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612-615  High Ag-Au-Cu CRMs JN1928\DataPacks\"/>
    </mc:Choice>
  </mc:AlternateContent>
  <xr:revisionPtr revIDLastSave="0" documentId="13_ncr:1_{3C06C5C4-0173-46AC-BE47-A9935DC19ADE}" xr6:coauthVersionLast="47" xr6:coauthVersionMax="47" xr10:uidLastSave="{00000000-0000-0000-0000-000000000000}"/>
  <bookViews>
    <workbookView xWindow="-120" yWindow="-120" windowWidth="38640" windowHeight="211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Fire Assay (Grav)" sheetId="47897" r:id="rId8"/>
    <sheet name="AR Digest 10-50g" sheetId="47898" r:id="rId9"/>
    <sheet name="4-Acid" sheetId="47899" r:id="rId10"/>
    <sheet name="Aqua Regia" sheetId="47900" r:id="rId11"/>
    <sheet name="IRC" sheetId="47901" r:id="rId12"/>
    <sheet name="Fusion XRF" sheetId="47902" r:id="rId13"/>
    <sheet name="Thermograv" sheetId="47903" r:id="rId14"/>
    <sheet name="Laser Ablation" sheetId="47904" r:id="rId15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J9" i="47895" l="1"/>
  <c r="I26" i="47895"/>
  <c r="I27" i="47895" s="1"/>
  <c r="J6" i="47895" s="1"/>
  <c r="J14" i="47895"/>
  <c r="J12" i="47895"/>
  <c r="J11" i="47895"/>
  <c r="J18" i="47895"/>
  <c r="J8" i="47895"/>
  <c r="J7" i="47895"/>
  <c r="J10" i="47895"/>
  <c r="J21" i="47895"/>
  <c r="J20" i="47895"/>
  <c r="J15" i="47895"/>
  <c r="J19" i="47895"/>
  <c r="J4" i="47895"/>
  <c r="J5" i="47895"/>
  <c r="J13" i="47895"/>
  <c r="J3" i="47895"/>
  <c r="J22" i="47895"/>
  <c r="J17" i="47895" l="1"/>
  <c r="J23" i="47895" s="1"/>
  <c r="J16" i="47895"/>
  <c r="J25" i="47895" l="1"/>
  <c r="J26" i="47895" s="1"/>
  <c r="J24" i="4789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6FA8699-A23D-43E0-B047-96B4DFEB3A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C363A4F-F4D3-427C-B64D-79894B16E7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C2502589-E40C-45AD-A7E5-C30F0BBF94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A3573B7-4212-4D29-B203-013D38F9B6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A2D8E79-8E84-44A7-8CD8-7A65CB2CFD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F18E517A-3316-49B0-A3D2-320301BA98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D6CA7136-0FF4-4B62-B4E1-34523D6053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212D00E9-2D41-41BF-B3A3-7F9DE51C7D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E329B6F8-9836-4493-9DAB-57C8EC8701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65432DCE-CCFA-4AFB-9564-681CFD19C3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A01CC70A-E472-4EA0-9742-47728BDDBB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82412300-5428-4464-9BFC-6F451BEC08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B9A06E8D-5633-403A-88C3-80C30A8148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5BB5FEE6-D869-4EB3-BE1D-DFBEE2632A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438F4A84-0817-473C-89AE-9FEE147F51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8" authorId="0" shapeId="0" xr:uid="{2B372B24-E385-4F1A-B281-406BE9909F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8257DDF0-72E6-4D17-871E-B8D0789E7A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83D83E52-EB35-4185-9B24-13E49E869A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6297B83F-9E7B-43A2-A4DE-90D4A24B72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E6B42622-9A1E-4426-A5F7-974CF70DEE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D53D9DCB-4EF9-47C3-AB0F-A09238CF7E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C22DE453-B51A-46A5-9313-CC738D989B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A615F017-99CD-4C71-A6C6-21E9FC72B0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E04785C4-ECD8-4A61-8436-E2CA3216BC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F041EFCE-7D31-4BF4-8BF0-AB860B4BAF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8297AC29-A142-4C0D-A587-ACDD524E72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76302BD9-4C79-4C2A-8C5B-28B1A0E7FB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 xr:uid="{71E74127-5E23-4D7C-B349-EAAB68D7BB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1B8492E5-FAAF-4BBE-A86D-F9C8591A75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B4A84353-B483-4DB1-A997-952BF83D1E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B3581466-4CFC-4D1C-B402-52C0963A46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9" authorId="0" shapeId="0" xr:uid="{B04EF170-6DC3-4D29-A2AE-AB7CB11A86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 xr:uid="{A4431167-639A-4E19-891E-57B7353EB7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 xr:uid="{052C561A-6E57-442B-B764-5DD780124A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 xr:uid="{1068AF86-D537-4848-8732-43A33E207C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 shapeId="0" xr:uid="{17B3E9C2-7963-4E14-84BD-175B0C84A7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 shapeId="0" xr:uid="{19686D73-732D-46A4-A089-2FF111D6E8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9" authorId="0" shapeId="0" xr:uid="{41B0E0F8-88FB-402C-9199-988A897EB2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2CBD07DB-194C-4F51-B484-46B3F62EDA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 xr:uid="{B51C19C4-0479-4F9B-B52B-6ADE45AFB1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 xr:uid="{82C71572-258E-476D-89EA-5C3AC2D02F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 xr:uid="{A5449585-A6F0-4A39-82B8-3FC0149CE6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 xr:uid="{ED1A8F84-A407-4DFA-8510-7D63C13B7F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 xr:uid="{275AC94F-DF24-4A28-8D1A-392056FBE7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 xr:uid="{BA172B4E-82FF-450A-94C7-41BEBD7C17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 shapeId="0" xr:uid="{4570D7EE-CF2F-4938-B967-353CEEC26E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 xr:uid="{DF7AFB2C-61B6-4D06-85A5-B85AD356BB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 shapeId="0" xr:uid="{CBAEF513-5CC2-4F88-918F-1F4FC87B4B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 shapeId="0" xr:uid="{4A78298A-CDC6-47FE-8A5B-6692FB461D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 shapeId="0" xr:uid="{52FF1CD4-192A-4E7C-A3B9-4E3105AC2A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6" authorId="0" shapeId="0" xr:uid="{25139816-2487-45F8-8412-F15760A6FC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4" authorId="0" shapeId="0" xr:uid="{5E436207-C01D-4F85-8ABC-CB21CE4960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2" authorId="0" shapeId="0" xr:uid="{EE644A80-4E51-4F10-B5BF-EF44D03697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1" authorId="0" shapeId="0" xr:uid="{8F3A3550-3B64-430E-8751-E9F9377697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 shapeId="0" xr:uid="{C975C429-5AC5-4B97-B46A-E8DCAA82D0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7" authorId="0" shapeId="0" xr:uid="{8AD108A4-3CB3-4667-8D0F-41882258DF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 shapeId="0" xr:uid="{0507F278-53AB-485C-B497-ED803482C4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3" authorId="0" shapeId="0" xr:uid="{9480EB7E-7D47-4C76-BE6C-E0A11610CC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 shapeId="0" xr:uid="{B909922A-4EFD-4A94-8477-F2C0DCCAA8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 shapeId="0" xr:uid="{1F6D8002-7C0E-4E78-BA71-7E41853811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 shapeId="0" xr:uid="{44C7D1E5-C728-4BB8-A497-76B5AE60A2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 xr:uid="{DFAC8282-907E-4708-AD26-455C033774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 xr:uid="{461375AB-F7E4-4B81-9783-E1D811C2DD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 xr:uid="{A553E180-B168-4F4F-8411-FD44D5F521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0" authorId="0" shapeId="0" xr:uid="{C9C2AD68-AD82-48C8-8B12-628A543CB5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E1A7683-79A4-4614-AF3D-F4173BAD2A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DC9D774-CE32-4440-B07F-121ED23ACB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59859D3D-8D64-49B5-9669-B68153012A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F5834AEC-03FD-432D-B4AF-B68C5B883E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6D8AB02F-116D-4139-BF18-77C289C835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FC8E9F85-A04F-4681-87D2-69F8BC7642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0D9B8171-A53B-4580-B5C1-7CA36CAE47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B1CF7490-E72E-4148-88FF-607D5BADE2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C873BA5B-7896-474A-95D9-F85F79FE0F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D909F5F9-A9A1-413E-9209-A0045BDF16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4DCDC5CE-76F0-4C1B-9C27-AEC5B4814D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937B26DF-C547-4A4D-AF5A-B5DBA29F98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88FA4469-649A-4DD7-867A-23C1607F97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09BFB0A7-782D-45DE-A710-35228B500B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05996DA3-7FD5-4663-94F3-5DF1EED80A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2BAD6035-0A3F-48CB-B53E-5DE774899B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D7A91C02-70E0-461F-A805-A64F6D1125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E05BB99B-3460-4360-A40E-74E6A8C842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9DD9DF12-5D4C-4B09-B81F-7591B0EF07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8DDAFAA0-FAFC-47DF-B5D6-763199F8A1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04563CA7-CAA5-4A33-8298-016979774B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4CAF9420-D2F5-4141-A9CB-7AB040BED6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 xr:uid="{B968841B-DADE-498C-AA39-A236C33681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 xr:uid="{DE676C7E-C74F-4AB6-838D-C98EFBBC7B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6DCD856C-2D15-4A1E-B096-EF519FE981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DDF95065-E604-4ED9-83B9-E6AB0F5328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E7DA2A76-7D17-459D-8458-89996B7F9F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A4873267-5C04-4024-93D3-6A1DC13F68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CAC6D346-927C-4382-BE7B-B7AB76509A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 xr:uid="{3C9DCC66-91F2-4E21-B196-909D5C70F8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 xr:uid="{D6A453D5-3CB1-43E6-942E-83E31379B7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 xr:uid="{8EAE3A00-61D9-49E8-92B9-08DC624151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 shapeId="0" xr:uid="{BE84CFF5-0314-4511-B08E-C82F7A7736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 shapeId="0" xr:uid="{06E18BDB-7189-42CA-A9EE-8A5BB4A4B2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0" authorId="0" shapeId="0" xr:uid="{EC5F57E5-4915-4EA2-AFD2-AF7785D4A4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8" authorId="0" shapeId="0" xr:uid="{6D65D632-4C26-4409-AAD2-2866FB89A2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 xr:uid="{5685C111-EEFB-4F4A-AA32-0B4F743E41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 xr:uid="{71124626-25C7-4E46-9A5C-EDB6B6A742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 shapeId="0" xr:uid="{2E38F146-75B2-41F2-87C6-8C1C29A058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 xr:uid="{0F969784-47B0-445A-998E-49AC30E75D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 xr:uid="{02772DA5-1BEA-49E4-A7EC-72E0318E4F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 shapeId="0" xr:uid="{38AEA338-0A85-48AF-A1A9-85BFB641CA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 xr:uid="{00EF9317-93B9-4919-B5AA-54CB1B95AF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 xr:uid="{2ED5ECBF-093B-4934-AF67-F877666843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 shapeId="0" xr:uid="{286704AD-2FEC-443D-ACEC-84A5AC4A3B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 shapeId="0" xr:uid="{27FB6176-4D57-419E-B2FC-0BEC00AFF3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7" authorId="0" shapeId="0" xr:uid="{B415395B-1154-4B19-8159-33E6F4F9B8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5" authorId="0" shapeId="0" xr:uid="{1ED3D172-E6EE-467C-B0EF-9DE2673FA1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3" authorId="0" shapeId="0" xr:uid="{8BC9846A-CD60-4295-8F24-4459507DC5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1" authorId="0" shapeId="0" xr:uid="{514DCFDD-8F97-4FC0-9D0D-7BAA54E064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9" authorId="0" shapeId="0" xr:uid="{8A2F20D5-2D09-4CD5-8A10-D12DD54FC8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7" authorId="0" shapeId="0" xr:uid="{5BBEA6B4-4CB8-477B-8AB5-209E1FF715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6" authorId="0" shapeId="0" xr:uid="{156A3591-975F-47C6-9853-0BBAAD6FDB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 xr:uid="{D1A9A1F1-063A-4B10-8737-B285BDCD22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2" authorId="0" shapeId="0" xr:uid="{65FB44B8-7243-4A2A-9663-D7CEE64886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 shapeId="0" xr:uid="{2D3E0601-AE26-4B6A-908E-2F98E27721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8" authorId="0" shapeId="0" xr:uid="{BAD2DA6F-DDED-41D4-A333-02B74E7EEB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 shapeId="0" xr:uid="{C5136AAB-38DE-443F-91C5-1DC38CB0ED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4" authorId="0" shapeId="0" xr:uid="{012EEA89-A110-40BF-893C-6C54231277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2" authorId="0" shapeId="0" xr:uid="{AE6D584D-0642-4F64-B2D9-BF82A33FC4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1" authorId="0" shapeId="0" xr:uid="{A015B47F-4434-4B0B-A5EE-13675AEE3D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9" authorId="0" shapeId="0" xr:uid="{385E3077-BE17-4DEE-B272-709BE51107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7" authorId="0" shapeId="0" xr:uid="{3FCB8A28-64DA-478A-8FBE-F5B3005ED9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5" authorId="0" shapeId="0" xr:uid="{C1EE77E6-E9D5-4D14-A0DC-92F072FC41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90774425-3E9A-47F6-A2C0-FAD17E0C69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47802FC-6229-4F4B-AEF4-E4ADC68A1D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6DCEDC3A-94C3-483D-BA0C-BC03DAE72A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A074BEFF-3C44-4EF2-89EC-6601240B0E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8BEDB89A-287B-4CEA-B6A6-28607C7DE1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99F058C7-6D34-4A2F-AEBA-D0E8B01CB0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6FF71D46-769E-4BF9-AA92-CCFB1C2369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81E78EBF-C247-4C64-B5DF-EF0B0EF6AF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5C88A320-2C51-4194-81EC-DE5056BF66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ADEFD5A6-14B7-41E0-B0A0-A319EA3A52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6D3880E4-4D52-406A-9B0F-FB0B820436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EF0D9C3-FB9D-45A1-B17C-6A4BC50108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16BB8353-CDF2-47D0-BF32-C138C0B5E3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682E6E37-F381-4514-A827-BAE3878524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CE0A8F07-72B3-4DD3-ADE1-AC0E8B60D6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7B13FA65-BC40-4673-BA00-3A0E2E7D7D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2B6A6647-DD7D-41AD-8508-AC79C4EA92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545E93E9-F1DD-4CD2-83FB-45FCFA30D9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9A64E246-00D2-460F-A1AC-283454528E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2D6008A0-F023-4289-9F23-37E866A10C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3712591A-B228-4729-8EB6-CF71F3D4D8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450A3DD0-285D-49A3-A544-5CF8CB3672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5BB4E02B-72F0-4E66-8E42-366CCD96D8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32D841F5-298C-4073-A15F-949DEA5C38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580C30E3-57E0-45BA-992A-F4DE8EAF28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FC5854AB-1864-48B7-B344-051A384F2A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D4F674D3-EE91-4849-AA69-31D83B7773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838C6821-9F2C-4B06-B56E-611238EDC9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32418086-7DDB-4B74-8691-80BBF1834A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A482890B-D4DF-45C4-BF44-DE928C6AFA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1B26E927-4A9F-4CE8-9470-4D1959C5EA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84FC750D-2A8B-479A-8BBA-1FC8DF3963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506CA81A-0582-4DBC-A213-3403E810D2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96553ACA-119C-4DCD-AF83-2DAEAEADB0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5B17A107-4B67-441A-9E0E-4825102127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3CC09AD5-9AA3-491D-88FE-8B2F450826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069A6D94-E0FC-4F9E-91CA-231DB659EA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3529852E-28CE-475C-8A1F-A927D74E48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FEAFE290-A627-4EB6-8C35-599F93AF9F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79169A81-897E-4B4B-BBE5-76F1AF8B85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1C8F1851-E11F-41FE-9ABB-67F272746E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FE16195A-6AC8-435B-8481-A9368528E3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D1C2AC25-3DA5-4DF6-B202-A64EFE12A1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918246DB-5662-4EB1-AE4D-281CB8C461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61B13E41-6444-4433-A4FF-DCA2A310A7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9F960129-F644-49E4-8D88-9F3C5369E5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8203D7E3-9C28-4872-B817-68BA130348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0EBD5CCF-D8C8-4B3B-9F9D-07C7029FA8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46FBDD17-76AA-4545-89F7-E1A13B7141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547A2A27-652B-4FCF-A7ED-313EF420EC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2CB20363-49D4-4EE3-B85D-530ED921C1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223D4EAB-AC80-4963-AB13-D2575BBD64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FA701918-C93A-47B1-8723-2B75EE7EA2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B828F56D-2D0F-408B-B862-D06BAEB5A3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FA10ADA9-6864-4292-8DF4-20D830CE6D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946CEBE1-C232-4CC8-B526-36EFEA13D0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60EE3794-BD19-4E70-921F-B79CCFA086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AB63A0A9-4BDD-4AF3-96AA-685A1118EA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98946722-F123-4F7E-BF62-E6DE83068D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5B392AA7-1D7D-47AE-BB48-0F2E2C1678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A6B56B61-0B17-47E1-B7D7-3A966CA658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B599FE71-1FA7-481F-8BEC-D6629DC5B1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B540EAF5-359E-490F-AE17-859012AB73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D2A7EE03-670E-4193-8150-AF62EAC333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<sst xmlns="http://schemas.openxmlformats.org/spreadsheetml/2006/main" count="13088" uniqueCount="631">
  <si>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</si>
  <si>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</si>
  <si>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</si>
  <si>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</si>
  <si>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</si>
  <si>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</si>
  <si>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</si>
  <si>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</si>
  <si>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</si>
  <si>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</si>
  <si>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</si>
  <si>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</si>
  <si>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</si>
  <si>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</si>
  <si>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</si>
  <si>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</si>
  <si>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</si>
  <si>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</si>
  <si>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</si>
  <si>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</si>
  <si>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</si>
  <si>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</si>
  <si>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</si>
  <si>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</si>
  <si>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</si>
  <si>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</si>
  <si>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</si>
  <si>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</si>
  <si>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</si>
  <si>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</si>
  <si>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</si>
  <si>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</si>
  <si>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</si>
  <si>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</si>
  <si>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</si>
  <si>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</si>
  <si>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</si>
  <si>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</si>
  <si>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</si>
  <si>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</si>
  <si>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</si>
  <si>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</si>
  <si>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</si>
  <si>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</si>
  <si>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</si>
  <si>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</si>
  <si>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</si>
  <si>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</si>
  <si>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</si>
  <si>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</si>
  <si>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</si>
  <si>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</si>
  <si>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</si>
  <si>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</si>
  <si>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</si>
  <si>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</si>
  <si>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</si>
  <si>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</si>
  <si>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</si>
  <si>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</si>
  <si>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</si>
  <si>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</si>
  <si>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</si>
  <si>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</si>
  <si>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</si>
  <si>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</si>
  <si>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</si>
  <si>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</si>
  <si>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</si>
  <si>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</si>
  <si>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</si>
  <si>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</si>
  <si>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</si>
  <si>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</si>
  <si>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</si>
  <si>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</si>
  <si>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</si>
  <si>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</si>
  <si>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</si>
  <si>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</si>
  <si>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</si>
  <si>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</si>
  <si>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</si>
  <si>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</si>
  <si>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</si>
  <si>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</si>
  <si>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</si>
  <si>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</si>
  <si>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</si>
  <si>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</si>
  <si>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</si>
  <si>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</si>
  <si>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</si>
  <si>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</si>
  <si>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</si>
  <si>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</si>
  <si>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</si>
  <si>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</si>
  <si>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</si>
  <si>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BF*XRF</t>
  </si>
  <si>
    <t>IRC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</si>
  <si>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</si>
  <si>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</si>
  <si>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</si>
  <si>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</si>
  <si>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</si>
  <si>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</si>
  <si>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</si>
  <si>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</si>
  <si>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</si>
  <si>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</si>
  <si>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</si>
  <si>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</si>
  <si>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</si>
  <si>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</si>
  <si>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</si>
  <si>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</si>
  <si>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</si>
  <si>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</si>
  <si>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</si>
  <si>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</si>
  <si>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</si>
  <si>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</si>
  <si>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</si>
  <si>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</si>
  <si>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</si>
  <si>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</si>
  <si>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</si>
  <si>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</si>
  <si>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</si>
  <si>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</si>
  <si>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</si>
  <si>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</si>
  <si>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</si>
  <si>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</si>
  <si>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</si>
  <si>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</si>
  <si>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</si>
  <si>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</si>
  <si>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</si>
  <si>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</si>
  <si>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</si>
  <si>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</si>
  <si>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</si>
  <si>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</si>
  <si>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</si>
  <si>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</si>
  <si>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</si>
  <si>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</si>
  <si>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</si>
  <si>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</si>
  <si>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</si>
  <si>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</si>
  <si>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</si>
  <si>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</si>
  <si>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</si>
  <si>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</si>
  <si>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</si>
  <si>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</si>
  <si>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</si>
  <si>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</si>
  <si>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</si>
  <si>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</si>
  <si>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</si>
  <si>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</si>
  <si>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</si>
  <si>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</si>
  <si>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</si>
  <si>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</si>
  <si>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</si>
  <si>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</si>
  <si>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</si>
  <si>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</si>
  <si>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</si>
  <si>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</si>
  <si>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Sc, ppm</t>
  </si>
  <si>
    <t>Sn, ppm</t>
  </si>
  <si>
    <t>Ta, ppm</t>
  </si>
  <si>
    <t>Tl, ppm</t>
  </si>
  <si>
    <t>V,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</si>
  <si>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</si>
  <si>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</si>
  <si>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</si>
  <si>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</si>
  <si>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</si>
  <si>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</si>
  <si>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</si>
  <si>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</si>
  <si>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</si>
  <si>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</si>
  <si>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</si>
  <si>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</si>
  <si>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</si>
  <si>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</si>
  <si>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</si>
  <si>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</si>
  <si>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</si>
  <si>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</si>
  <si>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</si>
  <si>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</si>
  <si>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</si>
  <si>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(ppb)</t>
  </si>
  <si>
    <t>Upscaled
Value (ppb)</t>
  </si>
  <si>
    <t>ANSLu</t>
  </si>
  <si>
    <t>Pb Fire Assay (Grav)</t>
  </si>
  <si>
    <t>Aqua Regia Digestion</t>
  </si>
  <si>
    <t>Laser Ablation ICP-MS</t>
  </si>
  <si>
    <t>Pb Fire Assay</t>
  </si>
  <si>
    <t>Aqua Regia Digestion (sample weights 10-50g)</t>
  </si>
  <si>
    <t>&lt; 0.05</t>
  </si>
  <si>
    <t>Au, ppb</t>
  </si>
  <si>
    <t>Ag, ppm</t>
  </si>
  <si>
    <t>As, ppm</t>
  </si>
  <si>
    <t>Bi, ppm</t>
  </si>
  <si>
    <t>Cd, ppm</t>
  </si>
  <si>
    <t>Cu, ppm</t>
  </si>
  <si>
    <t>Er, ppm</t>
  </si>
  <si>
    <t>Pb, wt.%</t>
  </si>
  <si>
    <t>S, wt.%</t>
  </si>
  <si>
    <t>Sb, ppm</t>
  </si>
  <si>
    <t>Te, ppm</t>
  </si>
  <si>
    <t>W, ppm</t>
  </si>
  <si>
    <t>Zn, wt.%</t>
  </si>
  <si>
    <t>Hg, ppm</t>
  </si>
  <si>
    <t>Lab</t>
  </si>
  <si>
    <t>No</t>
  </si>
  <si>
    <t>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</si>
  <si>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</si>
  <si>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</si>
  <si>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</si>
  <si>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</si>
  <si>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</si>
  <si>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</si>
  <si>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</si>
  <si>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</si>
  <si>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</si>
  <si>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</si>
  <si>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</si>
  <si>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</si>
  <si>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</si>
  <si>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</si>
  <si>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</si>
  <si>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</si>
  <si>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</si>
  <si>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</si>
  <si>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</si>
  <si>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</si>
  <si>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</si>
  <si>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</si>
  <si>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</si>
  <si>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</si>
  <si>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FA*AAS</t>
  </si>
  <si>
    <t>FA*OES</t>
  </si>
  <si>
    <t>0.085g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</si>
  <si>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</si>
  <si>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</si>
  <si>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</si>
  <si>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</si>
  <si>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</si>
  <si>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</si>
  <si>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</si>
  <si>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</si>
  <si>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FA*GRAV</t>
  </si>
  <si>
    <t>10g</t>
  </si>
  <si>
    <t>N.A.</t>
  </si>
  <si>
    <t>&lt; 20</t>
  </si>
  <si>
    <t>---</t>
  </si>
  <si>
    <t>--</t>
  </si>
  <si>
    <t>Indicative</t>
  </si>
  <si>
    <t>AR*MS</t>
  </si>
  <si>
    <t>AR*AAS</t>
  </si>
  <si>
    <t>20g</t>
  </si>
  <si>
    <t>4A*MS</t>
  </si>
  <si>
    <t>4A*OES/MS</t>
  </si>
  <si>
    <t>&gt; 1000</t>
  </si>
  <si>
    <t>Results from laboratory 1.17 were removed due to their 1 ppm reading resolution.</t>
  </si>
  <si>
    <t>Results from laboratory 1.17 were removed due to their 0.1 ppm reading resolution.</t>
  </si>
  <si>
    <t>Results from laboratories 1.05, 1.07 and 1.08 were removed due to their 10 ppm reading resolution.</t>
  </si>
  <si>
    <t>Results from laboratories 1.10, 1.11 and 1.16 were removed due to their 1 ppm reading resolution._x000D_
Results from laboratory 1.08 were removed due to their 10 ppm reading resolution.</t>
  </si>
  <si>
    <t>Results from laboratory 1.02 were removed due to their 1 ppm reading resolution.</t>
  </si>
  <si>
    <t>Results from laboratory 1.11 were removed due to their 0.1 ppm reading resolution.</t>
  </si>
  <si>
    <t>Results from laboratories 1.10 and 1.11 were removed due to their 1 ppm reading resolution._x000D_
Results from laboratories 1.05, 1.07 and 1.08 were removed due to their 10 ppm reading resolution.</t>
  </si>
  <si>
    <t>&lt; 0.002</t>
  </si>
  <si>
    <t>&lt; 0.003</t>
  </si>
  <si>
    <t>&lt; 0.001</t>
  </si>
  <si>
    <t>&lt; 0.005</t>
  </si>
  <si>
    <t>Results from laboratory 1.10 were removed due to their 1 ppm reading resolution.</t>
  </si>
  <si>
    <t>&lt; 3</t>
  </si>
  <si>
    <t>&lt; 0.5</t>
  </si>
  <si>
    <t>&lt; 1.5</t>
  </si>
  <si>
    <t>Results from laboratory 1.11 were removed due to their 1 ppm reading resolution.</t>
  </si>
  <si>
    <t>&lt; 0.03</t>
  </si>
  <si>
    <t>AR*OES/MS</t>
  </si>
  <si>
    <t>AR*OES</t>
  </si>
  <si>
    <t>0.2g</t>
  </si>
  <si>
    <t>0.25g</t>
  </si>
  <si>
    <t>01g</t>
  </si>
  <si>
    <t>0.5g</t>
  </si>
  <si>
    <t>&gt; 10</t>
  </si>
  <si>
    <t>Results from laboratories 1.02, 1.10, 1.11 and 1.20 were removed due to their 0.1 ppm reading resolution._x000D_
Results from laboratory 1.17 were removed due to their 1 ppm reading resolution.</t>
  </si>
  <si>
    <t>Results from laboratory 1.17 were removed due to their 0.1 ppm reading resolution._x000D_
Results from laboratory 1.05 were removed due to their 10 ppm reading resolution.</t>
  </si>
  <si>
    <t>Results from laboratories 1.05, 1.07, 1.08 and 1.10 were removed due to their 1 ppm reading resolution.</t>
  </si>
  <si>
    <t>Results from laboratories 1.05, 1.08 and 1.10 were removed due to their 1 ppm reading resolution.</t>
  </si>
  <si>
    <t>Results from laboratory 1.09 were removed due to their 0.1 ppm reading resolution.</t>
  </si>
  <si>
    <t>Results from laboratories 1.02, 1.04, 1.10 and 1.20 were removed due to their 1 ppm reading resolution.</t>
  </si>
  <si>
    <t>Results from laboratories 1.11 and 1.17 were removed due to their 0.1 ppm reading resolution.</t>
  </si>
  <si>
    <t>Results from laboratory 1.10 were removed due to their 1 ppm reading resolution._x000D_
Results from laboratories 1.05, 1.07 and 1.08 were removed due to their 10 ppm reading resolution.</t>
  </si>
  <si>
    <t>&lt; 0.02</t>
  </si>
  <si>
    <t>4.01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</si>
  <si>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</si>
  <si>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</si>
  <si>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</si>
  <si>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</si>
  <si>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</si>
  <si>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</si>
  <si>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</si>
  <si>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</si>
  <si>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</si>
  <si>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</si>
  <si>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</si>
  <si>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</si>
  <si>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</si>
  <si>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</si>
  <si>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</si>
  <si>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</si>
  <si>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</si>
  <si>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</si>
  <si>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fire assay with atomic absorption spectroscopy</t>
  </si>
  <si>
    <t>fire assay with gravimetric finish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</si>
  <si>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</si>
  <si>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</si>
  <si>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</si>
  <si>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</si>
  <si>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Text Values:</t>
  </si>
  <si>
    <t>Element Not Determined (Lab 1.20)</t>
  </si>
  <si>
    <t>Not Assayable reliablly for AAM (Lab 1.19)</t>
  </si>
  <si>
    <t>Not Applicable (Lab 1.02)</t>
  </si>
  <si>
    <t>Not Applicable (Lab 1.03)</t>
  </si>
  <si>
    <t>Not Applicable (Lab 1.04)</t>
  </si>
  <si>
    <t>Not Applicable (Lab 1.16)</t>
  </si>
  <si>
    <t>Alex Stewart International, Mendoza, Argentina</t>
  </si>
  <si>
    <t>ALS, Johannesburg, South Africa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</si>
  <si>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</si>
  <si>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</si>
  <si>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</si>
  <si>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</si>
  <si>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</si>
  <si>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Bureau Veritas Geoanalytical, Perth, WA, Australia</t>
  </si>
  <si>
    <t>CERTIMIN, Lima, Peru</t>
  </si>
  <si>
    <t>Intertek, Perth, WA, Australia</t>
  </si>
  <si>
    <t>Intertek, Townsville, QLD, Australia</t>
  </si>
  <si>
    <t>Intertek Minerals Ltd, Tarkwa, Western Region, Ghana</t>
  </si>
  <si>
    <t>Laboratorio Tecnológico de Metalurgia LTM SA de CV, Hermosillo, Sonora, Mexico</t>
  </si>
  <si>
    <t>PT Geoservices Ltd, Cikarang, Jakarta Raya, Indonesia</t>
  </si>
  <si>
    <t>PT Intertek Utama Services, Jakarta Timur, DKI Jakarta, Indonesia</t>
  </si>
  <si>
    <t>SGS Canada Inc., Vancouver, BC, Canada</t>
  </si>
  <si>
    <t>SGS de Mexico SA de CV, Cd. Industrial, Durango, Mexico</t>
  </si>
  <si>
    <t>SGS del Peru, Lima, Peru</t>
  </si>
  <si>
    <t>SGS Geosol Laboratorios Ltda, Vespasiano, Minas Gerais, Brazil</t>
  </si>
  <si>
    <t>SGS Lakefield Research Ltd, Lakefield, Ontario, Canada</t>
  </si>
  <si>
    <t>SGS Minerals, Santiago, Chile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</si>
  <si>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</si>
  <si>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</si>
  <si>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</si>
  <si>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</si>
  <si>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</si>
  <si>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</si>
  <si>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</si>
  <si>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</si>
  <si>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</si>
  <si>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</si>
  <si>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</si>
  <si>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</si>
  <si>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</si>
  <si>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</si>
  <si>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</si>
  <si>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</si>
  <si>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</si>
  <si>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</si>
  <si>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</si>
  <si>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</si>
  <si>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</si>
  <si>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</si>
  <si>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</si>
  <si>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</si>
  <si>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</si>
  <si>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</si>
  <si>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</si>
  <si>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</si>
  <si>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</si>
  <si>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</si>
  <si>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</si>
  <si>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</si>
  <si>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</si>
  <si>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</si>
  <si>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</si>
  <si>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</si>
  <si>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</si>
  <si>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</si>
  <si>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</si>
  <si>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</si>
  <si>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</si>
  <si>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</si>
  <si>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</si>
  <si>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</si>
  <si>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</si>
  <si>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</si>
  <si>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(wt.%)</t>
  </si>
  <si>
    <t>Pr, Praseodymium (ppm)</t>
  </si>
  <si>
    <t>Rb, Rubidium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</si>
  <si>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</si>
  <si>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</si>
  <si>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</si>
  <si>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</si>
  <si>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</si>
  <si>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</si>
  <si>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</si>
  <si>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</si>
  <si>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</si>
  <si>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</si>
  <si>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</si>
  <si>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</si>
  <si>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</si>
  <si>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</si>
  <si>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</si>
  <si>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</si>
  <si>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</si>
  <si>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</si>
  <si>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</si>
  <si>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Zr, Zirconium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</si>
  <si>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</si>
  <si>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</si>
  <si>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612 (Certified Value 62.3 ppb)</t>
  </si>
  <si>
    <t>Analytical results for Ag in OREAS 612 (Indicative Value 54.5 ppm)</t>
  </si>
  <si>
    <t>Analytical results for Au in OREAS 612 (Certified Value 58.3 ppb)</t>
  </si>
  <si>
    <t>Analytical results for Ag in OREAS 612 (Certified Value 48.2 ppm)</t>
  </si>
  <si>
    <t>Analytical results for Al in OREAS 612 (Certified Value 7.22 wt.%)</t>
  </si>
  <si>
    <t>Analytical results for As in OREAS 612 (Certified Value 331 ppm)</t>
  </si>
  <si>
    <t>Analytical results for B in OREAS 612 (Indicative Value 8.83 ppm)</t>
  </si>
  <si>
    <t>Analytical results for Ba in OREAS 612 (Certified Value 2163 ppm)</t>
  </si>
  <si>
    <t>Analytical results for Be in OREAS 612 (Certified Value 2.48 ppm)</t>
  </si>
  <si>
    <t>Analytical results for Bi in OREAS 612 (Certified Value 0.85 ppm)</t>
  </si>
  <si>
    <t>Analytical results for Ca in OREAS 612 (Certified Value 0.705 wt.%)</t>
  </si>
  <si>
    <t>Analytical results for Cd in OREAS 612 (Certified Value 13.8 ppm)</t>
  </si>
  <si>
    <t>Analytical results for Ce in OREAS 612 (Certified Value 77 ppm)</t>
  </si>
  <si>
    <t>Analytical results for Co in OREAS 612 (Certified Value 4.11 ppm)</t>
  </si>
  <si>
    <t>Analytical results for Cr in OREAS 612 (Certified Value 21.8 ppm)</t>
  </si>
  <si>
    <t>Analytical results for Cs in OREAS 612 (Certified Value 6.63 ppm)</t>
  </si>
  <si>
    <t>Analytical results for Cu in OREAS 612 (Certified Value 94 ppm)</t>
  </si>
  <si>
    <t>Analytical results for Dy in OREAS 612 (Certified Value 3.41 ppm)</t>
  </si>
  <si>
    <t>Analytical results for Er in OREAS 612 (Certified Value 1.27 ppm)</t>
  </si>
  <si>
    <t>Analytical results for Eu in OREAS 612 (Certified Value 1.39 ppm)</t>
  </si>
  <si>
    <t>Analytical results for Fe in OREAS 612 (Certified Value 2.23 wt.%)</t>
  </si>
  <si>
    <t>Analytical results for Ga in OREAS 612 (Certified Value 20.2 ppm)</t>
  </si>
  <si>
    <t>Analytical results for Gd in OREAS 612 (Certified Value 5.45 ppm)</t>
  </si>
  <si>
    <t>Analytical results for Ge in OREAS 612 (Indicative Value 0.2 ppm)</t>
  </si>
  <si>
    <t>Analytical results for Hf in OREAS 612 (Certified Value 4.29 ppm)</t>
  </si>
  <si>
    <t>Analytical results for Hg in OREAS 612 (Indicative Value 0.097 ppm)</t>
  </si>
  <si>
    <t>Analytical results for Ho in OREAS 612 (Certified Value 0.52 ppm)</t>
  </si>
  <si>
    <t>Analytical results for In in OREAS 612 (Certified Value 0.14 ppm)</t>
  </si>
  <si>
    <t>Analytical results for K in OREAS 612 (Certified Value 4.33 wt.%)</t>
  </si>
  <si>
    <t>Analytical results for La in OREAS 612 (Certified Value 36 ppm)</t>
  </si>
  <si>
    <t>Analytical results for Li in OREAS 612 (Certified Value 32.3 ppm)</t>
  </si>
  <si>
    <t>Analytical results for Lu in OREAS 612 (Certified Value 0.15 ppm)</t>
  </si>
  <si>
    <t>Analytical results for Mg in OREAS 612 (Certified Value 0.259 wt.%)</t>
  </si>
  <si>
    <t>Analytical results for Mn in OREAS 612 (Certified Value 0.045 wt.%)</t>
  </si>
  <si>
    <t>Analytical results for Mo in OREAS 612 (Certified Value 7.07 ppm)</t>
  </si>
  <si>
    <t>Analytical results for Na in OREAS 612 (Certified Value 1.68 wt.%)</t>
  </si>
  <si>
    <t>Analytical results for Nb in OREAS 612 (Certified Value 14.5 ppm)</t>
  </si>
  <si>
    <t>Analytical results for Nd in OREAS 612 (Certified Value 33.6 ppm)</t>
  </si>
  <si>
    <t>Analytical results for Ni in OREAS 612 (Certified Value 10.8 ppm)</t>
  </si>
  <si>
    <t>Analytical results for P in OREAS 612 (Certified Value 0.047 wt.%)</t>
  </si>
  <si>
    <t>Analytical results for Pb in OREAS 612 (Certified Value 0.253 wt.%)</t>
  </si>
  <si>
    <t>Analytical results for Pr in OREAS 612 (Certified Value 8.98 ppm)</t>
  </si>
  <si>
    <t>Analytical results for Rb in OREAS 612 (Certified Value 211 ppm)</t>
  </si>
  <si>
    <t>Analytical results for Re in OREAS 612 (Indicative Value 0.002 ppm)</t>
  </si>
  <si>
    <t>Analytical results for S in OREAS 612 (Certified Value 0.518 wt.%)</t>
  </si>
  <si>
    <t>Analytical results for Sb in OREAS 612 (Certified Value 14.1 ppm)</t>
  </si>
  <si>
    <t>Analytical results for Sc in OREAS 612 (Certified Value 5.28 ppm)</t>
  </si>
  <si>
    <t>Analytical results for Se in OREAS 612 (Indicative Value 0.72 ppm)</t>
  </si>
  <si>
    <t>Analytical results for Sm in OREAS 612 (Certified Value 6.75 ppm)</t>
  </si>
  <si>
    <t>Analytical results for Sn in OREAS 612 (Certified Value 3.62 ppm)</t>
  </si>
  <si>
    <t>Analytical results for Sr in OREAS 612 (Certified Value 228 ppm)</t>
  </si>
  <si>
    <t>Analytical results for Ta in OREAS 612 (Certified Value 1.08 ppm)</t>
  </si>
  <si>
    <t>Analytical results for Tb in OREAS 612 (Certified Value 0.7 ppm)</t>
  </si>
  <si>
    <t>Analytical results for Te in OREAS 612 (Certified Value &lt; 0.05 ppm)</t>
  </si>
  <si>
    <t>Analytical results for Th in OREAS 612 (Certified Value 12.9 ppm)</t>
  </si>
  <si>
    <t>Analytical results for Ti in OREAS 612 (Certified Value 0.201 wt.%)</t>
  </si>
  <si>
    <t>Analytical results for Tl in OREAS 612 (Certified Value 3.77 ppm)</t>
  </si>
  <si>
    <t>Analytical results for Tm in OREAS 612 (Certified Value 0.17 ppm)</t>
  </si>
  <si>
    <t>Analytical results for U in OREAS 612 (Certified Value 4.36 ppm)</t>
  </si>
  <si>
    <t>Analytical results for V in OREAS 612 (Certified Value 28.9 ppm)</t>
  </si>
  <si>
    <t>Analytical results for W in OREAS 612 (Certified Value 3.07 ppm)</t>
  </si>
  <si>
    <t>Analytical results for Y in OREAS 612 (Certified Value 14.3 ppm)</t>
  </si>
  <si>
    <t>Analytical results for Yb in OREAS 612 (Certified Value 1.02 ppm)</t>
  </si>
  <si>
    <t>Analytical results for Zn in OREAS 612 (Certified Value 0.367 wt.%)</t>
  </si>
  <si>
    <t>Analytical results for Zr in OREAS 612 (Certified Value 149 ppm)</t>
  </si>
  <si>
    <t>Analytical results for Ag in OREAS 612 (Certified Value 47.2 ppm)</t>
  </si>
  <si>
    <t>Analytical results for Al in OREAS 612 (Certified Value 0.874 wt.%)</t>
  </si>
  <si>
    <t>Analytical results for As in OREAS 612 (Certified Value 322 ppm)</t>
  </si>
  <si>
    <t>Analytical results for B in OREAS 612 (Indicative Value &lt; 10 ppm)</t>
  </si>
  <si>
    <t>Analytical results for Ba in OREAS 612 (Certified Value 324 ppm)</t>
  </si>
  <si>
    <t>Analytical results for Be in OREAS 612 (Certified Value 0.63 ppm)</t>
  </si>
  <si>
    <t>Analytical results for Ca in OREAS 612 (Certified Value 0.501 wt.%)</t>
  </si>
  <si>
    <t>Analytical results for Cd in OREAS 612 (Certified Value 13.9 ppm)</t>
  </si>
  <si>
    <t>Analytical results for Ce in OREAS 612 (Certified Value 48.6 ppm)</t>
  </si>
  <si>
    <t>Analytical results for Co in OREAS 612 (Certified Value 3.69 ppm)</t>
  </si>
  <si>
    <t>Analytical results for Cr in OREAS 612 (Certified Value 19.5 ppm)</t>
  </si>
  <si>
    <t>Analytical results for Cs in OREAS 612 (Certified Value 2.25 ppm)</t>
  </si>
  <si>
    <t>Analytical results for Cu in OREAS 612 (Certified Value 92 ppm)</t>
  </si>
  <si>
    <t>Analytical results for Dy in OREAS 612 (Certified Value 1.91 ppm)</t>
  </si>
  <si>
    <t>Analytical results for Er in OREAS 612 (Certified Value 0.59 ppm)</t>
  </si>
  <si>
    <t>Analytical results for Eu in OREAS 612 (Certified Value 0.84 ppm)</t>
  </si>
  <si>
    <t>Analytical results for Fe in OREAS 612 (Certified Value 1.84 wt.%)</t>
  </si>
  <si>
    <t>Analytical results for Ga in OREAS 612 (Certified Value 4.33 ppm)</t>
  </si>
  <si>
    <t>Analytical results for Gd in OREAS 612 (Certified Value 3.5 ppm)</t>
  </si>
  <si>
    <t>Analytical results for Ge in OREAS 612 (Indicative Value 0.095 ppm)</t>
  </si>
  <si>
    <t>Analytical results for Hf in OREAS 612 (Certified Value 0.82 ppm)</t>
  </si>
  <si>
    <t>Analytical results for Hg in OREAS 612 (Certified Value 0.19 ppm)</t>
  </si>
  <si>
    <t>Analytical results for Ho in OREAS 612 (Certified Value 0.27 ppm)</t>
  </si>
  <si>
    <t>Analytical results for In in OREAS 612 (Certified Value 0.064 ppm)</t>
  </si>
  <si>
    <t>Analytical results for K in OREAS 612 (Certified Value 0.436 wt.%)</t>
  </si>
  <si>
    <t>Analytical results for La in OREAS 612 (Certified Value 23.6 ppm)</t>
  </si>
  <si>
    <t>Analytical results for Li in OREAS 612 (Certified Value 10.4 ppm)</t>
  </si>
  <si>
    <t>Analytical results for Lu in OREAS 612 (Certified Value 0.057 ppm)</t>
  </si>
  <si>
    <t>Analytical results for Mg in OREAS 612 (Certified Value 0.165 wt.%)</t>
  </si>
  <si>
    <t>Analytical results for Mn in OREAS 612 (Certified Value 0.041 wt.%)</t>
  </si>
  <si>
    <t>Analytical results for Mo in OREAS 612 (Certified Value 6.49 ppm)</t>
  </si>
  <si>
    <t>Analytical results for Na in OREAS 612 (Certified Value 0.06 wt.%)</t>
  </si>
  <si>
    <t>Analytical results for Nb in OREAS 612 (Indicative Value 0.39 ppm)</t>
  </si>
  <si>
    <t>Analytical results for Nd in OREAS 612 (Certified Value 22.5 ppm)</t>
  </si>
  <si>
    <t>Analytical results for Ni in OREAS 612 (Certified Value 10.3 ppm)</t>
  </si>
  <si>
    <t>Analytical results for P in OREAS 612 (Certified Value 0.037 wt.%)</t>
  </si>
  <si>
    <t>Analytical results for Pb in OREAS 612 (Certified Value 0.248 wt.%)</t>
  </si>
  <si>
    <t>Analytical results for Pd in OREAS 612 (Indicative Value &lt; 10 ppb)</t>
  </si>
  <si>
    <t>Analytical results for Pr in OREAS 612 (Certified Value 5.78 ppm)</t>
  </si>
  <si>
    <t>Analytical results for Pt in OREAS 612 (Indicative Value &lt; 5 ppb)</t>
  </si>
  <si>
    <t>Analytical results for Rb in OREAS 612 (Certified Value 23.5 ppm)</t>
  </si>
  <si>
    <t>Analytical results for Re in OREAS 612 (Indicative Value 0.001 ppm)</t>
  </si>
  <si>
    <t>Analytical results for S in OREAS 612 (Certified Value 0.515 wt.%)</t>
  </si>
  <si>
    <t>Analytical results for Sb in OREAS 612 (Certified Value 10.5 ppm)</t>
  </si>
  <si>
    <t>Analytical results for Sc in OREAS 612 (Certified Value 1.61 ppm)</t>
  </si>
  <si>
    <t>Analytical results for Se in OREAS 612 (Indicative Value 0.81 ppm)</t>
  </si>
  <si>
    <t>Analytical results for Sm in OREAS 612 (Certified Value 4.28 ppm)</t>
  </si>
  <si>
    <t>Analytical results for Sn in OREAS 612 (Certified Value 0.98 ppm)</t>
  </si>
  <si>
    <t>Analytical results for Sr in OREAS 612 (Certified Value 49.2 ppm)</t>
  </si>
  <si>
    <t>Analytical results for Ta in OREAS 612 (Certified Value &lt; 0.01 ppm)</t>
  </si>
  <si>
    <t>Analytical results for Tb in OREAS 612 (Certified Value 0.41 ppm)</t>
  </si>
  <si>
    <t>Analytical results for Th in OREAS 612 (Certified Value 7.79 ppm)</t>
  </si>
  <si>
    <t>Analytical results for Ti in OREAS 612 (Certified Value 0.016 wt.%)</t>
  </si>
  <si>
    <t>Analytical results for Tl in OREAS 612 (Certified Value 0.86 ppm)</t>
  </si>
  <si>
    <t>Analytical results for Tm in OREAS 612 (Certified Value 0.073 ppm)</t>
  </si>
  <si>
    <t>Analytical results for U in OREAS 612 (Certified Value 2.22 ppm)</t>
  </si>
  <si>
    <t>Analytical results for V in OREAS 612 (Certified Value 9.41 ppm)</t>
  </si>
  <si>
    <t>Analytical results for W in OREAS 612 (Certified Value 1.03 ppm)</t>
  </si>
  <si>
    <t>Analytical results for Y in OREAS 612 (Certified Value 7.22 ppm)</t>
  </si>
  <si>
    <t>Analytical results for Yb in OREAS 612 (Certified Value 0.4 ppm)</t>
  </si>
  <si>
    <t>Analytical results for Zn in OREAS 612 (Certified Value 0.362 wt.%)</t>
  </si>
  <si>
    <t>Analytical results for Zr in OREAS 612 (Certified Value 28 ppm)</t>
  </si>
  <si>
    <t>Analytical results for C in OREAS 612 (Indicative Value 0.15 wt.%)</t>
  </si>
  <si>
    <t>Analytical results for S in OREAS 612 (Indicative Value 0.48 wt.%)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</si>
  <si>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612 (Indicative Value 14.38 wt.%)</t>
    </r>
  </si>
  <si>
    <t>Analytical results for CaO in OREAS 612 (Indicative Value 0.99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</si>
  <si>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612 (Indicative Value 3.3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</si>
  <si>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612 (Indicative Value 5.36 wt.%)</t>
    </r>
  </si>
  <si>
    <t>Analytical results for MgO in OREAS 612 (Indicative Value 0.46 wt.%)</t>
  </si>
  <si>
    <t>Analytical results for MnO in OREAS 612 (Indicative Value 0.06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</si>
  <si>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612 (Indicative Value 2.28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</si>
  <si>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612 (Indicative Value 0.108 wt.%)</t>
    </r>
  </si>
  <si>
    <t>Analytical results for S in OREAS 612 (Indicative Value 0.519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</si>
  <si>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612 (Indicative Value 69.76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</si>
  <si>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612 (Indicative Value 0.35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</si>
  <si>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612 (Indicative Value 2.04 wt.%)</t>
    </r>
  </si>
  <si>
    <t>Analytical results for Ag in OREAS 612 (Indicative Value 57.5 ppm)</t>
  </si>
  <si>
    <t>Analytical results for As in OREAS 612 (Indicative Value 329 ppm)</t>
  </si>
  <si>
    <t>Analytical results for Ba in OREAS 612 (Indicative Value 2165 ppm)</t>
  </si>
  <si>
    <t>Analytical results for Be in OREAS 612 (Indicative Value 2.9 ppm)</t>
  </si>
  <si>
    <t>Analytical results for Bi in OREAS 612 (Indicative Value 0.97 ppm)</t>
  </si>
  <si>
    <t>Analytical results for Cd in OREAS 612 (Indicative Value 15.6 ppm)</t>
  </si>
  <si>
    <t>Analytical results for Ce in OREAS 612 (Indicative Value 75 ppm)</t>
  </si>
  <si>
    <t>Analytical results for Co in OREAS 612 (Indicative Value 4.3 ppm)</t>
  </si>
  <si>
    <t>Analytical results for Cr in OREAS 612 (Indicative Value 29 ppm)</t>
  </si>
  <si>
    <t>Analytical results for Cs in OREAS 612 (Indicative Value 6.4 ppm)</t>
  </si>
  <si>
    <t>Analytical results for Cu in OREAS 612 (Indicative Value 104 ppm)</t>
  </si>
  <si>
    <t>Analytical results for Dy in OREAS 612 (Indicative Value 3.51 ppm)</t>
  </si>
  <si>
    <t>Analytical results for Er in OREAS 612 (Indicative Value 1.33 ppm)</t>
  </si>
  <si>
    <t>Analytical results for Eu in OREAS 612 (Indicative Value 1.4 ppm)</t>
  </si>
  <si>
    <t>Analytical results for Ga in OREAS 612 (Indicative Value 19.4 ppm)</t>
  </si>
  <si>
    <t>Analytical results for Gd in OREAS 612 (Indicative Value 5.5 ppm)</t>
  </si>
  <si>
    <t>Analytical results for Ge in OREAS 612 (Indicative Value 1.33 ppm)</t>
  </si>
  <si>
    <t>Analytical results for Hf in OREAS 612 (Indicative Value 6.44 ppm)</t>
  </si>
  <si>
    <t>Analytical results for Ho in OREAS 612 (Indicative Value 0.58 ppm)</t>
  </si>
  <si>
    <t>Analytical results for In in OREAS 612 (Indicative Value 0.13 ppm)</t>
  </si>
  <si>
    <t>Analytical results for La in OREAS 612 (Indicative Value 39.6 ppm)</t>
  </si>
  <si>
    <t>Analytical results for Lu in OREAS 612 (Indicative Value 0.15 ppm)</t>
  </si>
  <si>
    <t>Analytical results for Mn in OREAS 612 (Indicative Value 0.047 wt.%)</t>
  </si>
  <si>
    <t>Analytical results for Mo in OREAS 612 (Indicative Value 7 ppm)</t>
  </si>
  <si>
    <t>Analytical results for Nb in OREAS 612 (Indicative Value 14.5 ppm)</t>
  </si>
  <si>
    <t>Analytical results for Nd in OREAS 612 (Indicative Value 36 ppm)</t>
  </si>
  <si>
    <t>Analytical results for Ni in OREAS 612 (Indicative Value 11 ppm)</t>
  </si>
  <si>
    <t>Analytical results for Pb in OREAS 612 (Indicative Value 0.278 wt.%)</t>
  </si>
  <si>
    <t>Analytical results for Pr in OREAS 612 (Indicative Value 9.42 ppm)</t>
  </si>
  <si>
    <t>Analytical results for Rb in OREAS 612 (Indicative Value 210 ppm)</t>
  </si>
  <si>
    <t>Analytical results for Re in OREAS 612 (Indicative Value &lt; 0.01 ppm)</t>
  </si>
  <si>
    <t>Analytical results for Sb in OREAS 612 (Indicative Value 15.8 ppm)</t>
  </si>
  <si>
    <t>Analytical results for Sc in OREAS 612 (Indicative Value 5.4 ppm)</t>
  </si>
  <si>
    <t>Analytical results for Sm in OREAS 612 (Indicative Value 6.78 ppm)</t>
  </si>
  <si>
    <t>Analytical results for Sn in OREAS 612 (Indicative Value 3.8 ppm)</t>
  </si>
  <si>
    <t>Analytical results for Sr in OREAS 612 (Indicative Value 230 ppm)</t>
  </si>
  <si>
    <t>Analytical results for Ta in OREAS 612 (Indicative Value 1.13 ppm)</t>
  </si>
  <si>
    <t>Analytical results for Tb in OREAS 612 (Indicative Value 0.75 ppm)</t>
  </si>
  <si>
    <t>Analytical results for Te in OREAS 612 (Indicative Value 0.15 ppm)</t>
  </si>
  <si>
    <t>Analytical results for Th in OREAS 612 (Indicative Value 13.5 ppm)</t>
  </si>
  <si>
    <t>Analytical results for Ti in OREAS 612 (Indicative Value 0.21 wt.%)</t>
  </si>
  <si>
    <t>Analytical results for Tl in OREAS 612 (Indicative Value 2.8 ppm)</t>
  </si>
  <si>
    <t>Analytical results for Tm in OREAS 612 (Indicative Value 0.18 ppm)</t>
  </si>
  <si>
    <t>Analytical results for U in OREAS 612 (Indicative Value 4.4 ppm)</t>
  </si>
  <si>
    <t>Analytical results for V in OREAS 612 (Indicative Value 30.7 ppm)</t>
  </si>
  <si>
    <t>Analytical results for W in OREAS 612 (Indicative Value 3.25 ppm)</t>
  </si>
  <si>
    <t>Analytical results for Y in OREAS 612 (Indicative Value 16.2 ppm)</t>
  </si>
  <si>
    <t>Analytical results for Yb in OREAS 612 (Indicative Value 1.05 ppm)</t>
  </si>
  <si>
    <t>Analytical results for Zn in OREAS 612 (Indicative Value 0.371 wt.%)</t>
  </si>
  <si>
    <t>Analytical results for Zr in OREAS 612 (Indicative Value 220 ppm)</t>
  </si>
  <si>
    <t/>
  </si>
  <si>
    <t>Table 5. Participating Laboratory List used for OREAS 612</t>
  </si>
  <si>
    <t>Table 4. Abbreviations used for OREAS 612</t>
  </si>
  <si>
    <t>Table 3. Certified Values and Performance Gates for OREAS 612</t>
  </si>
  <si>
    <t>Table 2. Indicative Values for OREAS 612</t>
  </si>
  <si>
    <t>Table 1. Certified Values, Expanded Uncertainty and Tolerance Limits for OREAS 612</t>
  </si>
  <si>
    <t>SI unit equivalents: ppb (parts per billion; 1 x 10-⁹) ≡ µg/kg; ppm (parts per million; 1 x 10-⁶) ≡ mg/kg; wt.% (weight per cent) ≡ % (mass fraction)</t>
  </si>
  <si>
    <t>ORE - Lab-Upscaled RSD Results for CRM: OREAS 612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</si>
</sst>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1" formatCode="0.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10" xfId="0" applyNumberFormat="1" applyFont="1" applyFill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7" borderId="36" xfId="0" applyFont="1" applyFill="1" applyBorder="1" applyAlignment="1">
      <alignment vertical="center" wrapText="1"/>
    </xf>
    <xf numFmtId="0" fontId="4" fillId="27" borderId="40" xfId="0" applyFont="1" applyFill="1" applyBorder="1" applyAlignment="1">
      <alignment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164" fontId="6" fillId="29" borderId="19" xfId="44" applyNumberFormat="1" applyFont="1" applyFill="1" applyBorder="1" applyAlignment="1">
      <alignment horizontal="center" vertical="center"/>
    </xf>
    <xf numFmtId="164" fontId="6" fillId="29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64" fontId="38" fillId="0" borderId="14" xfId="0" applyNumberFormat="1" applyFont="1" applyBorder="1" applyAlignment="1">
      <alignment horizontal="center" vertical="center"/>
    </xf>
    <xf numFmtId="2" fontId="38" fillId="0" borderId="13" xfId="44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38" fillId="0" borderId="36" xfId="0" applyNumberFormat="1" applyFont="1" applyBorder="1" applyAlignment="1">
      <alignment horizontal="center" vertical="center"/>
    </xf>
    <xf numFmtId="165" fontId="38" fillId="0" borderId="10" xfId="44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164" fontId="3" fillId="34" borderId="51" xfId="53" applyNumberFormat="1" applyFont="1" applyFill="1" applyBorder="1" applyAlignment="1">
      <alignment vertical="center"/>
    </xf>
    <xf numFmtId="164" fontId="3" fillId="24" borderId="51" xfId="47" applyNumberFormat="1" applyFont="1" applyFill="1" applyBorder="1" applyAlignment="1">
      <alignment horizontal="right" vertical="center"/>
    </xf>
    <xf numFmtId="164" fontId="3" fillId="34" borderId="0" xfId="53" applyNumberFormat="1" applyFont="1" applyFill="1" applyAlignment="1">
      <alignment vertical="center"/>
    </xf>
    <xf numFmtId="164" fontId="3" fillId="24" borderId="0" xfId="47" applyNumberFormat="1" applyFont="1" applyFill="1" applyAlignment="1">
      <alignment horizontal="right" vertical="center"/>
    </xf>
    <xf numFmtId="164" fontId="3" fillId="34" borderId="25" xfId="47" applyNumberFormat="1" applyFont="1" applyFill="1" applyBorder="1" applyAlignment="1">
      <alignment vertical="center"/>
    </xf>
    <xf numFmtId="164" fontId="3" fillId="24" borderId="25" xfId="47" applyNumberFormat="1" applyFont="1" applyFill="1" applyBorder="1" applyAlignment="1">
      <alignment vertical="center"/>
    </xf>
    <xf numFmtId="164" fontId="3" fillId="34" borderId="0" xfId="47" applyNumberFormat="1" applyFont="1" applyFill="1" applyAlignment="1">
      <alignment vertical="center"/>
    </xf>
    <xf numFmtId="164" fontId="3" fillId="24" borderId="0" xfId="47" applyNumberFormat="1" applyFont="1" applyFill="1" applyAlignment="1">
      <alignment vertical="center"/>
    </xf>
    <xf numFmtId="171" fontId="3" fillId="34" borderId="0" xfId="48" applyNumberFormat="1" applyFont="1" applyFill="1" applyBorder="1" applyAlignment="1">
      <alignment vertical="center"/>
    </xf>
    <xf numFmtId="10" fontId="3" fillId="24" borderId="0" xfId="48" applyNumberFormat="1" applyFont="1" applyFill="1" applyBorder="1" applyAlignment="1">
      <alignment vertical="center"/>
    </xf>
    <xf numFmtId="1" fontId="3" fillId="34" borderId="0" xfId="53" applyNumberFormat="1" applyFont="1" applyFill="1" applyAlignment="1">
      <alignment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7</xdr:col>
      <xdr:colOff>353727</xdr:colOff>
      <xdr:row>130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89716D-5F44-F798-814D-D7321E659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526030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1132</xdr:row>
      <xdr:rowOff>0</xdr:rowOff>
    </xdr:from>
    <xdr:to>
      <xdr:col>9</xdr:col>
      <xdr:colOff>369113</xdr:colOff>
      <xdr:row>1137</xdr:row>
      <xdr:rowOff>98969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3DB324-693B-FE33-8BF2-49E5F37A1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181623956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1167</xdr:row>
      <xdr:rowOff>0</xdr:rowOff>
    </xdr:from>
    <xdr:to>
      <xdr:col>9</xdr:col>
      <xdr:colOff>355231</xdr:colOff>
      <xdr:row>1172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FBD15D-0D8B-9BB0-0588-EC4A9406F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191061474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37</xdr:row>
      <xdr:rowOff>0</xdr:rowOff>
    </xdr:from>
    <xdr:to>
      <xdr:col>9</xdr:col>
      <xdr:colOff>432099</xdr:colOff>
      <xdr:row>42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AEE7F6-93A9-D5BD-01A7-FC3CDE957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088202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154</xdr:row>
      <xdr:rowOff>161535</xdr:rowOff>
    </xdr:from>
    <xdr:to>
      <xdr:col>9</xdr:col>
      <xdr:colOff>420959</xdr:colOff>
      <xdr:row>160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0A69B6-B77B-BA28-37FE-03FE0C957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430482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069C00-EF54-5196-1CEF-E88CBC5FF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9</xdr:col>
      <xdr:colOff>420959</xdr:colOff>
      <xdr:row>706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29E180-79D0-EB6A-911C-E17D92C4C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021184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10</xdr:col>
      <xdr:colOff>401352</xdr:colOff>
      <xdr:row>45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EE6EA7-3CBD-D28F-50A4-E0A888D3F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41057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13</xdr:col>
      <xdr:colOff>144177</xdr:colOff>
      <xdr:row>130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A29C52-4B8B-20C0-A3DE-09A22F523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4079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2</xdr:col>
      <xdr:colOff>5116227</xdr:colOff>
      <xdr:row>44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A385D7-8AB4-B900-0C6A-BDB50B9AA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524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5116227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E6030E-1FD3-13B4-DDA2-0D5D087C8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924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BB8910-EACC-E5D6-7854-CB0EB613D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364646</xdr:colOff>
      <xdr:row>38</xdr:row>
      <xdr:rowOff>70887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48BFF5-7653-6E48-032C-8B715DBA1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5412988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18</xdr:row>
      <xdr:rowOff>161535</xdr:rowOff>
    </xdr:from>
    <xdr:to>
      <xdr:col>9</xdr:col>
      <xdr:colOff>409818</xdr:colOff>
      <xdr:row>24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BE2DD0-126A-3FB3-7435-27C86C526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24868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371577</xdr:colOff>
      <xdr:row>38</xdr:row>
      <xdr:rowOff>83577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8379E3-80FC-7A2F-A6E4-F9C228BBF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391" y="5346807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6" t="s">
        <v>628</v>
      </c>
      <c r="C1" s="86"/>
      <c r="D1" s="86"/>
      <c r="E1" s="86"/>
      <c r="F1" s="86"/>
      <c r="G1" s="86"/>
      <c r="H1" s="70"/>
    </row>
    <row r="2" spans="1:8" ht="15.75" customHeight="1">
      <c r="A2" s="259"/>
      <c r="B2" s="257" t="s">
        <v>2</v>
      </c>
      <c r="C2" s="71" t="s">
        <v>66</v>
      </c>
      <c r="D2" s="255" t="s">
        <v>184</v>
      </c>
      <c r="E2" s="256"/>
      <c r="F2" s="255" t="s">
        <v>93</v>
      </c>
      <c r="G2" s="256"/>
      <c r="H2" s="78"/>
    </row>
    <row r="3" spans="1:8" ht="12.75">
      <c r="A3" s="259"/>
      <c r="B3" s="258"/>
      <c r="C3" s="69" t="s">
        <v>47</v>
      </c>
      <c r="D3" s="165" t="s">
        <v>67</v>
      </c>
      <c r="E3" s="38" t="s">
        <v>68</v>
      </c>
      <c r="F3" s="165" t="s">
        <v>67</v>
      </c>
      <c r="G3" s="38" t="s">
        <v>68</v>
      </c>
      <c r="H3" s="79"/>
    </row>
    <row r="4" spans="1:8" ht="15.75" customHeight="1">
      <c r="A4" s="88"/>
      <c r="B4" s="39" t="s">
        <v>207</v>
      </c>
      <c r="C4" s="167"/>
      <c r="D4" s="167"/>
      <c r="E4" s="167"/>
      <c r="F4" s="167"/>
      <c r="G4" s="166"/>
      <c r="H4" s="80"/>
    </row>
    <row r="5" spans="1:8" ht="15.75" customHeight="1">
      <c r="A5" s="88"/>
      <c r="B5" s="168" t="s">
        <v>372</v>
      </c>
      <c r="C5" s="233">
        <v>62.28922774327124</v>
      </c>
      <c r="D5" s="234">
        <v>59.63379495735947</v>
      </c>
      <c r="E5" s="235">
        <v>64.944660529183011</v>
      </c>
      <c r="F5" s="234">
        <v>60.50436133418463</v>
      </c>
      <c r="G5" s="235">
        <v>64.074094152357844</v>
      </c>
      <c r="H5" s="80"/>
    </row>
    <row r="6" spans="1:8" ht="15.75" customHeight="1">
      <c r="A6" s="88"/>
      <c r="B6" s="237" t="s">
        <v>208</v>
      </c>
      <c r="C6" s="153"/>
      <c r="D6" s="153"/>
      <c r="E6" s="153"/>
      <c r="F6" s="153"/>
      <c r="G6" s="236"/>
      <c r="H6" s="80"/>
    </row>
    <row r="7" spans="1:8" ht="15.75" customHeight="1">
      <c r="A7" s="88"/>
      <c r="B7" s="168" t="s">
        <v>372</v>
      </c>
      <c r="C7" s="233">
        <v>58.325673160869663</v>
      </c>
      <c r="D7" s="234">
        <v>56.097492515819916</v>
      </c>
      <c r="E7" s="235">
        <v>60.553853805919402</v>
      </c>
      <c r="F7" s="234">
        <v>56.494863680691893</v>
      </c>
      <c r="G7" s="235">
        <v>60.156482641047425</v>
      </c>
      <c r="H7" s="80"/>
    </row>
    <row r="8" spans="1:8" ht="15.75" customHeight="1">
      <c r="A8" s="88"/>
      <c r="B8" s="237" t="s">
        <v>182</v>
      </c>
      <c r="C8" s="153"/>
      <c r="D8" s="153"/>
      <c r="E8" s="153"/>
      <c r="F8" s="153"/>
      <c r="G8" s="236"/>
      <c r="H8" s="80"/>
    </row>
    <row r="9" spans="1:8" ht="15.75" customHeight="1">
      <c r="A9" s="88"/>
      <c r="B9" s="168" t="s">
        <v>373</v>
      </c>
      <c r="C9" s="233">
        <v>48.176739622027789</v>
      </c>
      <c r="D9" s="234">
        <v>46.758976304640797</v>
      </c>
      <c r="E9" s="235">
        <v>49.594502939414781</v>
      </c>
      <c r="F9" s="234">
        <v>47.189461820008454</v>
      </c>
      <c r="G9" s="235">
        <v>49.164017424047124</v>
      </c>
      <c r="H9" s="80"/>
    </row>
    <row r="10" spans="1:8" ht="15.75" customHeight="1">
      <c r="A10" s="88"/>
      <c r="B10" s="168" t="s">
        <v>374</v>
      </c>
      <c r="C10" s="238">
        <v>7.2194820528366028</v>
      </c>
      <c r="D10" s="239">
        <v>6.9550941506888826</v>
      </c>
      <c r="E10" s="240">
        <v>7.4838699549843231</v>
      </c>
      <c r="F10" s="239">
        <v>7.0486775283826955</v>
      </c>
      <c r="G10" s="240">
        <v>7.3902865772905102</v>
      </c>
      <c r="H10" s="80"/>
    </row>
    <row r="11" spans="1:8" ht="15.75" customHeight="1">
      <c r="A11" s="88"/>
      <c r="B11" s="168" t="s">
        <v>375</v>
      </c>
      <c r="C11" s="232">
        <v>331.00750720182145</v>
      </c>
      <c r="D11" s="243">
        <v>321.23649952522709</v>
      </c>
      <c r="E11" s="244">
        <v>340.77851487841582</v>
      </c>
      <c r="F11" s="243">
        <v>324.40810237126141</v>
      </c>
      <c r="G11" s="244">
        <v>337.6069120323815</v>
      </c>
      <c r="H11" s="80"/>
    </row>
    <row r="12" spans="1:8" ht="15.75" customHeight="1">
      <c r="A12" s="88"/>
      <c r="B12" s="168" t="s">
        <v>376</v>
      </c>
      <c r="C12" s="232">
        <v>2163.280808912777</v>
      </c>
      <c r="D12" s="243">
        <v>2100.9606993526859</v>
      </c>
      <c r="E12" s="244">
        <v>2225.6009184728682</v>
      </c>
      <c r="F12" s="243">
        <v>2106.2022901532591</v>
      </c>
      <c r="G12" s="244">
        <v>2220.359327672295</v>
      </c>
      <c r="H12" s="80"/>
    </row>
    <row r="13" spans="1:8" ht="15.75" customHeight="1">
      <c r="A13" s="88"/>
      <c r="B13" s="168" t="s">
        <v>377</v>
      </c>
      <c r="C13" s="238">
        <v>2.4848232881739345</v>
      </c>
      <c r="D13" s="239">
        <v>2.3692149405449601</v>
      </c>
      <c r="E13" s="240">
        <v>2.6004316358029089</v>
      </c>
      <c r="F13" s="239">
        <v>2.40763246163589</v>
      </c>
      <c r="G13" s="240">
        <v>2.562014114711979</v>
      </c>
      <c r="H13" s="80"/>
    </row>
    <row r="14" spans="1:8" ht="15.75" customHeight="1">
      <c r="A14" s="88"/>
      <c r="B14" s="168" t="s">
        <v>378</v>
      </c>
      <c r="C14" s="238">
        <v>0.85257477940012794</v>
      </c>
      <c r="D14" s="239">
        <v>0.78666431455047348</v>
      </c>
      <c r="E14" s="240">
        <v>0.9184852442497824</v>
      </c>
      <c r="F14" s="239">
        <v>0.81334110280060057</v>
      </c>
      <c r="G14" s="240">
        <v>0.8918084559996553</v>
      </c>
      <c r="H14" s="80"/>
    </row>
    <row r="15" spans="1:8" ht="15.75" customHeight="1">
      <c r="A15" s="88"/>
      <c r="B15" s="168" t="s">
        <v>379</v>
      </c>
      <c r="C15" s="231">
        <v>0.70470940950344041</v>
      </c>
      <c r="D15" s="247">
        <v>0.68006956964908161</v>
      </c>
      <c r="E15" s="248">
        <v>0.72934924935779921</v>
      </c>
      <c r="F15" s="247">
        <v>0.69135516622435966</v>
      </c>
      <c r="G15" s="248">
        <v>0.71806365278252116</v>
      </c>
      <c r="H15" s="80"/>
    </row>
    <row r="16" spans="1:8" ht="15.75" customHeight="1">
      <c r="A16" s="88"/>
      <c r="B16" s="168" t="s">
        <v>380</v>
      </c>
      <c r="C16" s="233">
        <v>13.83800030339421</v>
      </c>
      <c r="D16" s="234">
        <v>13.316273051127116</v>
      </c>
      <c r="E16" s="235">
        <v>14.359727555661305</v>
      </c>
      <c r="F16" s="234">
        <v>13.545741133763826</v>
      </c>
      <c r="G16" s="235">
        <v>14.130259473024594</v>
      </c>
      <c r="H16" s="80"/>
    </row>
    <row r="17" spans="1:8" ht="15.75" customHeight="1">
      <c r="A17" s="88"/>
      <c r="B17" s="168" t="s">
        <v>381</v>
      </c>
      <c r="C17" s="232">
        <v>76.535978827954381</v>
      </c>
      <c r="D17" s="243">
        <v>72.818090261121654</v>
      </c>
      <c r="E17" s="244">
        <v>80.253867394787108</v>
      </c>
      <c r="F17" s="243">
        <v>73.97137851681768</v>
      </c>
      <c r="G17" s="244">
        <v>79.100579139091082</v>
      </c>
      <c r="H17" s="80"/>
    </row>
    <row r="18" spans="1:8" ht="15.75" customHeight="1">
      <c r="A18" s="88"/>
      <c r="B18" s="168" t="s">
        <v>382</v>
      </c>
      <c r="C18" s="238">
        <v>4.1100938150709627</v>
      </c>
      <c r="D18" s="239">
        <v>3.877816430645213</v>
      </c>
      <c r="E18" s="240">
        <v>4.3423711994967125</v>
      </c>
      <c r="F18" s="239">
        <v>3.9178941716810645</v>
      </c>
      <c r="G18" s="240">
        <v>4.302293458460861</v>
      </c>
      <c r="H18" s="80"/>
    </row>
    <row r="19" spans="1:8" ht="15.75" customHeight="1">
      <c r="A19" s="88"/>
      <c r="B19" s="168" t="s">
        <v>383</v>
      </c>
      <c r="C19" s="233">
        <v>21.786655307762821</v>
      </c>
      <c r="D19" s="234">
        <v>19.125896254249348</v>
      </c>
      <c r="E19" s="235">
        <v>24.447414361276294</v>
      </c>
      <c r="F19" s="234">
        <v>20.253216831252331</v>
      </c>
      <c r="G19" s="235">
        <v>23.320093784273311</v>
      </c>
      <c r="H19" s="80"/>
    </row>
    <row r="20" spans="1:8" ht="15.75" customHeight="1">
      <c r="A20" s="88"/>
      <c r="B20" s="168" t="s">
        <v>384</v>
      </c>
      <c r="C20" s="238">
        <v>6.6281787876329075</v>
      </c>
      <c r="D20" s="239">
        <v>6.3525688125403637</v>
      </c>
      <c r="E20" s="240">
        <v>6.9037887627254513</v>
      </c>
      <c r="F20" s="239">
        <v>6.4799363036082331</v>
      </c>
      <c r="G20" s="240">
        <v>6.7764212716575818</v>
      </c>
      <c r="H20" s="80"/>
    </row>
    <row r="21" spans="1:8" ht="15.75" customHeight="1">
      <c r="A21" s="88"/>
      <c r="B21" s="168" t="s">
        <v>385</v>
      </c>
      <c r="C21" s="232">
        <v>93.74216439705566</v>
      </c>
      <c r="D21" s="243">
        <v>89.196755007906901</v>
      </c>
      <c r="E21" s="244">
        <v>98.287573786204433</v>
      </c>
      <c r="F21" s="243">
        <v>90.896019648173791</v>
      </c>
      <c r="G21" s="244">
        <v>96.588309145937529</v>
      </c>
      <c r="H21" s="80"/>
    </row>
    <row r="22" spans="1:8" ht="15.75" customHeight="1">
      <c r="A22" s="88"/>
      <c r="B22" s="168" t="s">
        <v>386</v>
      </c>
      <c r="C22" s="238">
        <v>3.4073578408486096</v>
      </c>
      <c r="D22" s="239">
        <v>3.2323412609053737</v>
      </c>
      <c r="E22" s="240">
        <v>3.5823744207918455</v>
      </c>
      <c r="F22" s="239">
        <v>3.3035566543812673</v>
      </c>
      <c r="G22" s="240">
        <v>3.5111590273159519</v>
      </c>
      <c r="H22" s="80"/>
    </row>
    <row r="23" spans="1:8" ht="15.75" customHeight="1">
      <c r="A23" s="88"/>
      <c r="B23" s="168" t="s">
        <v>387</v>
      </c>
      <c r="C23" s="238">
        <v>1.2688892461284556</v>
      </c>
      <c r="D23" s="239">
        <v>1.18189927777691</v>
      </c>
      <c r="E23" s="240">
        <v>1.3558792144800011</v>
      </c>
      <c r="F23" s="239">
        <v>1.1888847552110762</v>
      </c>
      <c r="G23" s="240">
        <v>1.3488937370458349</v>
      </c>
      <c r="H23" s="80"/>
    </row>
    <row r="24" spans="1:8" ht="15.75" customHeight="1">
      <c r="A24" s="88"/>
      <c r="B24" s="168" t="s">
        <v>388</v>
      </c>
      <c r="C24" s="238">
        <v>1.3946495997145161</v>
      </c>
      <c r="D24" s="239">
        <v>1.2987244468289925</v>
      </c>
      <c r="E24" s="240">
        <v>1.4905747526000397</v>
      </c>
      <c r="F24" s="239">
        <v>1.3566642740773751</v>
      </c>
      <c r="G24" s="240">
        <v>1.432634925351657</v>
      </c>
      <c r="H24" s="80"/>
    </row>
    <row r="25" spans="1:8" ht="15.75" customHeight="1">
      <c r="A25" s="88"/>
      <c r="B25" s="168" t="s">
        <v>389</v>
      </c>
      <c r="C25" s="238">
        <v>2.2278068960871114</v>
      </c>
      <c r="D25" s="239">
        <v>2.1751050727870123</v>
      </c>
      <c r="E25" s="240">
        <v>2.2805087193872104</v>
      </c>
      <c r="F25" s="239">
        <v>2.1781619474523151</v>
      </c>
      <c r="G25" s="240">
        <v>2.2774518447219076</v>
      </c>
      <c r="H25" s="80"/>
    </row>
    <row r="26" spans="1:8" ht="15.75" customHeight="1">
      <c r="A26" s="88"/>
      <c r="B26" s="168" t="s">
        <v>390</v>
      </c>
      <c r="C26" s="233">
        <v>20.16638492746705</v>
      </c>
      <c r="D26" s="234">
        <v>19.265583752413697</v>
      </c>
      <c r="E26" s="235">
        <v>21.067186102520402</v>
      </c>
      <c r="F26" s="234">
        <v>19.665435150261143</v>
      </c>
      <c r="G26" s="235">
        <v>20.667334704672957</v>
      </c>
      <c r="H26" s="80"/>
    </row>
    <row r="27" spans="1:8" ht="15.75" customHeight="1">
      <c r="A27" s="88"/>
      <c r="B27" s="168" t="s">
        <v>391</v>
      </c>
      <c r="C27" s="238">
        <v>5.4493530200354163</v>
      </c>
      <c r="D27" s="239">
        <v>5.1204661485556553</v>
      </c>
      <c r="E27" s="240">
        <v>5.7782398915151774</v>
      </c>
      <c r="F27" s="239">
        <v>5.2822881129301651</v>
      </c>
      <c r="G27" s="240">
        <v>5.6164179271406676</v>
      </c>
      <c r="H27" s="80"/>
    </row>
    <row r="28" spans="1:8" ht="15.75" customHeight="1">
      <c r="A28" s="88"/>
      <c r="B28" s="168" t="s">
        <v>392</v>
      </c>
      <c r="C28" s="238">
        <v>4.2915755683887831</v>
      </c>
      <c r="D28" s="239">
        <v>4.0445549907061</v>
      </c>
      <c r="E28" s="240">
        <v>4.5385961460714661</v>
      </c>
      <c r="F28" s="239">
        <v>4.0856273209911302</v>
      </c>
      <c r="G28" s="240">
        <v>4.4975238157864359</v>
      </c>
      <c r="H28" s="80"/>
    </row>
    <row r="29" spans="1:8" ht="15.75" customHeight="1">
      <c r="A29" s="88"/>
      <c r="B29" s="168" t="s">
        <v>393</v>
      </c>
      <c r="C29" s="238">
        <v>0.51625210871383265</v>
      </c>
      <c r="D29" s="239">
        <v>0.47808241995621503</v>
      </c>
      <c r="E29" s="240">
        <v>0.55442179747145026</v>
      </c>
      <c r="F29" s="239">
        <v>0.49487826602886675</v>
      </c>
      <c r="G29" s="240">
        <v>0.53762595139879854</v>
      </c>
      <c r="H29" s="81"/>
    </row>
    <row r="30" spans="1:8" ht="15.75" customHeight="1">
      <c r="A30" s="88"/>
      <c r="B30" s="168" t="s">
        <v>394</v>
      </c>
      <c r="C30" s="238">
        <v>0.14000864172436225</v>
      </c>
      <c r="D30" s="239">
        <v>0.12488417923626016</v>
      </c>
      <c r="E30" s="240">
        <v>0.15513310421246435</v>
      </c>
      <c r="F30" s="239">
        <v>0.13173899622456697</v>
      </c>
      <c r="G30" s="240">
        <v>0.14827828722415753</v>
      </c>
      <c r="H30" s="80"/>
    </row>
    <row r="31" spans="1:8" ht="15.75" customHeight="1">
      <c r="A31" s="88"/>
      <c r="B31" s="168" t="s">
        <v>395</v>
      </c>
      <c r="C31" s="238">
        <v>4.3267305220749464</v>
      </c>
      <c r="D31" s="239">
        <v>4.1455834037548209</v>
      </c>
      <c r="E31" s="240">
        <v>4.5078776403950718</v>
      </c>
      <c r="F31" s="239">
        <v>4.2527857291470852</v>
      </c>
      <c r="G31" s="240">
        <v>4.4006753150028075</v>
      </c>
      <c r="H31" s="80"/>
    </row>
    <row r="32" spans="1:8" ht="15.75" customHeight="1">
      <c r="A32" s="88"/>
      <c r="B32" s="168" t="s">
        <v>396</v>
      </c>
      <c r="C32" s="233">
        <v>35.983569064884101</v>
      </c>
      <c r="D32" s="234">
        <v>33.61652064284624</v>
      </c>
      <c r="E32" s="235">
        <v>38.350617486921962</v>
      </c>
      <c r="F32" s="234">
        <v>34.738093842748732</v>
      </c>
      <c r="G32" s="235">
        <v>37.22904428701947</v>
      </c>
      <c r="H32" s="80"/>
    </row>
    <row r="33" spans="1:8" ht="15.75" customHeight="1">
      <c r="A33" s="88"/>
      <c r="B33" s="168" t="s">
        <v>397</v>
      </c>
      <c r="C33" s="233">
        <v>32.277138815489117</v>
      </c>
      <c r="D33" s="234">
        <v>30.576523106910059</v>
      </c>
      <c r="E33" s="235">
        <v>33.977754524068175</v>
      </c>
      <c r="F33" s="234">
        <v>31.23325437458541</v>
      </c>
      <c r="G33" s="235">
        <v>33.32102325639282</v>
      </c>
      <c r="H33" s="80"/>
    </row>
    <row r="34" spans="1:8" ht="15.75" customHeight="1">
      <c r="A34" s="88"/>
      <c r="B34" s="168" t="s">
        <v>398</v>
      </c>
      <c r="C34" s="238">
        <v>0.14819491652682973</v>
      </c>
      <c r="D34" s="239">
        <v>0.13209246001637154</v>
      </c>
      <c r="E34" s="240">
        <v>0.16429737303728792</v>
      </c>
      <c r="F34" s="239" t="s">
        <v>94</v>
      </c>
      <c r="G34" s="240" t="s">
        <v>94</v>
      </c>
      <c r="H34" s="80"/>
    </row>
    <row r="35" spans="1:8" ht="15.75" customHeight="1">
      <c r="A35" s="88"/>
      <c r="B35" s="168" t="s">
        <v>399</v>
      </c>
      <c r="C35" s="231">
        <v>0.25883858019052358</v>
      </c>
      <c r="D35" s="247">
        <v>0.24923497560816379</v>
      </c>
      <c r="E35" s="248">
        <v>0.26844218477288334</v>
      </c>
      <c r="F35" s="247">
        <v>0.25099517210376165</v>
      </c>
      <c r="G35" s="248">
        <v>0.26668198827728551</v>
      </c>
      <c r="H35" s="80"/>
    </row>
    <row r="36" spans="1:8" ht="15.75" customHeight="1">
      <c r="A36" s="88"/>
      <c r="B36" s="168" t="s">
        <v>400</v>
      </c>
      <c r="C36" s="231">
        <v>4.480561774346252E-2</v>
      </c>
      <c r="D36" s="247">
        <v>4.3396113473495201E-2</v>
      </c>
      <c r="E36" s="248">
        <v>4.6215122013429838E-2</v>
      </c>
      <c r="F36" s="247">
        <v>4.3785049644453219E-2</v>
      </c>
      <c r="G36" s="248">
        <v>4.582618584247182E-2</v>
      </c>
      <c r="H36" s="80"/>
    </row>
    <row r="37" spans="1:8" ht="15.75" customHeight="1">
      <c r="A37" s="88"/>
      <c r="B37" s="168" t="s">
        <v>401</v>
      </c>
      <c r="C37" s="238">
        <v>7.0681312821789266</v>
      </c>
      <c r="D37" s="239">
        <v>6.6547347970058368</v>
      </c>
      <c r="E37" s="240">
        <v>7.4815277673520164</v>
      </c>
      <c r="F37" s="239">
        <v>6.8237836620723158</v>
      </c>
      <c r="G37" s="240">
        <v>7.3124789022855374</v>
      </c>
      <c r="H37" s="80"/>
    </row>
    <row r="38" spans="1:8" ht="15.75" customHeight="1">
      <c r="A38" s="88"/>
      <c r="B38" s="168" t="s">
        <v>402</v>
      </c>
      <c r="C38" s="238">
        <v>1.6761257189776391</v>
      </c>
      <c r="D38" s="239">
        <v>1.6253204536609371</v>
      </c>
      <c r="E38" s="240">
        <v>1.726930984294341</v>
      </c>
      <c r="F38" s="239">
        <v>1.6548362452222183</v>
      </c>
      <c r="G38" s="240">
        <v>1.6974151927330599</v>
      </c>
      <c r="H38" s="80"/>
    </row>
    <row r="39" spans="1:8" ht="15.75" customHeight="1">
      <c r="A39" s="88"/>
      <c r="B39" s="168" t="s">
        <v>403</v>
      </c>
      <c r="C39" s="233">
        <v>14.535821497320041</v>
      </c>
      <c r="D39" s="234">
        <v>13.995249924886199</v>
      </c>
      <c r="E39" s="235">
        <v>15.076393069753884</v>
      </c>
      <c r="F39" s="234">
        <v>14.100994182963264</v>
      </c>
      <c r="G39" s="235">
        <v>14.970648811676819</v>
      </c>
      <c r="H39" s="80"/>
    </row>
    <row r="40" spans="1:8" ht="15.75" customHeight="1">
      <c r="A40" s="88"/>
      <c r="B40" s="168" t="s">
        <v>404</v>
      </c>
      <c r="C40" s="233">
        <v>33.643115163862234</v>
      </c>
      <c r="D40" s="234">
        <v>31.76481880967868</v>
      </c>
      <c r="E40" s="235">
        <v>35.521411518045788</v>
      </c>
      <c r="F40" s="234">
        <v>33.072921064695734</v>
      </c>
      <c r="G40" s="235">
        <v>34.213309263028734</v>
      </c>
      <c r="H40" s="80"/>
    </row>
    <row r="41" spans="1:8" ht="15.75" customHeight="1">
      <c r="A41" s="88"/>
      <c r="B41" s="168" t="s">
        <v>405</v>
      </c>
      <c r="C41" s="233">
        <v>10.825977418305884</v>
      </c>
      <c r="D41" s="234">
        <v>9.8182102137658536</v>
      </c>
      <c r="E41" s="235">
        <v>11.833744622845915</v>
      </c>
      <c r="F41" s="234">
        <v>10.146976879725665</v>
      </c>
      <c r="G41" s="235">
        <v>11.504977956886103</v>
      </c>
      <c r="H41" s="80"/>
    </row>
    <row r="42" spans="1:8" ht="15.75" customHeight="1">
      <c r="A42" s="88"/>
      <c r="B42" s="168" t="s">
        <v>406</v>
      </c>
      <c r="C42" s="231">
        <v>4.6811904878383936E-2</v>
      </c>
      <c r="D42" s="247">
        <v>4.4905340134038102E-2</v>
      </c>
      <c r="E42" s="248">
        <v>4.8718469622729771E-2</v>
      </c>
      <c r="F42" s="247">
        <v>4.5642422542478973E-2</v>
      </c>
      <c r="G42" s="248">
        <v>4.7981387214288899E-2</v>
      </c>
      <c r="H42" s="80"/>
    </row>
    <row r="43" spans="1:8" ht="15.75" customHeight="1">
      <c r="A43" s="88"/>
      <c r="B43" s="168" t="s">
        <v>407</v>
      </c>
      <c r="C43" s="231">
        <v>0.25349868593716463</v>
      </c>
      <c r="D43" s="247">
        <v>0.24566951097985437</v>
      </c>
      <c r="E43" s="248">
        <v>0.26132786089447491</v>
      </c>
      <c r="F43" s="247">
        <v>0.24840392492539168</v>
      </c>
      <c r="G43" s="248">
        <v>0.2585934469489376</v>
      </c>
      <c r="H43" s="80"/>
    </row>
    <row r="44" spans="1:8" ht="15.75" customHeight="1">
      <c r="A44" s="88"/>
      <c r="B44" s="168" t="s">
        <v>408</v>
      </c>
      <c r="C44" s="238">
        <v>8.9792413320847579</v>
      </c>
      <c r="D44" s="239">
        <v>8.4335397074927982</v>
      </c>
      <c r="E44" s="240">
        <v>9.5249429566767176</v>
      </c>
      <c r="F44" s="239">
        <v>8.7300832946323599</v>
      </c>
      <c r="G44" s="240">
        <v>9.228399369537156</v>
      </c>
      <c r="H44" s="80"/>
    </row>
    <row r="45" spans="1:8" ht="15.75" customHeight="1">
      <c r="A45" s="88"/>
      <c r="B45" s="168" t="s">
        <v>409</v>
      </c>
      <c r="C45" s="232">
        <v>211.39395119848371</v>
      </c>
      <c r="D45" s="243">
        <v>200.77394348879125</v>
      </c>
      <c r="E45" s="244">
        <v>222.01395890817616</v>
      </c>
      <c r="F45" s="243">
        <v>206.33640111617973</v>
      </c>
      <c r="G45" s="244">
        <v>216.45150128078768</v>
      </c>
      <c r="H45" s="80"/>
    </row>
    <row r="46" spans="1:8" ht="15.75" customHeight="1">
      <c r="A46" s="88"/>
      <c r="B46" s="168" t="s">
        <v>410</v>
      </c>
      <c r="C46" s="231">
        <v>0.51825838291076165</v>
      </c>
      <c r="D46" s="247">
        <v>0.50180969375248596</v>
      </c>
      <c r="E46" s="248">
        <v>0.53470707206903734</v>
      </c>
      <c r="F46" s="247">
        <v>0.50774443434897853</v>
      </c>
      <c r="G46" s="248">
        <v>0.52877233147254477</v>
      </c>
      <c r="H46" s="82"/>
    </row>
    <row r="47" spans="1:8" ht="15.75" customHeight="1">
      <c r="A47" s="88"/>
      <c r="B47" s="168" t="s">
        <v>411</v>
      </c>
      <c r="C47" s="233">
        <v>14.142596374955012</v>
      </c>
      <c r="D47" s="234">
        <v>13.423657104913531</v>
      </c>
      <c r="E47" s="235">
        <v>14.861535644996493</v>
      </c>
      <c r="F47" s="234">
        <v>13.761548871453584</v>
      </c>
      <c r="G47" s="235">
        <v>14.52364387845644</v>
      </c>
      <c r="H47" s="82"/>
    </row>
    <row r="48" spans="1:8" ht="15.75" customHeight="1">
      <c r="A48" s="88"/>
      <c r="B48" s="168" t="s">
        <v>412</v>
      </c>
      <c r="C48" s="238">
        <v>5.2760952688713383</v>
      </c>
      <c r="D48" s="239">
        <v>5.0190678180718482</v>
      </c>
      <c r="E48" s="240">
        <v>5.5331227196708284</v>
      </c>
      <c r="F48" s="239">
        <v>5.1074224343952883</v>
      </c>
      <c r="G48" s="240">
        <v>5.4447681033473883</v>
      </c>
      <c r="H48" s="80"/>
    </row>
    <row r="49" spans="1:8" ht="15.75" customHeight="1">
      <c r="A49" s="88"/>
      <c r="B49" s="168" t="s">
        <v>413</v>
      </c>
      <c r="C49" s="238">
        <v>6.7510944835292817</v>
      </c>
      <c r="D49" s="239">
        <v>6.370662696307245</v>
      </c>
      <c r="E49" s="240">
        <v>7.1315262707513183</v>
      </c>
      <c r="F49" s="239">
        <v>6.4995156817911264</v>
      </c>
      <c r="G49" s="240">
        <v>7.0026732852674369</v>
      </c>
      <c r="H49" s="80"/>
    </row>
    <row r="50" spans="1:8" ht="15.75" customHeight="1">
      <c r="A50" s="88"/>
      <c r="B50" s="168" t="s">
        <v>414</v>
      </c>
      <c r="C50" s="238">
        <v>3.6198239367117364</v>
      </c>
      <c r="D50" s="239">
        <v>3.4073348564808699</v>
      </c>
      <c r="E50" s="240">
        <v>3.832313016942603</v>
      </c>
      <c r="F50" s="239">
        <v>3.4224156695406633</v>
      </c>
      <c r="G50" s="240">
        <v>3.8172322038828095</v>
      </c>
      <c r="H50" s="80"/>
    </row>
    <row r="51" spans="1:8" ht="15.75" customHeight="1">
      <c r="A51" s="88"/>
      <c r="B51" s="168" t="s">
        <v>415</v>
      </c>
      <c r="C51" s="232">
        <v>228.13579361671134</v>
      </c>
      <c r="D51" s="243">
        <v>219.54183337368164</v>
      </c>
      <c r="E51" s="244">
        <v>236.72975385974104</v>
      </c>
      <c r="F51" s="243">
        <v>221.54530403507152</v>
      </c>
      <c r="G51" s="244">
        <v>234.72628319835115</v>
      </c>
      <c r="H51" s="80"/>
    </row>
    <row r="52" spans="1:8" ht="15.75" customHeight="1">
      <c r="A52" s="88"/>
      <c r="B52" s="168" t="s">
        <v>416</v>
      </c>
      <c r="C52" s="238">
        <v>1.0809237168211625</v>
      </c>
      <c r="D52" s="239">
        <v>0.99830198119950664</v>
      </c>
      <c r="E52" s="240">
        <v>1.1635454524428184</v>
      </c>
      <c r="F52" s="239">
        <v>1.0319330360342633</v>
      </c>
      <c r="G52" s="240">
        <v>1.1299143976080617</v>
      </c>
      <c r="H52" s="80"/>
    </row>
    <row r="53" spans="1:8" ht="15.75" customHeight="1">
      <c r="A53" s="88"/>
      <c r="B53" s="168" t="s">
        <v>417</v>
      </c>
      <c r="C53" s="238">
        <v>0.69826729260308407</v>
      </c>
      <c r="D53" s="239">
        <v>0.65630414622714039</v>
      </c>
      <c r="E53" s="240">
        <v>0.74023043897902774</v>
      </c>
      <c r="F53" s="239">
        <v>0.66630573679543881</v>
      </c>
      <c r="G53" s="240">
        <v>0.73022884841072933</v>
      </c>
      <c r="H53" s="80"/>
    </row>
    <row r="54" spans="1:8" ht="15.75" customHeight="1">
      <c r="A54" s="88"/>
      <c r="B54" s="168" t="s">
        <v>418</v>
      </c>
      <c r="C54" s="231" t="s">
        <v>209</v>
      </c>
      <c r="D54" s="247" t="s">
        <v>94</v>
      </c>
      <c r="E54" s="248" t="s">
        <v>94</v>
      </c>
      <c r="F54" s="247" t="s">
        <v>94</v>
      </c>
      <c r="G54" s="248" t="s">
        <v>94</v>
      </c>
      <c r="H54" s="80"/>
    </row>
    <row r="55" spans="1:8" ht="15.75" customHeight="1">
      <c r="A55" s="88"/>
      <c r="B55" s="168" t="s">
        <v>419</v>
      </c>
      <c r="C55" s="233">
        <v>12.899759990311649</v>
      </c>
      <c r="D55" s="234">
        <v>12.349323819856339</v>
      </c>
      <c r="E55" s="235">
        <v>13.450196160766959</v>
      </c>
      <c r="F55" s="234">
        <v>12.483591182296896</v>
      </c>
      <c r="G55" s="235">
        <v>13.315928798326402</v>
      </c>
      <c r="H55" s="80"/>
    </row>
    <row r="56" spans="1:8" ht="15.75" customHeight="1">
      <c r="A56" s="88"/>
      <c r="B56" s="168" t="s">
        <v>420</v>
      </c>
      <c r="C56" s="231">
        <v>0.20057404523400529</v>
      </c>
      <c r="D56" s="247">
        <v>0.19221052537734432</v>
      </c>
      <c r="E56" s="248">
        <v>0.20893756509066627</v>
      </c>
      <c r="F56" s="247">
        <v>0.19693067382372459</v>
      </c>
      <c r="G56" s="248">
        <v>0.204217416644286</v>
      </c>
      <c r="H56" s="80"/>
    </row>
    <row r="57" spans="1:8" ht="15.75" customHeight="1">
      <c r="A57" s="88"/>
      <c r="B57" s="168" t="s">
        <v>421</v>
      </c>
      <c r="C57" s="238">
        <v>3.7683412885111776</v>
      </c>
      <c r="D57" s="239">
        <v>3.5974461391348505</v>
      </c>
      <c r="E57" s="240">
        <v>3.9392364378875047</v>
      </c>
      <c r="F57" s="239">
        <v>3.6271401567663126</v>
      </c>
      <c r="G57" s="240">
        <v>3.9095424202560425</v>
      </c>
      <c r="H57" s="80"/>
    </row>
    <row r="58" spans="1:8" ht="15.75" customHeight="1">
      <c r="A58" s="88"/>
      <c r="B58" s="168" t="s">
        <v>422</v>
      </c>
      <c r="C58" s="238">
        <v>0.16548172312238893</v>
      </c>
      <c r="D58" s="239">
        <v>0.1517726283948545</v>
      </c>
      <c r="E58" s="240">
        <v>0.17919081784992336</v>
      </c>
      <c r="F58" s="239" t="s">
        <v>94</v>
      </c>
      <c r="G58" s="240" t="s">
        <v>94</v>
      </c>
      <c r="H58" s="80"/>
    </row>
    <row r="59" spans="1:8" ht="15.75" customHeight="1">
      <c r="A59" s="88"/>
      <c r="B59" s="168" t="s">
        <v>423</v>
      </c>
      <c r="C59" s="238">
        <v>4.3589489469232952</v>
      </c>
      <c r="D59" s="239">
        <v>4.1891028301007491</v>
      </c>
      <c r="E59" s="240">
        <v>4.5287950637458412</v>
      </c>
      <c r="F59" s="239">
        <v>4.2063539113135313</v>
      </c>
      <c r="G59" s="240">
        <v>4.511543982533059</v>
      </c>
      <c r="H59" s="80"/>
    </row>
    <row r="60" spans="1:8" ht="15.75" customHeight="1">
      <c r="A60" s="88"/>
      <c r="B60" s="168" t="s">
        <v>424</v>
      </c>
      <c r="C60" s="233">
        <v>28.921739029747027</v>
      </c>
      <c r="D60" s="234">
        <v>27.851401551050948</v>
      </c>
      <c r="E60" s="235">
        <v>29.992076508443105</v>
      </c>
      <c r="F60" s="234">
        <v>28.136388082620201</v>
      </c>
      <c r="G60" s="235">
        <v>29.707089976873853</v>
      </c>
      <c r="H60" s="80"/>
    </row>
    <row r="61" spans="1:8" ht="15.75" customHeight="1">
      <c r="A61" s="88"/>
      <c r="B61" s="168" t="s">
        <v>425</v>
      </c>
      <c r="C61" s="238">
        <v>3.0657441639655589</v>
      </c>
      <c r="D61" s="239">
        <v>2.8054166734779238</v>
      </c>
      <c r="E61" s="240">
        <v>3.3260716544531941</v>
      </c>
      <c r="F61" s="239">
        <v>2.937323122161597</v>
      </c>
      <c r="G61" s="240">
        <v>3.1941652057695209</v>
      </c>
      <c r="H61" s="80"/>
    </row>
    <row r="62" spans="1:8" ht="15.75" customHeight="1">
      <c r="A62" s="88"/>
      <c r="B62" s="168" t="s">
        <v>426</v>
      </c>
      <c r="C62" s="233">
        <v>14.257910454168794</v>
      </c>
      <c r="D62" s="234">
        <v>13.620352470467065</v>
      </c>
      <c r="E62" s="235">
        <v>14.895468437870523</v>
      </c>
      <c r="F62" s="234">
        <v>13.877861713459746</v>
      </c>
      <c r="G62" s="235">
        <v>14.637959194877842</v>
      </c>
      <c r="H62" s="80"/>
    </row>
    <row r="63" spans="1:8" ht="15.75" customHeight="1">
      <c r="A63" s="88"/>
      <c r="B63" s="168" t="s">
        <v>427</v>
      </c>
      <c r="C63" s="238">
        <v>1.0153662847190721</v>
      </c>
      <c r="D63" s="239">
        <v>0.92757467175486996</v>
      </c>
      <c r="E63" s="240">
        <v>1.1031578976832741</v>
      </c>
      <c r="F63" s="239">
        <v>0.95774855515403512</v>
      </c>
      <c r="G63" s="240">
        <v>1.0729840142841089</v>
      </c>
      <c r="H63" s="80"/>
    </row>
    <row r="64" spans="1:8" ht="15.75" customHeight="1">
      <c r="A64" s="88"/>
      <c r="B64" s="168" t="s">
        <v>428</v>
      </c>
      <c r="C64" s="231">
        <v>0.36662328960304968</v>
      </c>
      <c r="D64" s="247">
        <v>0.35745652265600603</v>
      </c>
      <c r="E64" s="248">
        <v>0.37579005655009334</v>
      </c>
      <c r="F64" s="247">
        <v>0.36118793469014387</v>
      </c>
      <c r="G64" s="248">
        <v>0.37205864451595549</v>
      </c>
      <c r="H64" s="80"/>
    </row>
    <row r="65" spans="1:8" ht="15.75" customHeight="1">
      <c r="A65" s="88"/>
      <c r="B65" s="168" t="s">
        <v>429</v>
      </c>
      <c r="C65" s="232">
        <v>149.46735391056527</v>
      </c>
      <c r="D65" s="243">
        <v>143.99429097965296</v>
      </c>
      <c r="E65" s="244">
        <v>154.94041684147757</v>
      </c>
      <c r="F65" s="243">
        <v>146.65930073714674</v>
      </c>
      <c r="G65" s="244">
        <v>152.27540708398379</v>
      </c>
      <c r="H65" s="80"/>
    </row>
    <row r="66" spans="1:8" ht="15.75" customHeight="1">
      <c r="A66" s="88"/>
      <c r="B66" s="237" t="s">
        <v>205</v>
      </c>
      <c r="C66" s="153"/>
      <c r="D66" s="153"/>
      <c r="E66" s="153"/>
      <c r="F66" s="153"/>
      <c r="G66" s="236"/>
      <c r="H66" s="80"/>
    </row>
    <row r="67" spans="1:8" ht="15.75" customHeight="1">
      <c r="A67" s="88"/>
      <c r="B67" s="168" t="s">
        <v>373</v>
      </c>
      <c r="C67" s="233">
        <v>47.239545034983408</v>
      </c>
      <c r="D67" s="234">
        <v>45.751925648413419</v>
      </c>
      <c r="E67" s="235">
        <v>48.727164421553397</v>
      </c>
      <c r="F67" s="234">
        <v>46.50462449019264</v>
      </c>
      <c r="G67" s="235">
        <v>47.974465579774176</v>
      </c>
      <c r="H67" s="80"/>
    </row>
    <row r="68" spans="1:8" ht="15.75" customHeight="1">
      <c r="A68" s="88"/>
      <c r="B68" s="168" t="s">
        <v>374</v>
      </c>
      <c r="C68" s="231">
        <v>0.87351831370142363</v>
      </c>
      <c r="D68" s="247">
        <v>0.83641998608730805</v>
      </c>
      <c r="E68" s="248">
        <v>0.91061664131553921</v>
      </c>
      <c r="F68" s="247">
        <v>0.85456806457392331</v>
      </c>
      <c r="G68" s="248">
        <v>0.89246856282892395</v>
      </c>
      <c r="H68" s="80"/>
    </row>
    <row r="69" spans="1:8" ht="15.75" customHeight="1">
      <c r="A69" s="88"/>
      <c r="B69" s="168" t="s">
        <v>375</v>
      </c>
      <c r="C69" s="232">
        <v>321.68412292433806</v>
      </c>
      <c r="D69" s="243">
        <v>311.49811066440952</v>
      </c>
      <c r="E69" s="244">
        <v>331.87013518426659</v>
      </c>
      <c r="F69" s="243">
        <v>316.90758652317413</v>
      </c>
      <c r="G69" s="244">
        <v>326.46065932550198</v>
      </c>
      <c r="H69" s="80"/>
    </row>
    <row r="70" spans="1:8" ht="15.75" customHeight="1">
      <c r="A70" s="88"/>
      <c r="B70" s="168" t="s">
        <v>376</v>
      </c>
      <c r="C70" s="232">
        <v>323.98707888752358</v>
      </c>
      <c r="D70" s="243">
        <v>304.28036085157464</v>
      </c>
      <c r="E70" s="244">
        <v>343.69379692347252</v>
      </c>
      <c r="F70" s="243">
        <v>313.68066412549251</v>
      </c>
      <c r="G70" s="244">
        <v>334.29349364955465</v>
      </c>
      <c r="H70" s="80"/>
    </row>
    <row r="71" spans="1:8" ht="15.75" customHeight="1">
      <c r="A71" s="88"/>
      <c r="B71" s="168" t="s">
        <v>377</v>
      </c>
      <c r="C71" s="238">
        <v>0.63378821769489491</v>
      </c>
      <c r="D71" s="239">
        <v>0.60371671818798023</v>
      </c>
      <c r="E71" s="240">
        <v>0.66385971720180958</v>
      </c>
      <c r="F71" s="239">
        <v>0.61481112502496471</v>
      </c>
      <c r="G71" s="240">
        <v>0.6527653103648251</v>
      </c>
      <c r="H71" s="80"/>
    </row>
    <row r="72" spans="1:8" ht="15.75" customHeight="1">
      <c r="A72" s="88"/>
      <c r="B72" s="168" t="s">
        <v>378</v>
      </c>
      <c r="C72" s="238">
        <v>0.84802686686421624</v>
      </c>
      <c r="D72" s="239">
        <v>0.78428420374522623</v>
      </c>
      <c r="E72" s="240">
        <v>0.91176952998320626</v>
      </c>
      <c r="F72" s="239">
        <v>0.81036011047258816</v>
      </c>
      <c r="G72" s="240">
        <v>0.88569362325584433</v>
      </c>
      <c r="H72" s="80"/>
    </row>
    <row r="73" spans="1:8" ht="15.75" customHeight="1">
      <c r="A73" s="88"/>
      <c r="B73" s="168" t="s">
        <v>379</v>
      </c>
      <c r="C73" s="231">
        <v>0.50119271290885337</v>
      </c>
      <c r="D73" s="247">
        <v>0.48678888501686174</v>
      </c>
      <c r="E73" s="248">
        <v>0.51559654080084494</v>
      </c>
      <c r="F73" s="247">
        <v>0.48871937128552539</v>
      </c>
      <c r="G73" s="248">
        <v>0.51366605453218128</v>
      </c>
      <c r="H73" s="80"/>
    </row>
    <row r="74" spans="1:8" ht="15.75" customHeight="1">
      <c r="A74" s="88"/>
      <c r="B74" s="168" t="s">
        <v>380</v>
      </c>
      <c r="C74" s="233">
        <v>13.915607594266406</v>
      </c>
      <c r="D74" s="234">
        <v>13.440848414924995</v>
      </c>
      <c r="E74" s="235">
        <v>14.390366773607818</v>
      </c>
      <c r="F74" s="234">
        <v>13.619107129697978</v>
      </c>
      <c r="G74" s="235">
        <v>14.212108058834835</v>
      </c>
      <c r="H74" s="80"/>
    </row>
    <row r="75" spans="1:8" ht="15.75" customHeight="1">
      <c r="A75" s="88"/>
      <c r="B75" s="168" t="s">
        <v>381</v>
      </c>
      <c r="C75" s="233">
        <v>48.615062498405628</v>
      </c>
      <c r="D75" s="234">
        <v>45.784205440541974</v>
      </c>
      <c r="E75" s="235">
        <v>51.445919556269281</v>
      </c>
      <c r="F75" s="234">
        <v>47.126904231380465</v>
      </c>
      <c r="G75" s="235">
        <v>50.103220765430791</v>
      </c>
      <c r="H75" s="80"/>
    </row>
    <row r="76" spans="1:8" ht="15.75" customHeight="1">
      <c r="A76" s="88"/>
      <c r="B76" s="168" t="s">
        <v>382</v>
      </c>
      <c r="C76" s="238">
        <v>3.6881038966195843</v>
      </c>
      <c r="D76" s="239">
        <v>3.5309320882204767</v>
      </c>
      <c r="E76" s="240">
        <v>3.8452757050186919</v>
      </c>
      <c r="F76" s="239">
        <v>3.5638952167195583</v>
      </c>
      <c r="G76" s="240">
        <v>3.8123125765196102</v>
      </c>
      <c r="H76" s="80"/>
    </row>
    <row r="77" spans="1:8" ht="15.75" customHeight="1">
      <c r="A77" s="88"/>
      <c r="B77" s="168" t="s">
        <v>383</v>
      </c>
      <c r="C77" s="233">
        <v>19.502310002729974</v>
      </c>
      <c r="D77" s="234">
        <v>17.593389649350311</v>
      </c>
      <c r="E77" s="235">
        <v>21.411230356109638</v>
      </c>
      <c r="F77" s="234">
        <v>18.271230667937314</v>
      </c>
      <c r="G77" s="235">
        <v>20.733389337522635</v>
      </c>
      <c r="H77" s="80"/>
    </row>
    <row r="78" spans="1:8" ht="15.75" customHeight="1">
      <c r="A78" s="88"/>
      <c r="B78" s="168" t="s">
        <v>384</v>
      </c>
      <c r="C78" s="238">
        <v>2.2465674624912704</v>
      </c>
      <c r="D78" s="239">
        <v>2.1354482991667783</v>
      </c>
      <c r="E78" s="240">
        <v>2.3576866258157625</v>
      </c>
      <c r="F78" s="239">
        <v>2.1733027586749643</v>
      </c>
      <c r="G78" s="240">
        <v>2.3198321663075765</v>
      </c>
      <c r="H78" s="80"/>
    </row>
    <row r="79" spans="1:8" ht="15.75" customHeight="1">
      <c r="A79" s="88"/>
      <c r="B79" s="168" t="s">
        <v>385</v>
      </c>
      <c r="C79" s="232">
        <v>92.279517571751242</v>
      </c>
      <c r="D79" s="243">
        <v>89.082841392095943</v>
      </c>
      <c r="E79" s="244">
        <v>95.476193751406555</v>
      </c>
      <c r="F79" s="243">
        <v>90.327034990242467</v>
      </c>
      <c r="G79" s="244">
        <v>94.232000153260017</v>
      </c>
      <c r="H79" s="80"/>
    </row>
    <row r="80" spans="1:8" ht="15.75" customHeight="1">
      <c r="A80" s="88"/>
      <c r="B80" s="168" t="s">
        <v>386</v>
      </c>
      <c r="C80" s="238">
        <v>1.9116759614343191</v>
      </c>
      <c r="D80" s="239">
        <v>1.7083227262183156</v>
      </c>
      <c r="E80" s="240">
        <v>2.1150291966503225</v>
      </c>
      <c r="F80" s="239">
        <v>1.8078793649244818</v>
      </c>
      <c r="G80" s="240">
        <v>2.0154725579441566</v>
      </c>
      <c r="H80" s="80"/>
    </row>
    <row r="81" spans="1:8" ht="15.75" customHeight="1">
      <c r="A81" s="88"/>
      <c r="B81" s="168" t="s">
        <v>387</v>
      </c>
      <c r="C81" s="238">
        <v>0.59354525879269582</v>
      </c>
      <c r="D81" s="239">
        <v>0.52545368872411202</v>
      </c>
      <c r="E81" s="240">
        <v>0.66163682886127961</v>
      </c>
      <c r="F81" s="239">
        <v>0.56724216167554553</v>
      </c>
      <c r="G81" s="240">
        <v>0.6198483559098461</v>
      </c>
      <c r="H81" s="80"/>
    </row>
    <row r="82" spans="1:8" ht="15.75" customHeight="1">
      <c r="A82" s="88"/>
      <c r="B82" s="168" t="s">
        <v>388</v>
      </c>
      <c r="C82" s="238">
        <v>0.8419858950764274</v>
      </c>
      <c r="D82" s="239">
        <v>0.71045707207450803</v>
      </c>
      <c r="E82" s="240">
        <v>0.97351471807834677</v>
      </c>
      <c r="F82" s="239">
        <v>0.80769826195340133</v>
      </c>
      <c r="G82" s="240">
        <v>0.87627352819945348</v>
      </c>
      <c r="H82" s="80"/>
    </row>
    <row r="83" spans="1:8" ht="15.75" customHeight="1">
      <c r="A83" s="88"/>
      <c r="B83" s="168" t="s">
        <v>389</v>
      </c>
      <c r="C83" s="238">
        <v>1.835507439526648</v>
      </c>
      <c r="D83" s="239">
        <v>1.7828526566752039</v>
      </c>
      <c r="E83" s="240">
        <v>1.8881622223780921</v>
      </c>
      <c r="F83" s="239">
        <v>1.7981457933574325</v>
      </c>
      <c r="G83" s="240">
        <v>1.8728690856958634</v>
      </c>
      <c r="H83" s="80"/>
    </row>
    <row r="84" spans="1:8" ht="15.75" customHeight="1">
      <c r="A84" s="88"/>
      <c r="B84" s="168" t="s">
        <v>390</v>
      </c>
      <c r="C84" s="238">
        <v>4.3318063903269062</v>
      </c>
      <c r="D84" s="239">
        <v>4.0177023169021995</v>
      </c>
      <c r="E84" s="240">
        <v>4.6459104637516129</v>
      </c>
      <c r="F84" s="239">
        <v>4.1928561403675539</v>
      </c>
      <c r="G84" s="240">
        <v>4.4707566402862584</v>
      </c>
      <c r="H84" s="80"/>
    </row>
    <row r="85" spans="1:8" ht="15.75" customHeight="1">
      <c r="A85" s="88"/>
      <c r="B85" s="168" t="s">
        <v>391</v>
      </c>
      <c r="C85" s="238">
        <v>3.5007973814166946</v>
      </c>
      <c r="D85" s="239">
        <v>3.0809444114290701</v>
      </c>
      <c r="E85" s="240">
        <v>3.9206503514043192</v>
      </c>
      <c r="F85" s="239">
        <v>3.3461524721313318</v>
      </c>
      <c r="G85" s="240">
        <v>3.6554422907020574</v>
      </c>
      <c r="H85" s="80"/>
    </row>
    <row r="86" spans="1:8" ht="15.75" customHeight="1">
      <c r="A86" s="88"/>
      <c r="B86" s="168" t="s">
        <v>392</v>
      </c>
      <c r="C86" s="238">
        <v>0.81543238318250366</v>
      </c>
      <c r="D86" s="239">
        <v>0.75452003614151519</v>
      </c>
      <c r="E86" s="240">
        <v>0.87634473022349213</v>
      </c>
      <c r="F86" s="239">
        <v>0.77372854100450839</v>
      </c>
      <c r="G86" s="240">
        <v>0.85713622536049894</v>
      </c>
      <c r="H86" s="80"/>
    </row>
    <row r="87" spans="1:8" ht="15.75" customHeight="1">
      <c r="A87" s="88"/>
      <c r="B87" s="168" t="s">
        <v>430</v>
      </c>
      <c r="C87" s="238">
        <v>0.19458333333333333</v>
      </c>
      <c r="D87" s="239">
        <v>0.17476320467912096</v>
      </c>
      <c r="E87" s="240">
        <v>0.2144034619875457</v>
      </c>
      <c r="F87" s="239">
        <v>0.1779081896465072</v>
      </c>
      <c r="G87" s="240">
        <v>0.21125847702015946</v>
      </c>
      <c r="H87" s="80"/>
    </row>
    <row r="88" spans="1:8" ht="15.75" customHeight="1">
      <c r="A88" s="88"/>
      <c r="B88" s="168" t="s">
        <v>393</v>
      </c>
      <c r="C88" s="238">
        <v>0.27442107520188047</v>
      </c>
      <c r="D88" s="239">
        <v>0.23399477843380162</v>
      </c>
      <c r="E88" s="240">
        <v>0.31484737196995932</v>
      </c>
      <c r="F88" s="239">
        <v>0.25883951243013203</v>
      </c>
      <c r="G88" s="240">
        <v>0.29000263797362891</v>
      </c>
      <c r="H88" s="80"/>
    </row>
    <row r="89" spans="1:8" ht="15.75" customHeight="1">
      <c r="A89" s="88"/>
      <c r="B89" s="168" t="s">
        <v>394</v>
      </c>
      <c r="C89" s="231">
        <v>6.4303030303030306E-2</v>
      </c>
      <c r="D89" s="247">
        <v>5.4741307558037994E-2</v>
      </c>
      <c r="E89" s="248">
        <v>7.3864753048022619E-2</v>
      </c>
      <c r="F89" s="247">
        <v>5.5233849530428328E-2</v>
      </c>
      <c r="G89" s="248">
        <v>7.3372211075632285E-2</v>
      </c>
      <c r="H89" s="80"/>
    </row>
    <row r="90" spans="1:8" ht="15.75" customHeight="1">
      <c r="A90" s="88"/>
      <c r="B90" s="168" t="s">
        <v>395</v>
      </c>
      <c r="C90" s="231">
        <v>0.43562972416290474</v>
      </c>
      <c r="D90" s="247">
        <v>0.41440296409433031</v>
      </c>
      <c r="E90" s="248">
        <v>0.45685648423147918</v>
      </c>
      <c r="F90" s="247">
        <v>0.42224544113915141</v>
      </c>
      <c r="G90" s="248">
        <v>0.44901400718665807</v>
      </c>
      <c r="H90" s="80"/>
    </row>
    <row r="91" spans="1:8" ht="15.75" customHeight="1">
      <c r="A91" s="88"/>
      <c r="B91" s="168" t="s">
        <v>396</v>
      </c>
      <c r="C91" s="233">
        <v>23.582464585305008</v>
      </c>
      <c r="D91" s="234">
        <v>22.226197654810484</v>
      </c>
      <c r="E91" s="235">
        <v>24.938731515799532</v>
      </c>
      <c r="F91" s="234">
        <v>22.988707397668044</v>
      </c>
      <c r="G91" s="235">
        <v>24.176221772941972</v>
      </c>
      <c r="H91" s="80"/>
    </row>
    <row r="92" spans="1:8" ht="15.75" customHeight="1">
      <c r="A92" s="88"/>
      <c r="B92" s="168" t="s">
        <v>397</v>
      </c>
      <c r="C92" s="233">
        <v>10.397406602689388</v>
      </c>
      <c r="D92" s="234">
        <v>9.7903885787525464</v>
      </c>
      <c r="E92" s="235">
        <v>11.00442462662623</v>
      </c>
      <c r="F92" s="234">
        <v>10.110316408468622</v>
      </c>
      <c r="G92" s="235">
        <v>10.684496796910155</v>
      </c>
      <c r="H92" s="80"/>
    </row>
    <row r="93" spans="1:8" ht="15.75" customHeight="1">
      <c r="A93" s="88"/>
      <c r="B93" s="168" t="s">
        <v>398</v>
      </c>
      <c r="C93" s="231">
        <v>5.7411220602914322E-2</v>
      </c>
      <c r="D93" s="247">
        <v>5.1550042979257041E-2</v>
      </c>
      <c r="E93" s="248">
        <v>6.3272398226571602E-2</v>
      </c>
      <c r="F93" s="247" t="s">
        <v>94</v>
      </c>
      <c r="G93" s="248" t="s">
        <v>94</v>
      </c>
      <c r="H93" s="80"/>
    </row>
    <row r="94" spans="1:8" ht="15.75" customHeight="1">
      <c r="A94" s="88"/>
      <c r="B94" s="168" t="s">
        <v>399</v>
      </c>
      <c r="C94" s="231">
        <v>0.16474026128869915</v>
      </c>
      <c r="D94" s="247">
        <v>0.15573429085456605</v>
      </c>
      <c r="E94" s="248">
        <v>0.17374623172283224</v>
      </c>
      <c r="F94" s="247">
        <v>0.16149899350783892</v>
      </c>
      <c r="G94" s="248">
        <v>0.16798152906955938</v>
      </c>
      <c r="H94" s="80"/>
    </row>
    <row r="95" spans="1:8" ht="15.75" customHeight="1">
      <c r="A95" s="88"/>
      <c r="B95" s="168" t="s">
        <v>400</v>
      </c>
      <c r="C95" s="231">
        <v>4.0858403689545603E-2</v>
      </c>
      <c r="D95" s="247">
        <v>3.9818080784914757E-2</v>
      </c>
      <c r="E95" s="248">
        <v>4.1898726594176448E-2</v>
      </c>
      <c r="F95" s="247">
        <v>4.0246768863000694E-2</v>
      </c>
      <c r="G95" s="248">
        <v>4.1470038516090511E-2</v>
      </c>
      <c r="H95" s="80"/>
    </row>
    <row r="96" spans="1:8" ht="15.75" customHeight="1">
      <c r="A96" s="88"/>
      <c r="B96" s="168" t="s">
        <v>401</v>
      </c>
      <c r="C96" s="238">
        <v>6.4880163890761757</v>
      </c>
      <c r="D96" s="239">
        <v>6.1832288131081201</v>
      </c>
      <c r="E96" s="240">
        <v>6.7928039650442313</v>
      </c>
      <c r="F96" s="239">
        <v>6.2642513601851748</v>
      </c>
      <c r="G96" s="240">
        <v>6.7117814179671766</v>
      </c>
      <c r="H96" s="80"/>
    </row>
    <row r="97" spans="1:8" ht="15.75" customHeight="1">
      <c r="A97" s="88"/>
      <c r="B97" s="168" t="s">
        <v>402</v>
      </c>
      <c r="C97" s="231">
        <v>6.0282102833491592E-2</v>
      </c>
      <c r="D97" s="247">
        <v>5.2102931145394028E-2</v>
      </c>
      <c r="E97" s="248">
        <v>6.8461274521589149E-2</v>
      </c>
      <c r="F97" s="247">
        <v>5.7352875306107609E-2</v>
      </c>
      <c r="G97" s="248">
        <v>6.3211330360875576E-2</v>
      </c>
      <c r="H97" s="80"/>
    </row>
    <row r="98" spans="1:8" ht="15.75" customHeight="1">
      <c r="A98" s="88"/>
      <c r="B98" s="168" t="s">
        <v>404</v>
      </c>
      <c r="C98" s="233">
        <v>22.533739242217525</v>
      </c>
      <c r="D98" s="234">
        <v>19.815551064467844</v>
      </c>
      <c r="E98" s="235">
        <v>25.251927419967206</v>
      </c>
      <c r="F98" s="234">
        <v>21.948932283670835</v>
      </c>
      <c r="G98" s="235">
        <v>23.118546200764214</v>
      </c>
      <c r="H98" s="80"/>
    </row>
    <row r="99" spans="1:8" ht="15.75" customHeight="1">
      <c r="A99" s="88"/>
      <c r="B99" s="168" t="s">
        <v>405</v>
      </c>
      <c r="C99" s="233">
        <v>10.268799451130937</v>
      </c>
      <c r="D99" s="234">
        <v>9.357985430588009</v>
      </c>
      <c r="E99" s="235">
        <v>11.179613471673864</v>
      </c>
      <c r="F99" s="234">
        <v>9.7678777676455759</v>
      </c>
      <c r="G99" s="235">
        <v>10.769721134616297</v>
      </c>
      <c r="H99" s="80"/>
    </row>
    <row r="100" spans="1:8" ht="15.75" customHeight="1">
      <c r="A100" s="88"/>
      <c r="B100" s="168" t="s">
        <v>406</v>
      </c>
      <c r="C100" s="231">
        <v>3.6670899997866768E-2</v>
      </c>
      <c r="D100" s="247">
        <v>3.5145672399096418E-2</v>
      </c>
      <c r="E100" s="248">
        <v>3.8196127596637118E-2</v>
      </c>
      <c r="F100" s="247">
        <v>3.5672746180743953E-2</v>
      </c>
      <c r="G100" s="248">
        <v>3.7669053814989584E-2</v>
      </c>
      <c r="H100" s="80"/>
    </row>
    <row r="101" spans="1:8" ht="15.75" customHeight="1">
      <c r="A101" s="88"/>
      <c r="B101" s="168" t="s">
        <v>407</v>
      </c>
      <c r="C101" s="231">
        <v>0.24767651763484785</v>
      </c>
      <c r="D101" s="247">
        <v>0.2407265819989842</v>
      </c>
      <c r="E101" s="248">
        <v>0.25462645327071148</v>
      </c>
      <c r="F101" s="247">
        <v>0.24218226193183895</v>
      </c>
      <c r="G101" s="248">
        <v>0.25317077333785676</v>
      </c>
      <c r="H101" s="80"/>
    </row>
    <row r="102" spans="1:8" ht="15.75" customHeight="1">
      <c r="A102" s="88"/>
      <c r="B102" s="168" t="s">
        <v>408</v>
      </c>
      <c r="C102" s="238">
        <v>5.7790244254919143</v>
      </c>
      <c r="D102" s="239">
        <v>5.1030304929393537</v>
      </c>
      <c r="E102" s="240">
        <v>6.4550183580444749</v>
      </c>
      <c r="F102" s="239">
        <v>5.5958917839833449</v>
      </c>
      <c r="G102" s="240">
        <v>5.9621570670004838</v>
      </c>
      <c r="H102" s="80"/>
    </row>
    <row r="103" spans="1:8" ht="15.75" customHeight="1">
      <c r="A103" s="88"/>
      <c r="B103" s="168" t="s">
        <v>409</v>
      </c>
      <c r="C103" s="233">
        <v>23.544017672798159</v>
      </c>
      <c r="D103" s="234">
        <v>22.292110387094901</v>
      </c>
      <c r="E103" s="235">
        <v>24.795924958501416</v>
      </c>
      <c r="F103" s="234">
        <v>22.792078343839446</v>
      </c>
      <c r="G103" s="235">
        <v>24.295957001756872</v>
      </c>
      <c r="H103" s="80"/>
    </row>
    <row r="104" spans="1:8" ht="15.75" customHeight="1">
      <c r="A104" s="88"/>
      <c r="B104" s="168" t="s">
        <v>410</v>
      </c>
      <c r="C104" s="231">
        <v>0.51460045137324717</v>
      </c>
      <c r="D104" s="247">
        <v>0.49928991775054038</v>
      </c>
      <c r="E104" s="248">
        <v>0.52991098499595402</v>
      </c>
      <c r="F104" s="247">
        <v>0.5035097123614517</v>
      </c>
      <c r="G104" s="248">
        <v>0.52569119038504264</v>
      </c>
      <c r="H104" s="80"/>
    </row>
    <row r="105" spans="1:8" ht="15.75" customHeight="1">
      <c r="A105" s="88"/>
      <c r="B105" s="168" t="s">
        <v>411</v>
      </c>
      <c r="C105" s="233">
        <v>10.489255263875949</v>
      </c>
      <c r="D105" s="234">
        <v>9.7084070255200796</v>
      </c>
      <c r="E105" s="235">
        <v>11.270103502231818</v>
      </c>
      <c r="F105" s="234">
        <v>10.105640561551629</v>
      </c>
      <c r="G105" s="235">
        <v>10.872869966200268</v>
      </c>
      <c r="H105" s="80"/>
    </row>
    <row r="106" spans="1:8" ht="15.75" customHeight="1">
      <c r="A106" s="88"/>
      <c r="B106" s="168" t="s">
        <v>412</v>
      </c>
      <c r="C106" s="238">
        <v>1.6052690459642653</v>
      </c>
      <c r="D106" s="239">
        <v>1.4449042343846858</v>
      </c>
      <c r="E106" s="240">
        <v>1.7656338575438448</v>
      </c>
      <c r="F106" s="239">
        <v>1.5464610814985527</v>
      </c>
      <c r="G106" s="240">
        <v>1.664077010429978</v>
      </c>
      <c r="H106" s="80"/>
    </row>
    <row r="107" spans="1:8" ht="15.75" customHeight="1">
      <c r="A107" s="88"/>
      <c r="B107" s="168" t="s">
        <v>413</v>
      </c>
      <c r="C107" s="238">
        <v>4.2782324892700982</v>
      </c>
      <c r="D107" s="239">
        <v>3.8435281864914463</v>
      </c>
      <c r="E107" s="240">
        <v>4.7129367920487502</v>
      </c>
      <c r="F107" s="239">
        <v>4.092332082028233</v>
      </c>
      <c r="G107" s="240">
        <v>4.4641328965119635</v>
      </c>
      <c r="H107" s="80"/>
    </row>
    <row r="108" spans="1:8" ht="15.75" customHeight="1">
      <c r="A108" s="88"/>
      <c r="B108" s="168" t="s">
        <v>414</v>
      </c>
      <c r="C108" s="238">
        <v>0.97503579676710805</v>
      </c>
      <c r="D108" s="239">
        <v>0.85154183167408226</v>
      </c>
      <c r="E108" s="240">
        <v>1.098529761860134</v>
      </c>
      <c r="F108" s="239">
        <v>0.91513892062686919</v>
      </c>
      <c r="G108" s="240">
        <v>1.0349326729073469</v>
      </c>
      <c r="H108" s="80"/>
    </row>
    <row r="109" spans="1:8" ht="15.75" customHeight="1">
      <c r="A109" s="88"/>
      <c r="B109" s="168" t="s">
        <v>415</v>
      </c>
      <c r="C109" s="233">
        <v>49.212076891316968</v>
      </c>
      <c r="D109" s="234">
        <v>45.250294120657045</v>
      </c>
      <c r="E109" s="235">
        <v>53.173859661976891</v>
      </c>
      <c r="F109" s="234">
        <v>47.504807782040793</v>
      </c>
      <c r="G109" s="235">
        <v>50.919346000593144</v>
      </c>
      <c r="H109" s="80"/>
    </row>
    <row r="110" spans="1:8" ht="15.75" customHeight="1">
      <c r="A110" s="88"/>
      <c r="B110" s="168" t="s">
        <v>416</v>
      </c>
      <c r="C110" s="231" t="s">
        <v>107</v>
      </c>
      <c r="D110" s="247" t="s">
        <v>94</v>
      </c>
      <c r="E110" s="248" t="s">
        <v>94</v>
      </c>
      <c r="F110" s="247" t="s">
        <v>94</v>
      </c>
      <c r="G110" s="248" t="s">
        <v>94</v>
      </c>
      <c r="H110" s="80"/>
    </row>
    <row r="111" spans="1:8" ht="15.75" customHeight="1">
      <c r="A111" s="88"/>
      <c r="B111" s="168" t="s">
        <v>417</v>
      </c>
      <c r="C111" s="238">
        <v>0.41099655451628603</v>
      </c>
      <c r="D111" s="239">
        <v>0.38270550903714518</v>
      </c>
      <c r="E111" s="240">
        <v>0.43928759999542688</v>
      </c>
      <c r="F111" s="239">
        <v>0.39444446297373165</v>
      </c>
      <c r="G111" s="240">
        <v>0.42754864605884041</v>
      </c>
      <c r="H111" s="80"/>
    </row>
    <row r="112" spans="1:8" ht="15.75" customHeight="1">
      <c r="A112" s="88"/>
      <c r="B112" s="168" t="s">
        <v>418</v>
      </c>
      <c r="C112" s="231" t="s">
        <v>209</v>
      </c>
      <c r="D112" s="247" t="s">
        <v>94</v>
      </c>
      <c r="E112" s="248" t="s">
        <v>94</v>
      </c>
      <c r="F112" s="247" t="s">
        <v>94</v>
      </c>
      <c r="G112" s="248" t="s">
        <v>94</v>
      </c>
      <c r="H112" s="80"/>
    </row>
    <row r="113" spans="1:8" ht="15.75" customHeight="1">
      <c r="A113" s="88"/>
      <c r="B113" s="168" t="s">
        <v>419</v>
      </c>
      <c r="C113" s="238">
        <v>7.7869674978718164</v>
      </c>
      <c r="D113" s="239">
        <v>7.1328250575707006</v>
      </c>
      <c r="E113" s="240">
        <v>8.4411099381729322</v>
      </c>
      <c r="F113" s="239">
        <v>7.4959134747176108</v>
      </c>
      <c r="G113" s="240">
        <v>8.078021521026022</v>
      </c>
      <c r="H113" s="80"/>
    </row>
    <row r="114" spans="1:8" ht="15.75" customHeight="1">
      <c r="A114" s="88"/>
      <c r="B114" s="168" t="s">
        <v>420</v>
      </c>
      <c r="C114" s="231">
        <v>1.6049445070052595E-2</v>
      </c>
      <c r="D114" s="247">
        <v>1.4433254694847717E-2</v>
      </c>
      <c r="E114" s="248">
        <v>1.7665635445257472E-2</v>
      </c>
      <c r="F114" s="247">
        <v>1.5207320555633145E-2</v>
      </c>
      <c r="G114" s="248">
        <v>1.6891569584472042E-2</v>
      </c>
      <c r="H114" s="80"/>
    </row>
    <row r="115" spans="1:8" ht="15.75" customHeight="1">
      <c r="A115" s="88"/>
      <c r="B115" s="168" t="s">
        <v>421</v>
      </c>
      <c r="C115" s="238">
        <v>0.85888187508007441</v>
      </c>
      <c r="D115" s="239">
        <v>0.80804041190750242</v>
      </c>
      <c r="E115" s="240">
        <v>0.9097233382526464</v>
      </c>
      <c r="F115" s="239">
        <v>0.83579898131682484</v>
      </c>
      <c r="G115" s="240">
        <v>0.88196476884332398</v>
      </c>
      <c r="H115" s="80"/>
    </row>
    <row r="116" spans="1:8" ht="15.75" customHeight="1">
      <c r="A116" s="88"/>
      <c r="B116" s="168" t="s">
        <v>422</v>
      </c>
      <c r="C116" s="231">
        <v>7.2998555999219367E-2</v>
      </c>
      <c r="D116" s="247">
        <v>6.0192441990702998E-2</v>
      </c>
      <c r="E116" s="248">
        <v>8.5804670007735742E-2</v>
      </c>
      <c r="F116" s="247" t="s">
        <v>94</v>
      </c>
      <c r="G116" s="248" t="s">
        <v>94</v>
      </c>
      <c r="H116" s="80"/>
    </row>
    <row r="117" spans="1:8" ht="15.75" customHeight="1">
      <c r="A117" s="88"/>
      <c r="B117" s="168" t="s">
        <v>423</v>
      </c>
      <c r="C117" s="238">
        <v>2.2152833557137592</v>
      </c>
      <c r="D117" s="239">
        <v>2.0803259937725205</v>
      </c>
      <c r="E117" s="240">
        <v>2.350240717654998</v>
      </c>
      <c r="F117" s="239">
        <v>2.1132506176215724</v>
      </c>
      <c r="G117" s="240">
        <v>2.3173160938059461</v>
      </c>
      <c r="H117" s="80"/>
    </row>
    <row r="118" spans="1:8" ht="15.75" customHeight="1">
      <c r="A118" s="88"/>
      <c r="B118" s="168" t="s">
        <v>424</v>
      </c>
      <c r="C118" s="238">
        <v>9.4107682443110914</v>
      </c>
      <c r="D118" s="239">
        <v>8.2980033052450839</v>
      </c>
      <c r="E118" s="240">
        <v>10.523533183377099</v>
      </c>
      <c r="F118" s="239" t="s">
        <v>94</v>
      </c>
      <c r="G118" s="240" t="s">
        <v>94</v>
      </c>
      <c r="H118" s="80"/>
    </row>
    <row r="119" spans="1:8" ht="15.75" customHeight="1">
      <c r="A119" s="88"/>
      <c r="B119" s="168" t="s">
        <v>425</v>
      </c>
      <c r="C119" s="238">
        <v>1.0313264294469606</v>
      </c>
      <c r="D119" s="239">
        <v>0.83279100859165456</v>
      </c>
      <c r="E119" s="240">
        <v>1.2298618503022667</v>
      </c>
      <c r="F119" s="239">
        <v>0.94290856379396304</v>
      </c>
      <c r="G119" s="240">
        <v>1.1197442950999581</v>
      </c>
      <c r="H119" s="80"/>
    </row>
    <row r="120" spans="1:8" ht="15.75" customHeight="1">
      <c r="A120" s="88"/>
      <c r="B120" s="168" t="s">
        <v>426</v>
      </c>
      <c r="C120" s="238">
        <v>7.218600937397559</v>
      </c>
      <c r="D120" s="239">
        <v>6.7965057137961447</v>
      </c>
      <c r="E120" s="240">
        <v>7.6406961609989734</v>
      </c>
      <c r="F120" s="239">
        <v>7.0072628077205863</v>
      </c>
      <c r="G120" s="240">
        <v>7.4299390670745318</v>
      </c>
      <c r="H120" s="80"/>
    </row>
    <row r="121" spans="1:8" ht="15.75" customHeight="1">
      <c r="A121" s="88"/>
      <c r="B121" s="168" t="s">
        <v>427</v>
      </c>
      <c r="C121" s="238">
        <v>0.40460489883344442</v>
      </c>
      <c r="D121" s="239">
        <v>0.37321804365837785</v>
      </c>
      <c r="E121" s="240">
        <v>0.43599175400851098</v>
      </c>
      <c r="F121" s="239">
        <v>0.39000606263824794</v>
      </c>
      <c r="G121" s="240">
        <v>0.41920373502864089</v>
      </c>
      <c r="H121" s="80"/>
    </row>
    <row r="122" spans="1:8" ht="15.75" customHeight="1">
      <c r="A122" s="88"/>
      <c r="B122" s="168" t="s">
        <v>428</v>
      </c>
      <c r="C122" s="231">
        <v>0.3621878364231918</v>
      </c>
      <c r="D122" s="247">
        <v>0.35358742068370863</v>
      </c>
      <c r="E122" s="248">
        <v>0.37078825216267497</v>
      </c>
      <c r="F122" s="247">
        <v>0.3550733417173299</v>
      </c>
      <c r="G122" s="248">
        <v>0.3693023311290537</v>
      </c>
      <c r="H122" s="80"/>
    </row>
    <row r="123" spans="1:8" ht="15.75" customHeight="1">
      <c r="A123" s="88"/>
      <c r="B123" s="190" t="s">
        <v>429</v>
      </c>
      <c r="C123" s="250">
        <v>27.969906785864751</v>
      </c>
      <c r="D123" s="251">
        <v>26.182871479407908</v>
      </c>
      <c r="E123" s="252">
        <v>29.756942092321594</v>
      </c>
      <c r="F123" s="251">
        <v>26.964123786706455</v>
      </c>
      <c r="G123" s="252">
        <v>28.975689785023047</v>
      </c>
      <c r="H123" s="80"/>
    </row>
    <row r="124" spans="1:8" ht="15.75" customHeight="1">
      <c r="B124" s="253" t="s">
        <v>629</v>
      </c>
    </row>
    <row r="125" spans="1:8" ht="15.75" customHeight="1">
      <c r="A125" s="1"/>
      <c r="B125"/>
      <c r="C125"/>
      <c r="D125"/>
      <c r="E125"/>
      <c r="F125"/>
      <c r="G125"/>
    </row>
    <row r="126" spans="1:8" ht="15.75" customHeight="1">
      <c r="A126" s="1"/>
      <c r="B126"/>
      <c r="C126"/>
      <c r="D126"/>
      <c r="E126"/>
      <c r="F126"/>
      <c r="G126"/>
    </row>
  </sheetData>
  <dataConsolidate/>
  <mergeCells count="4">
    <mergeCell ref="F2:G2"/>
    <mergeCell ref="B2:B3"/>
    <mergeCell ref="A2:A3"/>
    <mergeCell ref="D2:E2"/>
  </mergeCells>
  <conditionalFormatting sqref="A4:G4 A5 A6:G6 A7 A8:G8 A9:A65 A66:G66 A67:A123">
    <cfRule type="expression" dxfId="34" priority="239">
      <formula>IF(CertVal_IsBlnkRow*CertVal_IsBlnkRowNext=1,TRUE,FALSE)</formula>
    </cfRule>
  </conditionalFormatting>
  <conditionalFormatting sqref="B5:G123">
    <cfRule type="expression" dxfId="33" priority="1">
      <formula>IF(CertVal_IsBlnkRow*CertVal_IsBlnkRowNext=1,TRUE,FALSE)</formula>
    </cfRule>
  </conditionalFormatting>
  <hyperlinks>
    <hyperlink ref="B5" location="'Fire Assay'!$A$1" display="'Fire Assay'!$A$1" xr:uid="{85514B61-1665-4960-B704-3E4B4A1EC4B8}"/>
    <hyperlink ref="B7" location="'AR Digest 10-50g'!$A$1" display="'AR Digest 10-50g'!$A$1" xr:uid="{5F601F67-B7C4-4C58-B9AF-334F3635AC0E}"/>
    <hyperlink ref="B9" location="'4-Acid'!$A$1" display="'4-Acid'!$A$1" xr:uid="{224C5259-97B2-4C1B-9D1A-14E405144AE6}"/>
    <hyperlink ref="B10" location="'4-Acid'!$A$18" display="'4-Acid'!$A$18" xr:uid="{E3E5CE2A-5D4F-4397-957E-A05822035745}"/>
    <hyperlink ref="B11" location="'4-Acid'!$A$58" display="'4-Acid'!$A$58" xr:uid="{0302ED35-BBF7-419F-9D39-AAE5C64A2C10}"/>
    <hyperlink ref="B12" location="'4-Acid'!$A$94" display="'4-Acid'!$A$94" xr:uid="{A485C6AE-D783-4F77-8385-A28AE81B84D3}"/>
    <hyperlink ref="B13" location="'4-Acid'!$A$112" display="'4-Acid'!$A$112" xr:uid="{2D0558F6-BF85-40E4-AA3F-CD5960C87430}"/>
    <hyperlink ref="B14" location="'4-Acid'!$A$131" display="'4-Acid'!$A$131" xr:uid="{2C4E81CD-9DF6-484A-86D7-6F2B0D6E02C6}"/>
    <hyperlink ref="B15" location="'4-Acid'!$A$150" display="'4-Acid'!$A$150" xr:uid="{B6793761-A865-4674-A7FB-69E9F259A8C3}"/>
    <hyperlink ref="B16" location="'4-Acid'!$A$168" display="'4-Acid'!$A$168" xr:uid="{CBE81A78-BF28-47E9-9A2A-37906AB9E433}"/>
    <hyperlink ref="B17" location="'4-Acid'!$A$187" display="'4-Acid'!$A$187" xr:uid="{31A4F408-95D6-4C7C-9145-C494AA674A68}"/>
    <hyperlink ref="B18" location="'4-Acid'!$A$205" display="'4-Acid'!$A$205" xr:uid="{40E10E53-7451-4F34-88BE-1F78603F3DA0}"/>
    <hyperlink ref="B19" location="'4-Acid'!$A$224" display="'4-Acid'!$A$224" xr:uid="{FCCE7AC2-2437-4A44-93C8-F707D091162B}"/>
    <hyperlink ref="B20" location="'4-Acid'!$A$243" display="'4-Acid'!$A$243" xr:uid="{B92C4B2D-86D2-4402-8D6C-9363A3FEB9B3}"/>
    <hyperlink ref="B21" location="'4-Acid'!$A$262" display="'4-Acid'!$A$262" xr:uid="{CD2E0401-9D91-497E-A175-615D3B2465E7}"/>
    <hyperlink ref="B22" location="'4-Acid'!$A$280" display="'4-Acid'!$A$280" xr:uid="{F5E6E956-D34C-48D9-AB57-DF4FF4D1F334}"/>
    <hyperlink ref="B23" location="'4-Acid'!$A$298" display="'4-Acid'!$A$298" xr:uid="{7CAF9295-AD29-4D52-BA1A-83E79241C6E0}"/>
    <hyperlink ref="B24" location="'4-Acid'!$A$316" display="'4-Acid'!$A$316" xr:uid="{8ECDC217-3327-4C98-B01D-CF5DD3F39E02}"/>
    <hyperlink ref="B25" location="'4-Acid'!$A$334" display="'4-Acid'!$A$334" xr:uid="{5711E4BB-2F7B-4197-A642-CD60D4EFF4AA}"/>
    <hyperlink ref="B26" location="'4-Acid'!$A$352" display="'4-Acid'!$A$352" xr:uid="{8BB8E2FB-0DC8-42B9-8E56-F33FC46DD77B}"/>
    <hyperlink ref="B27" location="'4-Acid'!$A$370" display="'4-Acid'!$A$370" xr:uid="{F6191466-8174-41E1-BFCE-03A89BDBB88F}"/>
    <hyperlink ref="B28" location="'4-Acid'!$A$406" display="'4-Acid'!$A$406" xr:uid="{CB514BEB-38E3-4DB4-BC7D-5B78B3800D2D}"/>
    <hyperlink ref="B29" location="'4-Acid'!$A$442" display="'4-Acid'!$A$442" xr:uid="{3FF01451-CC6C-49D1-BF97-CA038B656504}"/>
    <hyperlink ref="B30" location="'4-Acid'!$A$461" display="'4-Acid'!$A$461" xr:uid="{336DBCCF-981F-4955-9A29-2B96DA675F18}"/>
    <hyperlink ref="B31" location="'4-Acid'!$A$480" display="'4-Acid'!$A$480" xr:uid="{CF713E00-1756-4D2B-A3BB-17C581718244}"/>
    <hyperlink ref="B32" location="'4-Acid'!$A$498" display="'4-Acid'!$A$498" xr:uid="{EAB52BAC-954D-4B3A-BBEC-14F08B883D19}"/>
    <hyperlink ref="B33" location="'4-Acid'!$A$516" display="'4-Acid'!$A$516" xr:uid="{3D0C6582-7D9F-4400-B774-BD5662E0E401}"/>
    <hyperlink ref="B34" location="'4-Acid'!$A$534" display="'4-Acid'!$A$534" xr:uid="{E6C3B392-9BB9-4674-9996-51B6944AF5DE}"/>
    <hyperlink ref="B35" location="'4-Acid'!$A$553" display="'4-Acid'!$A$553" xr:uid="{BB6ABAAC-75F2-4EA9-B8CD-D4613FB666E9}"/>
    <hyperlink ref="B36" location="'4-Acid'!$A$571" display="'4-Acid'!$A$571" xr:uid="{53E7F2DD-DCDF-4B90-9790-88A18B6BC729}"/>
    <hyperlink ref="B37" location="'4-Acid'!$A$589" display="'4-Acid'!$A$589" xr:uid="{15C1DF2A-94C3-43D9-8D5F-7F048E4D02A1}"/>
    <hyperlink ref="B38" location="'4-Acid'!$A$608" display="'4-Acid'!$A$608" xr:uid="{EA3BB928-03EC-42A4-ADF4-441B44C2E4DD}"/>
    <hyperlink ref="B39" location="'4-Acid'!$A$626" display="'4-Acid'!$A$626" xr:uid="{A8CA1741-05BD-4C1D-84C8-27ADB740EDC4}"/>
    <hyperlink ref="B40" location="'4-Acid'!$A$644" display="'4-Acid'!$A$644" xr:uid="{F47E9A3A-CF94-4F87-A765-251A36495F82}"/>
    <hyperlink ref="B41" location="'4-Acid'!$A$662" display="'4-Acid'!$A$662" xr:uid="{3B6E3905-D48E-4455-A234-4E9CF0A06322}"/>
    <hyperlink ref="B42" location="'4-Acid'!$A$680" display="'4-Acid'!$A$680" xr:uid="{D8C37DD3-654F-4F55-9E3F-EBA7868586C5}"/>
    <hyperlink ref="B43" location="'4-Acid'!$A$698" display="'4-Acid'!$A$698" xr:uid="{29A20E2E-B800-4FF6-B4B2-5D17A0F44786}"/>
    <hyperlink ref="B44" location="'4-Acid'!$A$716" display="'4-Acid'!$A$716" xr:uid="{177697F8-9C81-4898-B771-68B840171536}"/>
    <hyperlink ref="B45" location="'4-Acid'!$A$734" display="'4-Acid'!$A$734" xr:uid="{CC5C376A-96E5-484A-A1FA-7816BEA5FAA3}"/>
    <hyperlink ref="B46" location="'4-Acid'!$A$770" display="'4-Acid'!$A$770" xr:uid="{B6EAEF41-F6E3-4C98-8172-5D03B9D5AB67}"/>
    <hyperlink ref="B47" location="'4-Acid'!$A$788" display="'4-Acid'!$A$788" xr:uid="{D354310B-3EEE-4CEB-B8E8-DB134CAE6DAA}"/>
    <hyperlink ref="B48" location="'4-Acid'!$A$807" display="'4-Acid'!$A$807" xr:uid="{F8C5EB29-D377-49FB-A664-47FB4A5666FE}"/>
    <hyperlink ref="B49" location="'4-Acid'!$A$843" display="'4-Acid'!$A$843" xr:uid="{E331BA96-9D9D-41AB-A4BE-F9FBC9E29F8F}"/>
    <hyperlink ref="B50" location="'4-Acid'!$A$862" display="'4-Acid'!$A$862" xr:uid="{86F4160F-8F8C-44AA-95D3-1B102E720555}"/>
    <hyperlink ref="B51" location="'4-Acid'!$A$881" display="'4-Acid'!$A$881" xr:uid="{DD520E67-5EC6-4F81-911F-8813A6E06BC8}"/>
    <hyperlink ref="B52" location="'4-Acid'!$A$899" display="'4-Acid'!$A$899" xr:uid="{D7F29966-5307-4B15-A8B5-4E42C3567DE0}"/>
    <hyperlink ref="B53" location="'4-Acid'!$A$917" display="'4-Acid'!$A$917" xr:uid="{DC43FF92-91A1-4B0C-A0FA-5DB0FD7AC965}"/>
    <hyperlink ref="B54" location="'4-Acid'!$A$936" display="'4-Acid'!$A$936" xr:uid="{E34DB1FD-987E-4384-B7D8-2BF3515CBE2E}"/>
    <hyperlink ref="B55" location="'4-Acid'!$A$954" display="'4-Acid'!$A$954" xr:uid="{18B823A0-3D10-4D4A-9B66-D9E095A8D99A}"/>
    <hyperlink ref="B56" location="'4-Acid'!$A$972" display="'4-Acid'!$A$972" xr:uid="{E7025D20-59FE-4F64-81D4-D00A13273AC5}"/>
    <hyperlink ref="B57" location="'4-Acid'!$A$990" display="'4-Acid'!$A$990" xr:uid="{27CE0AEB-348F-4F6A-844A-707A28684D6E}"/>
    <hyperlink ref="B58" location="'4-Acid'!$A$1008" display="'4-Acid'!$A$1008" xr:uid="{42945C97-0CF3-4F71-B204-E5AB747EA695}"/>
    <hyperlink ref="B59" location="'4-Acid'!$A$1027" display="'4-Acid'!$A$1027" xr:uid="{09B8999F-C5F0-42EA-B79D-D90064513A91}"/>
    <hyperlink ref="B60" location="'4-Acid'!$A$1045" display="'4-Acid'!$A$1045" xr:uid="{CA8E0710-EC5C-4E2A-968B-7A52CE404393}"/>
    <hyperlink ref="B61" location="'4-Acid'!$A$1063" display="'4-Acid'!$A$1063" xr:uid="{F6ED3A6E-6EF6-4DEB-9BF3-6C6844CD67AD}"/>
    <hyperlink ref="B62" location="'4-Acid'!$A$1081" display="'4-Acid'!$A$1081" xr:uid="{5FF49A77-526E-42F3-8255-999F3AB9B90C}"/>
    <hyperlink ref="B63" location="'4-Acid'!$A$1099" display="'4-Acid'!$A$1099" xr:uid="{F5CA1287-CEDE-47CE-8121-A1BC76F41CA3}"/>
    <hyperlink ref="B64" location="'4-Acid'!$A$1117" display="'4-Acid'!$A$1117" xr:uid="{1DC18B5D-E1CB-406A-AAE2-1CCE4CC8CBEB}"/>
    <hyperlink ref="B65" location="'4-Acid'!$A$1135" display="'4-Acid'!$A$1135" xr:uid="{1CD6A753-243A-4590-89A1-494E208CCB23}"/>
    <hyperlink ref="B67" location="'Aqua Regia'!$A$1" display="'Aqua Regia'!$A$1" xr:uid="{631C0BEF-75C9-493C-9325-1FECBF90D0AD}"/>
    <hyperlink ref="B68" location="'Aqua Regia'!$A$18" display="'Aqua Regia'!$A$18" xr:uid="{9CCDB261-2857-427C-9CAE-C1CEA5777AF9}"/>
    <hyperlink ref="B69" location="'Aqua Regia'!$A$58" display="'Aqua Regia'!$A$58" xr:uid="{22487B4E-F8E6-4915-AAD5-376A8B5F5CCB}"/>
    <hyperlink ref="B70" location="'Aqua Regia'!$A$94" display="'Aqua Regia'!$A$94" xr:uid="{2494335B-6EC3-4F6F-8D79-6D7B91C9E63D}"/>
    <hyperlink ref="B71" location="'Aqua Regia'!$A$112" display="'Aqua Regia'!$A$112" xr:uid="{D63E47BF-47F8-4175-8B00-60434CCA3C71}"/>
    <hyperlink ref="B72" location="'Aqua Regia'!$A$131" display="'Aqua Regia'!$A$131" xr:uid="{BACF6ECF-9D6F-457D-9B26-31211717C987}"/>
    <hyperlink ref="B73" location="'Aqua Regia'!$A$150" display="'Aqua Regia'!$A$150" xr:uid="{77FB557E-EFC2-4963-A65C-642FA82584CA}"/>
    <hyperlink ref="B74" location="'Aqua Regia'!$A$168" display="'Aqua Regia'!$A$168" xr:uid="{0C923597-3F1F-4D65-92DB-5EBB2ED3CC99}"/>
    <hyperlink ref="B75" location="'Aqua Regia'!$A$187" display="'Aqua Regia'!$A$187" xr:uid="{41B0429B-6CEE-44E0-B389-0F1D54F4095E}"/>
    <hyperlink ref="B76" location="'Aqua Regia'!$A$205" display="'Aqua Regia'!$A$205" xr:uid="{66863A4C-9A7F-4B8A-8881-55266AC74F0B}"/>
    <hyperlink ref="B77" location="'Aqua Regia'!$A$224" display="'Aqua Regia'!$A$224" xr:uid="{39AF320D-8EC2-45E1-85CB-2BFCBE905F3A}"/>
    <hyperlink ref="B78" location="'Aqua Regia'!$A$242" display="'Aqua Regia'!$A$242" xr:uid="{85624923-86F1-4212-81E2-8F04A226ABDB}"/>
    <hyperlink ref="B79" location="'Aqua Regia'!$A$260" display="'Aqua Regia'!$A$260" xr:uid="{F19F17AA-A8B7-45F4-9EBD-425624C3B3A5}"/>
    <hyperlink ref="B80" location="'Aqua Regia'!$A$278" display="'Aqua Regia'!$A$278" xr:uid="{FF6F341F-0C72-4E14-8F20-6662706EBC1C}"/>
    <hyperlink ref="B81" location="'Aqua Regia'!$A$296" display="'Aqua Regia'!$A$296" xr:uid="{E050AB71-0BE2-4FCA-B22F-655A171EAA95}"/>
    <hyperlink ref="B82" location="'Aqua Regia'!$A$314" display="'Aqua Regia'!$A$314" xr:uid="{FA899B70-8370-47DE-8E64-97E703DFA50A}"/>
    <hyperlink ref="B83" location="'Aqua Regia'!$A$333" display="'Aqua Regia'!$A$333" xr:uid="{AD6ED0CD-2249-4934-B3FF-57D64C0FE14C}"/>
    <hyperlink ref="B84" location="'Aqua Regia'!$A$351" display="'Aqua Regia'!$A$351" xr:uid="{D3940541-EF14-41FB-BD4B-FFB7972DC897}"/>
    <hyperlink ref="B85" location="'Aqua Regia'!$A$370" display="'Aqua Regia'!$A$370" xr:uid="{B9ADBBD9-0A0A-462F-903C-6477A825013B}"/>
    <hyperlink ref="B86" location="'Aqua Regia'!$A$406" display="'Aqua Regia'!$A$406" xr:uid="{88EBB16F-BED6-4A11-BF05-B1575787FFDC}"/>
    <hyperlink ref="B87" location="'Aqua Regia'!$A$425" display="'Aqua Regia'!$A$425" xr:uid="{05BF7CC4-D4B1-4F93-8DEF-3D6D3106C1D1}"/>
    <hyperlink ref="B88" location="'Aqua Regia'!$A$444" display="'Aqua Regia'!$A$444" xr:uid="{4FB02025-37E3-42D6-8762-153B3DEF43E4}"/>
    <hyperlink ref="B89" location="'Aqua Regia'!$A$462" display="'Aqua Regia'!$A$462" xr:uid="{37947D8C-9CC1-4EEB-8CB6-E82C06C7DCF8}"/>
    <hyperlink ref="B90" location="'Aqua Regia'!$A$480" display="'Aqua Regia'!$A$480" xr:uid="{08FDA542-2F2C-4ED3-8E83-B9B9117AD98B}"/>
    <hyperlink ref="B91" location="'Aqua Regia'!$A$498" display="'Aqua Regia'!$A$498" xr:uid="{65E7CF6E-6DD3-4DF5-B4F5-D92784F48074}"/>
    <hyperlink ref="B92" location="'Aqua Regia'!$A$516" display="'Aqua Regia'!$A$516" xr:uid="{8E24C8BA-703E-4C9C-AC27-C76AEC067F7F}"/>
    <hyperlink ref="B93" location="'Aqua Regia'!$A$535" display="'Aqua Regia'!$A$535" xr:uid="{6B872300-63C9-4727-A1A3-EA306BAB2449}"/>
    <hyperlink ref="B94" location="'Aqua Regia'!$A$553" display="'Aqua Regia'!$A$553" xr:uid="{A3A31CCC-1DE8-4AF7-A5D2-F5AD8DF6AB96}"/>
    <hyperlink ref="B95" location="'Aqua Regia'!$A$571" display="'Aqua Regia'!$A$571" xr:uid="{DB915F59-7A5B-469F-86E8-DED88DA8C8CC}"/>
    <hyperlink ref="B96" location="'Aqua Regia'!$A$589" display="'Aqua Regia'!$A$589" xr:uid="{8BBF8FAF-930F-45AC-A90E-6D0B46A1CA4D}"/>
    <hyperlink ref="B97" location="'Aqua Regia'!$A$608" display="'Aqua Regia'!$A$608" xr:uid="{47DB1FD9-DF9F-4DCC-AD83-5F1EFF33DB4F}"/>
    <hyperlink ref="B98" location="'Aqua Regia'!$A$645" display="'Aqua Regia'!$A$645" xr:uid="{1D9AF0A7-37E8-4C77-928D-7BE941B00B8E}"/>
    <hyperlink ref="B99" location="'Aqua Regia'!$A$663" display="'Aqua Regia'!$A$663" xr:uid="{B2142292-BDFD-48CB-8266-042F38525037}"/>
    <hyperlink ref="B100" location="'Aqua Regia'!$A$681" display="'Aqua Regia'!$A$681" xr:uid="{E242E6CB-F6E5-404F-80F7-432C1F8836B9}"/>
    <hyperlink ref="B101" location="'Aqua Regia'!$A$699" display="'Aqua Regia'!$A$699" xr:uid="{08D42698-7859-4253-A87A-8A7FF6FDEDD9}"/>
    <hyperlink ref="B102" location="'Aqua Regia'!$A$735" display="'Aqua Regia'!$A$735" xr:uid="{01867BCC-9C32-4A77-8E77-E85258900C82}"/>
    <hyperlink ref="B103" location="'Aqua Regia'!$A$771" display="'Aqua Regia'!$A$771" xr:uid="{8CD3A16E-5E1B-413B-AF0B-F0C5A9BAE3D9}"/>
    <hyperlink ref="B104" location="'Aqua Regia'!$A$807" display="'Aqua Regia'!$A$807" xr:uid="{55191DBB-42DB-47E9-BF11-174A8FDFE33C}"/>
    <hyperlink ref="B105" location="'Aqua Regia'!$A$825" display="'Aqua Regia'!$A$825" xr:uid="{3FD3B1F3-7689-4DC3-B309-2AB240C72DCD}"/>
    <hyperlink ref="B106" location="'Aqua Regia'!$A$844" display="'Aqua Regia'!$A$844" xr:uid="{866ED077-5F04-4DD7-8682-EF0FFED6B252}"/>
    <hyperlink ref="B107" location="'Aqua Regia'!$A$880" display="'Aqua Regia'!$A$880" xr:uid="{F123F667-29ED-47A1-BAB4-29223C4D737C}"/>
    <hyperlink ref="B108" location="'Aqua Regia'!$A$898" display="'Aqua Regia'!$A$898" xr:uid="{792FBC3D-3429-49B2-A056-1528CF5D3CC0}"/>
    <hyperlink ref="B109" location="'Aqua Regia'!$A$916" display="'Aqua Regia'!$A$916" xr:uid="{E6C12F57-C184-40CC-919A-E97A54BBC299}"/>
    <hyperlink ref="B110" location="'Aqua Regia'!$A$934" display="'Aqua Regia'!$A$934" xr:uid="{B14ED0C8-6F49-40E2-94D2-4A064E6057FA}"/>
    <hyperlink ref="B111" location="'Aqua Regia'!$A$952" display="'Aqua Regia'!$A$952" xr:uid="{675CE2EB-90E9-4F44-BE68-638AA3EE5158}"/>
    <hyperlink ref="B112" location="'Aqua Regia'!$A$971" display="'Aqua Regia'!$A$971" xr:uid="{94DF6C1E-581B-4A29-BA49-7FF8EEF5E76D}"/>
    <hyperlink ref="B113" location="'Aqua Regia'!$A$989" display="'Aqua Regia'!$A$989" xr:uid="{AE20E921-878C-43E9-B231-262200228321}"/>
    <hyperlink ref="B114" location="'Aqua Regia'!$A$1007" display="'Aqua Regia'!$A$1007" xr:uid="{32F2EDA6-F342-4730-80BA-A7728B473284}"/>
    <hyperlink ref="B115" location="'Aqua Regia'!$A$1025" display="'Aqua Regia'!$A$1025" xr:uid="{63C0C015-3643-4205-B457-487F9A45BE4A}"/>
    <hyperlink ref="B116" location="'Aqua Regia'!$A$1043" display="'Aqua Regia'!$A$1043" xr:uid="{29571FE0-0752-460C-A251-4C2E0ED7453C}"/>
    <hyperlink ref="B117" location="'Aqua Regia'!$A$1061" display="'Aqua Regia'!$A$1061" xr:uid="{5DB018B8-6915-47D7-8714-0133C53C1188}"/>
    <hyperlink ref="B118" location="'Aqua Regia'!$A$1079" display="'Aqua Regia'!$A$1079" xr:uid="{2146BA18-DE68-49F0-9533-9C7D85733802}"/>
    <hyperlink ref="B119" location="'Aqua Regia'!$A$1097" display="'Aqua Regia'!$A$1097" xr:uid="{0990624B-1945-4914-822E-EC239FF517BC}"/>
    <hyperlink ref="B120" location="'Aqua Regia'!$A$1116" display="'Aqua Regia'!$A$1116" xr:uid="{E2E0FAFB-1DD8-4D87-8147-7BF3B57AF47A}"/>
    <hyperlink ref="B121" location="'Aqua Regia'!$A$1134" display="'Aqua Regia'!$A$1134" xr:uid="{92FCEDB9-5ED7-434C-AD83-89BF26D3F37A}"/>
    <hyperlink ref="B122" location="'Aqua Regia'!$A$1152" display="'Aqua Regia'!$A$1152" xr:uid="{E1988B5A-5C41-45BF-8E84-6E05FC69AF48}"/>
    <hyperlink ref="B123" location="'Aqua Regia'!$A$1170" display="'Aqua Regia'!$A$1170" xr:uid="{E0C7A89E-5706-4127-9494-45145DFD83C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AC2D8-4051-4879-9E9B-77AAD1C9DDE4}">
  <sheetPr codeName="Sheet14"/>
  <dimension ref="A1:BN1214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435</v>
      </c>
      <c r="BM1" s="27" t="s">
        <v>66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224</v>
      </c>
      <c r="E2" s="17" t="s">
        <v>224</v>
      </c>
      <c r="F2" s="17" t="s">
        <v>224</v>
      </c>
      <c r="G2" s="17" t="s">
        <v>224</v>
      </c>
      <c r="H2" s="17" t="s">
        <v>224</v>
      </c>
      <c r="I2" s="17" t="s">
        <v>224</v>
      </c>
      <c r="J2" s="17" t="s">
        <v>224</v>
      </c>
      <c r="K2" s="17" t="s">
        <v>224</v>
      </c>
      <c r="L2" s="17" t="s">
        <v>224</v>
      </c>
      <c r="M2" s="17" t="s">
        <v>224</v>
      </c>
      <c r="N2" s="17" t="s">
        <v>224</v>
      </c>
      <c r="O2" s="17" t="s">
        <v>224</v>
      </c>
      <c r="P2" s="17" t="s">
        <v>224</v>
      </c>
      <c r="Q2" s="17" t="s">
        <v>224</v>
      </c>
      <c r="R2" s="17" t="s">
        <v>224</v>
      </c>
      <c r="S2" s="17" t="s">
        <v>224</v>
      </c>
      <c r="T2" s="17" t="s">
        <v>224</v>
      </c>
      <c r="U2" s="17" t="s">
        <v>224</v>
      </c>
      <c r="V2" s="17" t="s">
        <v>224</v>
      </c>
      <c r="W2" s="17" t="s">
        <v>224</v>
      </c>
      <c r="X2" s="17" t="s">
        <v>224</v>
      </c>
      <c r="Y2" s="14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38" t="s">
        <v>227</v>
      </c>
      <c r="E3" s="139" t="s">
        <v>228</v>
      </c>
      <c r="F3" s="139" t="s">
        <v>230</v>
      </c>
      <c r="G3" s="139" t="s">
        <v>231</v>
      </c>
      <c r="H3" s="139" t="s">
        <v>232</v>
      </c>
      <c r="I3" s="139" t="s">
        <v>233</v>
      </c>
      <c r="J3" s="139" t="s">
        <v>234</v>
      </c>
      <c r="K3" s="139" t="s">
        <v>235</v>
      </c>
      <c r="L3" s="139" t="s">
        <v>236</v>
      </c>
      <c r="M3" s="139" t="s">
        <v>237</v>
      </c>
      <c r="N3" s="139" t="s">
        <v>238</v>
      </c>
      <c r="O3" s="139" t="s">
        <v>239</v>
      </c>
      <c r="P3" s="139" t="s">
        <v>240</v>
      </c>
      <c r="Q3" s="139" t="s">
        <v>241</v>
      </c>
      <c r="R3" s="139" t="s">
        <v>242</v>
      </c>
      <c r="S3" s="139" t="s">
        <v>243</v>
      </c>
      <c r="T3" s="139" t="s">
        <v>244</v>
      </c>
      <c r="U3" s="139" t="s">
        <v>246</v>
      </c>
      <c r="V3" s="139" t="s">
        <v>248</v>
      </c>
      <c r="W3" s="139" t="s">
        <v>249</v>
      </c>
      <c r="X3" s="139" t="s">
        <v>250</v>
      </c>
      <c r="Y3" s="14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272</v>
      </c>
      <c r="E4" s="11" t="s">
        <v>273</v>
      </c>
      <c r="F4" s="11" t="s">
        <v>272</v>
      </c>
      <c r="G4" s="11" t="s">
        <v>115</v>
      </c>
      <c r="H4" s="11" t="s">
        <v>273</v>
      </c>
      <c r="I4" s="11" t="s">
        <v>115</v>
      </c>
      <c r="J4" s="11" t="s">
        <v>115</v>
      </c>
      <c r="K4" s="11" t="s">
        <v>272</v>
      </c>
      <c r="L4" s="11" t="s">
        <v>115</v>
      </c>
      <c r="M4" s="11" t="s">
        <v>273</v>
      </c>
      <c r="N4" s="11" t="s">
        <v>272</v>
      </c>
      <c r="O4" s="11" t="s">
        <v>273</v>
      </c>
      <c r="P4" s="11" t="s">
        <v>273</v>
      </c>
      <c r="Q4" s="11" t="s">
        <v>272</v>
      </c>
      <c r="R4" s="11" t="s">
        <v>272</v>
      </c>
      <c r="S4" s="11" t="s">
        <v>273</v>
      </c>
      <c r="T4" s="11" t="s">
        <v>115</v>
      </c>
      <c r="U4" s="11" t="s">
        <v>273</v>
      </c>
      <c r="V4" s="11" t="s">
        <v>272</v>
      </c>
      <c r="W4" s="11" t="s">
        <v>115</v>
      </c>
      <c r="X4" s="11" t="s">
        <v>115</v>
      </c>
      <c r="Y4" s="140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1</v>
      </c>
    </row>
    <row r="5" spans="1:66">
      <c r="A5" s="29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140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199">
        <v>48.5</v>
      </c>
      <c r="E6" s="199">
        <v>46.39</v>
      </c>
      <c r="F6" s="199">
        <v>50.25</v>
      </c>
      <c r="G6" s="199">
        <v>48</v>
      </c>
      <c r="H6" s="199">
        <v>49.1</v>
      </c>
      <c r="I6" s="199">
        <v>47</v>
      </c>
      <c r="J6" s="199">
        <v>48</v>
      </c>
      <c r="K6" s="199">
        <v>48.19</v>
      </c>
      <c r="L6" s="199">
        <v>49</v>
      </c>
      <c r="M6" s="199">
        <v>45.4</v>
      </c>
      <c r="N6" s="199">
        <v>48.129493934938722</v>
      </c>
      <c r="O6" s="199">
        <v>47.62</v>
      </c>
      <c r="P6" s="199">
        <v>49.1</v>
      </c>
      <c r="Q6" s="199">
        <v>49.3</v>
      </c>
      <c r="R6" s="199">
        <v>49.5</v>
      </c>
      <c r="S6" s="199">
        <v>48.4</v>
      </c>
      <c r="T6" s="199">
        <v>47.625100000000003</v>
      </c>
      <c r="U6" s="199">
        <v>46.4</v>
      </c>
      <c r="V6" s="199">
        <v>48.98</v>
      </c>
      <c r="W6" s="199">
        <v>46.43</v>
      </c>
      <c r="X6" s="199">
        <v>50.772666666666659</v>
      </c>
      <c r="Y6" s="201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3">
        <v>1</v>
      </c>
    </row>
    <row r="7" spans="1:66">
      <c r="A7" s="29"/>
      <c r="B7" s="19">
        <v>1</v>
      </c>
      <c r="C7" s="9">
        <v>2</v>
      </c>
      <c r="D7" s="205">
        <v>48.58</v>
      </c>
      <c r="E7" s="205">
        <v>46.23</v>
      </c>
      <c r="F7" s="205">
        <v>50.04</v>
      </c>
      <c r="G7" s="205">
        <v>49</v>
      </c>
      <c r="H7" s="205">
        <v>47.9</v>
      </c>
      <c r="I7" s="205">
        <v>48</v>
      </c>
      <c r="J7" s="205">
        <v>48</v>
      </c>
      <c r="K7" s="205">
        <v>46.99</v>
      </c>
      <c r="L7" s="205">
        <v>47</v>
      </c>
      <c r="M7" s="205">
        <v>46.5</v>
      </c>
      <c r="N7" s="205">
        <v>48.773457835193348</v>
      </c>
      <c r="O7" s="205">
        <v>48.53</v>
      </c>
      <c r="P7" s="205">
        <v>50.3</v>
      </c>
      <c r="Q7" s="205">
        <v>50</v>
      </c>
      <c r="R7" s="205">
        <v>50</v>
      </c>
      <c r="S7" s="205">
        <v>48</v>
      </c>
      <c r="T7" s="205">
        <v>47.904299999999999</v>
      </c>
      <c r="U7" s="205">
        <v>45.6</v>
      </c>
      <c r="V7" s="205">
        <v>48.86</v>
      </c>
      <c r="W7" s="205">
        <v>46.53</v>
      </c>
      <c r="X7" s="205">
        <v>50.434666666666658</v>
      </c>
      <c r="Y7" s="201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3">
        <v>1</v>
      </c>
    </row>
    <row r="8" spans="1:66">
      <c r="A8" s="29"/>
      <c r="B8" s="19">
        <v>1</v>
      </c>
      <c r="C8" s="9">
        <v>3</v>
      </c>
      <c r="D8" s="205">
        <v>48.83</v>
      </c>
      <c r="E8" s="205">
        <v>48.26</v>
      </c>
      <c r="F8" s="205">
        <v>50.06</v>
      </c>
      <c r="G8" s="205">
        <v>48</v>
      </c>
      <c r="H8" s="205">
        <v>48.9</v>
      </c>
      <c r="I8" s="205">
        <v>47</v>
      </c>
      <c r="J8" s="205">
        <v>50</v>
      </c>
      <c r="K8" s="205">
        <v>47.63</v>
      </c>
      <c r="L8" s="205">
        <v>47</v>
      </c>
      <c r="M8" s="205">
        <v>45.8</v>
      </c>
      <c r="N8" s="205">
        <v>49.13744854062913</v>
      </c>
      <c r="O8" s="205">
        <v>48.11</v>
      </c>
      <c r="P8" s="205">
        <v>47.9</v>
      </c>
      <c r="Q8" s="205">
        <v>48.4</v>
      </c>
      <c r="R8" s="205">
        <v>50.3</v>
      </c>
      <c r="S8" s="205">
        <v>46.6</v>
      </c>
      <c r="T8" s="205">
        <v>47.042999999999999</v>
      </c>
      <c r="U8" s="205">
        <v>46.1</v>
      </c>
      <c r="V8" s="205">
        <v>49.2</v>
      </c>
      <c r="W8" s="205">
        <v>46.96</v>
      </c>
      <c r="X8" s="205">
        <v>50.258000000000003</v>
      </c>
      <c r="Y8" s="201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3">
        <v>16</v>
      </c>
    </row>
    <row r="9" spans="1:66">
      <c r="A9" s="29"/>
      <c r="B9" s="19">
        <v>1</v>
      </c>
      <c r="C9" s="9">
        <v>4</v>
      </c>
      <c r="D9" s="205">
        <v>49.49</v>
      </c>
      <c r="E9" s="205">
        <v>49.35</v>
      </c>
      <c r="F9" s="205">
        <v>49.61</v>
      </c>
      <c r="G9" s="205">
        <v>49</v>
      </c>
      <c r="H9" s="205">
        <v>49</v>
      </c>
      <c r="I9" s="205">
        <v>46</v>
      </c>
      <c r="J9" s="205">
        <v>48</v>
      </c>
      <c r="K9" s="205">
        <v>46.7</v>
      </c>
      <c r="L9" s="205">
        <v>46</v>
      </c>
      <c r="M9" s="205">
        <v>47.5</v>
      </c>
      <c r="N9" s="205">
        <v>48.083285559404501</v>
      </c>
      <c r="O9" s="205">
        <v>48.63</v>
      </c>
      <c r="P9" s="205">
        <v>47.8</v>
      </c>
      <c r="Q9" s="205">
        <v>49.9</v>
      </c>
      <c r="R9" s="205">
        <v>50.4</v>
      </c>
      <c r="S9" s="205">
        <v>46.1</v>
      </c>
      <c r="T9" s="205">
        <v>47.474299999999999</v>
      </c>
      <c r="U9" s="205">
        <v>45.7</v>
      </c>
      <c r="V9" s="205">
        <v>49.2</v>
      </c>
      <c r="W9" s="205">
        <v>46.72</v>
      </c>
      <c r="X9" s="205">
        <v>50.766999999999996</v>
      </c>
      <c r="Y9" s="201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3">
        <v>48.176739622027789</v>
      </c>
      <c r="BN9" s="27"/>
    </row>
    <row r="10" spans="1:66">
      <c r="A10" s="29"/>
      <c r="B10" s="19">
        <v>1</v>
      </c>
      <c r="C10" s="9">
        <v>5</v>
      </c>
      <c r="D10" s="205">
        <v>48.52</v>
      </c>
      <c r="E10" s="205">
        <v>48.56</v>
      </c>
      <c r="F10" s="205">
        <v>50.66</v>
      </c>
      <c r="G10" s="205">
        <v>47</v>
      </c>
      <c r="H10" s="205">
        <v>47.9</v>
      </c>
      <c r="I10" s="205">
        <v>48</v>
      </c>
      <c r="J10" s="205">
        <v>47</v>
      </c>
      <c r="K10" s="205">
        <v>46.62</v>
      </c>
      <c r="L10" s="205">
        <v>47</v>
      </c>
      <c r="M10" s="205">
        <v>46.7</v>
      </c>
      <c r="N10" s="205">
        <v>47.877948857469008</v>
      </c>
      <c r="O10" s="205">
        <v>48.2</v>
      </c>
      <c r="P10" s="205">
        <v>49.8</v>
      </c>
      <c r="Q10" s="205">
        <v>46.9</v>
      </c>
      <c r="R10" s="205">
        <v>50.4</v>
      </c>
      <c r="S10" s="205">
        <v>46.4</v>
      </c>
      <c r="T10" s="205">
        <v>47.401000000000003</v>
      </c>
      <c r="U10" s="205">
        <v>46</v>
      </c>
      <c r="V10" s="205">
        <v>48.07</v>
      </c>
      <c r="W10" s="205">
        <v>47.18</v>
      </c>
      <c r="X10" s="205">
        <v>51.188000000000002</v>
      </c>
      <c r="Y10" s="201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3">
        <v>11</v>
      </c>
    </row>
    <row r="11" spans="1:66">
      <c r="A11" s="29"/>
      <c r="B11" s="19">
        <v>1</v>
      </c>
      <c r="C11" s="9">
        <v>6</v>
      </c>
      <c r="D11" s="205">
        <v>48.39</v>
      </c>
      <c r="E11" s="205">
        <v>49.39</v>
      </c>
      <c r="F11" s="205">
        <v>51.16</v>
      </c>
      <c r="G11" s="205">
        <v>49</v>
      </c>
      <c r="H11" s="205">
        <v>48.3</v>
      </c>
      <c r="I11" s="205">
        <v>47</v>
      </c>
      <c r="J11" s="205">
        <v>48</v>
      </c>
      <c r="K11" s="205">
        <v>47.29</v>
      </c>
      <c r="L11" s="205">
        <v>46</v>
      </c>
      <c r="M11" s="205">
        <v>46.8</v>
      </c>
      <c r="N11" s="205">
        <v>48.00215764786671</v>
      </c>
      <c r="O11" s="205">
        <v>48.77</v>
      </c>
      <c r="P11" s="205">
        <v>48.7</v>
      </c>
      <c r="Q11" s="205">
        <v>51</v>
      </c>
      <c r="R11" s="205">
        <v>50.4</v>
      </c>
      <c r="S11" s="205">
        <v>45.4</v>
      </c>
      <c r="T11" s="205">
        <v>47.6997</v>
      </c>
      <c r="U11" s="205">
        <v>46.9</v>
      </c>
      <c r="V11" s="205">
        <v>48.53</v>
      </c>
      <c r="W11" s="205">
        <v>47.3</v>
      </c>
      <c r="X11" s="205">
        <v>50.687666666666665</v>
      </c>
      <c r="Y11" s="201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7"/>
    </row>
    <row r="12" spans="1:66">
      <c r="A12" s="29"/>
      <c r="B12" s="20" t="s">
        <v>256</v>
      </c>
      <c r="C12" s="12"/>
      <c r="D12" s="208">
        <v>48.718333333333334</v>
      </c>
      <c r="E12" s="208">
        <v>48.03</v>
      </c>
      <c r="F12" s="208">
        <v>50.29666666666666</v>
      </c>
      <c r="G12" s="208">
        <v>48.333333333333336</v>
      </c>
      <c r="H12" s="208">
        <v>48.516666666666673</v>
      </c>
      <c r="I12" s="208">
        <v>47.166666666666664</v>
      </c>
      <c r="J12" s="208">
        <v>48.166666666666664</v>
      </c>
      <c r="K12" s="208">
        <v>47.236666666666672</v>
      </c>
      <c r="L12" s="208">
        <v>47</v>
      </c>
      <c r="M12" s="208">
        <v>46.449999999999996</v>
      </c>
      <c r="N12" s="208">
        <v>48.333965395916891</v>
      </c>
      <c r="O12" s="208">
        <v>48.309999999999995</v>
      </c>
      <c r="P12" s="208">
        <v>48.933333333333337</v>
      </c>
      <c r="Q12" s="208">
        <v>49.25</v>
      </c>
      <c r="R12" s="208">
        <v>50.166666666666664</v>
      </c>
      <c r="S12" s="208">
        <v>46.816666666666663</v>
      </c>
      <c r="T12" s="208">
        <v>47.524566666666665</v>
      </c>
      <c r="U12" s="208">
        <v>46.116666666666667</v>
      </c>
      <c r="V12" s="208">
        <v>48.806666666666672</v>
      </c>
      <c r="W12" s="208">
        <v>46.853333333333332</v>
      </c>
      <c r="X12" s="208">
        <v>50.684666666666658</v>
      </c>
      <c r="Y12" s="201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7"/>
    </row>
    <row r="13" spans="1:66">
      <c r="A13" s="29"/>
      <c r="B13" s="3" t="s">
        <v>257</v>
      </c>
      <c r="C13" s="28"/>
      <c r="D13" s="205">
        <v>48.55</v>
      </c>
      <c r="E13" s="205">
        <v>48.41</v>
      </c>
      <c r="F13" s="205">
        <v>50.155000000000001</v>
      </c>
      <c r="G13" s="205">
        <v>48.5</v>
      </c>
      <c r="H13" s="205">
        <v>48.599999999999994</v>
      </c>
      <c r="I13" s="205">
        <v>47</v>
      </c>
      <c r="J13" s="205">
        <v>48</v>
      </c>
      <c r="K13" s="205">
        <v>47.14</v>
      </c>
      <c r="L13" s="205">
        <v>47</v>
      </c>
      <c r="M13" s="205">
        <v>46.6</v>
      </c>
      <c r="N13" s="205">
        <v>48.106389747171612</v>
      </c>
      <c r="O13" s="205">
        <v>48.365000000000002</v>
      </c>
      <c r="P13" s="205">
        <v>48.900000000000006</v>
      </c>
      <c r="Q13" s="205">
        <v>49.599999999999994</v>
      </c>
      <c r="R13" s="205">
        <v>50.349999999999994</v>
      </c>
      <c r="S13" s="205">
        <v>46.5</v>
      </c>
      <c r="T13" s="205">
        <v>47.549700000000001</v>
      </c>
      <c r="U13" s="205">
        <v>46.05</v>
      </c>
      <c r="V13" s="205">
        <v>48.92</v>
      </c>
      <c r="W13" s="205">
        <v>46.84</v>
      </c>
      <c r="X13" s="205">
        <v>50.727333333333334</v>
      </c>
      <c r="Y13" s="201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7"/>
    </row>
    <row r="14" spans="1:66">
      <c r="A14" s="29"/>
      <c r="B14" s="3" t="s">
        <v>258</v>
      </c>
      <c r="C14" s="28"/>
      <c r="D14" s="23">
        <v>0.40543392392184824</v>
      </c>
      <c r="E14" s="23">
        <v>1.4039515661161546</v>
      </c>
      <c r="F14" s="23">
        <v>0.54275838700720691</v>
      </c>
      <c r="G14" s="23">
        <v>0.81649658092772603</v>
      </c>
      <c r="H14" s="23">
        <v>0.55287129303904703</v>
      </c>
      <c r="I14" s="23">
        <v>0.752772652709081</v>
      </c>
      <c r="J14" s="23">
        <v>0.98319208025017502</v>
      </c>
      <c r="K14" s="23">
        <v>0.59925509315037617</v>
      </c>
      <c r="L14" s="23">
        <v>1.0954451150103321</v>
      </c>
      <c r="M14" s="23">
        <v>0.75033325929216366</v>
      </c>
      <c r="N14" s="23">
        <v>0.50228183160659645</v>
      </c>
      <c r="O14" s="23">
        <v>0.42204265187300871</v>
      </c>
      <c r="P14" s="23">
        <v>1.0053191864610294</v>
      </c>
      <c r="Q14" s="23">
        <v>1.4349216006458336</v>
      </c>
      <c r="R14" s="23">
        <v>0.36147844564602477</v>
      </c>
      <c r="S14" s="23">
        <v>1.1531117320826574</v>
      </c>
      <c r="T14" s="23">
        <v>0.2948484198137522</v>
      </c>
      <c r="U14" s="23">
        <v>0.47923550230201567</v>
      </c>
      <c r="V14" s="23">
        <v>0.43852784024126351</v>
      </c>
      <c r="W14" s="23">
        <v>0.35189013436961558</v>
      </c>
      <c r="X14" s="23">
        <v>0.32013143134240013</v>
      </c>
      <c r="Y14" s="140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9"/>
      <c r="B15" s="3" t="s">
        <v>86</v>
      </c>
      <c r="C15" s="28"/>
      <c r="D15" s="13">
        <v>8.3219990541927736E-3</v>
      </c>
      <c r="E15" s="13">
        <v>2.9230721759653435E-2</v>
      </c>
      <c r="F15" s="13">
        <v>1.079114030765207E-2</v>
      </c>
      <c r="G15" s="13">
        <v>1.6893032708849502E-2</v>
      </c>
      <c r="H15" s="13">
        <v>1.1395492127221855E-2</v>
      </c>
      <c r="I15" s="13">
        <v>1.5959844227047656E-2</v>
      </c>
      <c r="J15" s="13">
        <v>2.0412292323533046E-2</v>
      </c>
      <c r="K15" s="13">
        <v>1.2686227361873744E-2</v>
      </c>
      <c r="L15" s="13">
        <v>2.3307342872560258E-2</v>
      </c>
      <c r="M15" s="13">
        <v>1.6153568553114398E-2</v>
      </c>
      <c r="N15" s="13">
        <v>1.0391901998775953E-2</v>
      </c>
      <c r="O15" s="13">
        <v>8.7361343794868304E-3</v>
      </c>
      <c r="P15" s="13">
        <v>2.0544670023045556E-2</v>
      </c>
      <c r="Q15" s="13">
        <v>2.9135463972504237E-2</v>
      </c>
      <c r="R15" s="13">
        <v>7.2055504115486665E-3</v>
      </c>
      <c r="S15" s="13">
        <v>2.4630368075813262E-2</v>
      </c>
      <c r="T15" s="13">
        <v>6.2041264233253166E-3</v>
      </c>
      <c r="U15" s="13">
        <v>1.0391807061120686E-2</v>
      </c>
      <c r="V15" s="13">
        <v>8.9849987756029943E-3</v>
      </c>
      <c r="W15" s="13">
        <v>7.510461035208073E-3</v>
      </c>
      <c r="X15" s="13">
        <v>6.3161396216291615E-3</v>
      </c>
      <c r="Y15" s="140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9"/>
      <c r="B16" s="3" t="s">
        <v>259</v>
      </c>
      <c r="C16" s="28"/>
      <c r="D16" s="13">
        <v>1.1241809129356461E-2</v>
      </c>
      <c r="E16" s="13">
        <v>-3.0458603711882581E-3</v>
      </c>
      <c r="F16" s="13">
        <v>4.4003123940532962E-2</v>
      </c>
      <c r="G16" s="13">
        <v>3.2504007646450006E-3</v>
      </c>
      <c r="H16" s="13">
        <v>7.0558333192696221E-3</v>
      </c>
      <c r="I16" s="13">
        <v>-2.0965988219329157E-2</v>
      </c>
      <c r="J16" s="13">
        <v>-2.0908337592273618E-4</v>
      </c>
      <c r="K16" s="13">
        <v>-1.9513004880290619E-2</v>
      </c>
      <c r="L16" s="13">
        <v>-2.4425472359896894E-2</v>
      </c>
      <c r="M16" s="13">
        <v>-3.5841770023770536E-2</v>
      </c>
      <c r="N16" s="13">
        <v>3.2635204275470731E-3</v>
      </c>
      <c r="O16" s="13">
        <v>2.7660729849654508E-3</v>
      </c>
      <c r="P16" s="13">
        <v>1.5704543670689075E-2</v>
      </c>
      <c r="Q16" s="13">
        <v>2.2277563537767664E-2</v>
      </c>
      <c r="R16" s="13">
        <v>4.1304726310890105E-2</v>
      </c>
      <c r="S16" s="13">
        <v>-2.8230904914521515E-2</v>
      </c>
      <c r="T16" s="13">
        <v>-1.3537091975874049E-2</v>
      </c>
      <c r="U16" s="13">
        <v>-4.2760738304905899E-2</v>
      </c>
      <c r="V16" s="13">
        <v>1.3075335723857551E-2</v>
      </c>
      <c r="W16" s="13">
        <v>-2.7469818403596524E-2</v>
      </c>
      <c r="X16" s="13">
        <v>5.2056803019774556E-2</v>
      </c>
      <c r="Y16" s="140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9"/>
      <c r="B17" s="45" t="s">
        <v>260</v>
      </c>
      <c r="C17" s="46"/>
      <c r="D17" s="44">
        <v>0.28999999999999998</v>
      </c>
      <c r="E17" s="44">
        <v>0.2</v>
      </c>
      <c r="F17" s="44">
        <v>1.43</v>
      </c>
      <c r="G17" s="44">
        <v>0.02</v>
      </c>
      <c r="H17" s="44">
        <v>0.15</v>
      </c>
      <c r="I17" s="44">
        <v>0.82</v>
      </c>
      <c r="J17" s="44">
        <v>0.1</v>
      </c>
      <c r="K17" s="44">
        <v>0.77</v>
      </c>
      <c r="L17" s="44">
        <v>0.94</v>
      </c>
      <c r="M17" s="44">
        <v>1.33</v>
      </c>
      <c r="N17" s="44">
        <v>0.02</v>
      </c>
      <c r="O17" s="44">
        <v>0</v>
      </c>
      <c r="P17" s="44">
        <v>0.45</v>
      </c>
      <c r="Q17" s="44">
        <v>0.67</v>
      </c>
      <c r="R17" s="44">
        <v>1.33</v>
      </c>
      <c r="S17" s="44">
        <v>1.07</v>
      </c>
      <c r="T17" s="44">
        <v>0.56000000000000005</v>
      </c>
      <c r="U17" s="44">
        <v>1.57</v>
      </c>
      <c r="V17" s="44">
        <v>0.36</v>
      </c>
      <c r="W17" s="44">
        <v>1.04</v>
      </c>
      <c r="X17" s="44">
        <v>1.7</v>
      </c>
      <c r="Y17" s="140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BM18" s="53"/>
    </row>
    <row r="19" spans="1:65" ht="15">
      <c r="B19" s="8" t="s">
        <v>436</v>
      </c>
      <c r="BM19" s="27" t="s">
        <v>66</v>
      </c>
    </row>
    <row r="20" spans="1:65" ht="15">
      <c r="A20" s="24" t="s">
        <v>48</v>
      </c>
      <c r="B20" s="18" t="s">
        <v>111</v>
      </c>
      <c r="C20" s="15" t="s">
        <v>112</v>
      </c>
      <c r="D20" s="16" t="s">
        <v>224</v>
      </c>
      <c r="E20" s="17" t="s">
        <v>224</v>
      </c>
      <c r="F20" s="17" t="s">
        <v>224</v>
      </c>
      <c r="G20" s="17" t="s">
        <v>224</v>
      </c>
      <c r="H20" s="17" t="s">
        <v>224</v>
      </c>
      <c r="I20" s="17" t="s">
        <v>224</v>
      </c>
      <c r="J20" s="17" t="s">
        <v>224</v>
      </c>
      <c r="K20" s="17" t="s">
        <v>224</v>
      </c>
      <c r="L20" s="17" t="s">
        <v>224</v>
      </c>
      <c r="M20" s="17" t="s">
        <v>224</v>
      </c>
      <c r="N20" s="17" t="s">
        <v>224</v>
      </c>
      <c r="O20" s="17" t="s">
        <v>224</v>
      </c>
      <c r="P20" s="17" t="s">
        <v>224</v>
      </c>
      <c r="Q20" s="17" t="s">
        <v>224</v>
      </c>
      <c r="R20" s="17" t="s">
        <v>224</v>
      </c>
      <c r="S20" s="17" t="s">
        <v>224</v>
      </c>
      <c r="T20" s="17" t="s">
        <v>224</v>
      </c>
      <c r="U20" s="17" t="s">
        <v>224</v>
      </c>
      <c r="V20" s="17" t="s">
        <v>224</v>
      </c>
      <c r="W20" s="17" t="s">
        <v>224</v>
      </c>
      <c r="X20" s="17" t="s">
        <v>224</v>
      </c>
      <c r="Y20" s="17" t="s">
        <v>224</v>
      </c>
      <c r="Z20" s="140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225</v>
      </c>
      <c r="C21" s="9" t="s">
        <v>225</v>
      </c>
      <c r="D21" s="138" t="s">
        <v>227</v>
      </c>
      <c r="E21" s="139" t="s">
        <v>228</v>
      </c>
      <c r="F21" s="139" t="s">
        <v>229</v>
      </c>
      <c r="G21" s="139" t="s">
        <v>230</v>
      </c>
      <c r="H21" s="139" t="s">
        <v>231</v>
      </c>
      <c r="I21" s="139" t="s">
        <v>232</v>
      </c>
      <c r="J21" s="139" t="s">
        <v>233</v>
      </c>
      <c r="K21" s="139" t="s">
        <v>234</v>
      </c>
      <c r="L21" s="139" t="s">
        <v>235</v>
      </c>
      <c r="M21" s="139" t="s">
        <v>236</v>
      </c>
      <c r="N21" s="139" t="s">
        <v>237</v>
      </c>
      <c r="O21" s="139" t="s">
        <v>238</v>
      </c>
      <c r="P21" s="139" t="s">
        <v>239</v>
      </c>
      <c r="Q21" s="139" t="s">
        <v>240</v>
      </c>
      <c r="R21" s="139" t="s">
        <v>241</v>
      </c>
      <c r="S21" s="139" t="s">
        <v>242</v>
      </c>
      <c r="T21" s="139" t="s">
        <v>243</v>
      </c>
      <c r="U21" s="139" t="s">
        <v>244</v>
      </c>
      <c r="V21" s="139" t="s">
        <v>246</v>
      </c>
      <c r="W21" s="139" t="s">
        <v>248</v>
      </c>
      <c r="X21" s="139" t="s">
        <v>249</v>
      </c>
      <c r="Y21" s="139" t="s">
        <v>250</v>
      </c>
      <c r="Z21" s="140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272</v>
      </c>
      <c r="E22" s="11" t="s">
        <v>273</v>
      </c>
      <c r="F22" s="11" t="s">
        <v>115</v>
      </c>
      <c r="G22" s="11" t="s">
        <v>273</v>
      </c>
      <c r="H22" s="11" t="s">
        <v>115</v>
      </c>
      <c r="I22" s="11" t="s">
        <v>273</v>
      </c>
      <c r="J22" s="11" t="s">
        <v>115</v>
      </c>
      <c r="K22" s="11" t="s">
        <v>115</v>
      </c>
      <c r="L22" s="11" t="s">
        <v>115</v>
      </c>
      <c r="M22" s="11" t="s">
        <v>115</v>
      </c>
      <c r="N22" s="11" t="s">
        <v>273</v>
      </c>
      <c r="O22" s="11" t="s">
        <v>272</v>
      </c>
      <c r="P22" s="11" t="s">
        <v>273</v>
      </c>
      <c r="Q22" s="11" t="s">
        <v>273</v>
      </c>
      <c r="R22" s="11" t="s">
        <v>115</v>
      </c>
      <c r="S22" s="11" t="s">
        <v>115</v>
      </c>
      <c r="T22" s="11" t="s">
        <v>273</v>
      </c>
      <c r="U22" s="11" t="s">
        <v>115</v>
      </c>
      <c r="V22" s="11" t="s">
        <v>273</v>
      </c>
      <c r="W22" s="11" t="s">
        <v>272</v>
      </c>
      <c r="X22" s="11" t="s">
        <v>115</v>
      </c>
      <c r="Y22" s="11" t="s">
        <v>115</v>
      </c>
      <c r="Z22" s="140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140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">
        <v>7.44</v>
      </c>
      <c r="E24" s="135">
        <v>2.02</v>
      </c>
      <c r="F24" s="21">
        <v>6.87</v>
      </c>
      <c r="G24" s="21">
        <v>7.4900000000000011</v>
      </c>
      <c r="H24" s="135">
        <v>3.6000000000000005</v>
      </c>
      <c r="I24" s="21">
        <v>7.2000000000000011</v>
      </c>
      <c r="J24" s="21">
        <v>6.67</v>
      </c>
      <c r="K24" s="135">
        <v>4.91</v>
      </c>
      <c r="L24" s="21">
        <v>7.3577000000000004</v>
      </c>
      <c r="M24" s="21">
        <v>7.3</v>
      </c>
      <c r="N24" s="21">
        <v>7.66</v>
      </c>
      <c r="O24" s="21">
        <v>7.0179808887993591</v>
      </c>
      <c r="P24" s="21">
        <v>7.0363999999999995</v>
      </c>
      <c r="Q24" s="21">
        <v>7.580000000000001</v>
      </c>
      <c r="R24" s="21">
        <v>7.44</v>
      </c>
      <c r="S24" s="21">
        <v>7.13</v>
      </c>
      <c r="T24" s="135">
        <v>6.11</v>
      </c>
      <c r="U24" s="21">
        <v>7.1806347000000006</v>
      </c>
      <c r="V24" s="21">
        <v>7.01</v>
      </c>
      <c r="W24" s="21">
        <v>7.3132999999999999</v>
      </c>
      <c r="X24" s="21">
        <v>7.26</v>
      </c>
      <c r="Y24" s="21">
        <v>6.8818972000000009</v>
      </c>
      <c r="Z24" s="140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1">
        <v>7.1099999999999994</v>
      </c>
      <c r="E25" s="136">
        <v>3.95</v>
      </c>
      <c r="F25" s="11">
        <v>7.3090000000000002</v>
      </c>
      <c r="G25" s="11">
        <v>7.4700000000000006</v>
      </c>
      <c r="H25" s="136">
        <v>3.37</v>
      </c>
      <c r="I25" s="11">
        <v>7.33</v>
      </c>
      <c r="J25" s="11">
        <v>6.93</v>
      </c>
      <c r="K25" s="136">
        <v>5.2</v>
      </c>
      <c r="L25" s="11">
        <v>7.1269</v>
      </c>
      <c r="M25" s="11">
        <v>7.04</v>
      </c>
      <c r="N25" s="11">
        <v>7.7800000000000011</v>
      </c>
      <c r="O25" s="11">
        <v>7.0462167127924999</v>
      </c>
      <c r="P25" s="11">
        <v>7.2064000000000004</v>
      </c>
      <c r="Q25" s="11">
        <v>7.6900000000000013</v>
      </c>
      <c r="R25" s="11">
        <v>7.5399999999999991</v>
      </c>
      <c r="S25" s="11">
        <v>7.0000000000000009</v>
      </c>
      <c r="T25" s="136">
        <v>6.4800000000000013</v>
      </c>
      <c r="U25" s="11">
        <v>7.1662195999999998</v>
      </c>
      <c r="V25" s="11">
        <v>6.94</v>
      </c>
      <c r="W25" s="11">
        <v>7.2823000000000002</v>
      </c>
      <c r="X25" s="11">
        <v>7.23</v>
      </c>
      <c r="Y25" s="11">
        <v>6.7111709666666668</v>
      </c>
      <c r="Z25" s="140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1">
        <v>7.5399999999999991</v>
      </c>
      <c r="E26" s="136">
        <v>2.99</v>
      </c>
      <c r="F26" s="11">
        <v>7.0279999999999996</v>
      </c>
      <c r="G26" s="11">
        <v>7.51</v>
      </c>
      <c r="H26" s="136">
        <v>4.28</v>
      </c>
      <c r="I26" s="11">
        <v>7.39</v>
      </c>
      <c r="J26" s="11">
        <v>6.9599999999999991</v>
      </c>
      <c r="K26" s="136">
        <v>5.41</v>
      </c>
      <c r="L26" s="11">
        <v>7.3469000000000007</v>
      </c>
      <c r="M26" s="11">
        <v>7.1099999999999994</v>
      </c>
      <c r="N26" s="11">
        <v>7.48</v>
      </c>
      <c r="O26" s="11">
        <v>6.8955387139466788</v>
      </c>
      <c r="P26" s="11">
        <v>7.1917999999999997</v>
      </c>
      <c r="Q26" s="11">
        <v>7.3599999999999994</v>
      </c>
      <c r="R26" s="11">
        <v>7.53</v>
      </c>
      <c r="S26" s="11">
        <v>7.1400000000000006</v>
      </c>
      <c r="T26" s="136">
        <v>6.32</v>
      </c>
      <c r="U26" s="11">
        <v>7.1659186999999998</v>
      </c>
      <c r="V26" s="11">
        <v>6.97</v>
      </c>
      <c r="W26" s="11">
        <v>7.3161000000000005</v>
      </c>
      <c r="X26" s="11">
        <v>7.2700000000000005</v>
      </c>
      <c r="Y26" s="11">
        <v>6.5108558666666667</v>
      </c>
      <c r="Z26" s="140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1">
        <v>7.32</v>
      </c>
      <c r="E27" s="136">
        <v>2.81</v>
      </c>
      <c r="F27" s="11">
        <v>7.1340000000000003</v>
      </c>
      <c r="G27" s="11">
        <v>7.42</v>
      </c>
      <c r="H27" s="136">
        <v>3.4099999999999997</v>
      </c>
      <c r="I27" s="11">
        <v>7.44</v>
      </c>
      <c r="J27" s="11">
        <v>7.5</v>
      </c>
      <c r="K27" s="136">
        <v>5.15</v>
      </c>
      <c r="L27" s="11">
        <v>7.2017999999999995</v>
      </c>
      <c r="M27" s="11">
        <v>6.97</v>
      </c>
      <c r="N27" s="11">
        <v>7.2499999999999991</v>
      </c>
      <c r="O27" s="11">
        <v>7.0190596365706401</v>
      </c>
      <c r="P27" s="11">
        <v>7.2103999999999999</v>
      </c>
      <c r="Q27" s="11">
        <v>7.21</v>
      </c>
      <c r="R27" s="11">
        <v>7.5199999999999987</v>
      </c>
      <c r="S27" s="11">
        <v>7.1400000000000006</v>
      </c>
      <c r="T27" s="136">
        <v>6.69</v>
      </c>
      <c r="U27" s="11">
        <v>7.1925930000000013</v>
      </c>
      <c r="V27" s="11">
        <v>6.9</v>
      </c>
      <c r="W27" s="11">
        <v>7.3609999999999998</v>
      </c>
      <c r="X27" s="11">
        <v>7.19</v>
      </c>
      <c r="Y27" s="11">
        <v>6.8105721666666676</v>
      </c>
      <c r="Z27" s="140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7.2194820528366028</v>
      </c>
    </row>
    <row r="28" spans="1:65">
      <c r="A28" s="29"/>
      <c r="B28" s="19">
        <v>1</v>
      </c>
      <c r="C28" s="9">
        <v>5</v>
      </c>
      <c r="D28" s="11">
        <v>6.97</v>
      </c>
      <c r="E28" s="136">
        <v>4.18</v>
      </c>
      <c r="F28" s="11">
        <v>7.0759999999999996</v>
      </c>
      <c r="G28" s="11">
        <v>7.5399999999999991</v>
      </c>
      <c r="H28" s="136">
        <v>3.8</v>
      </c>
      <c r="I28" s="11">
        <v>7.33</v>
      </c>
      <c r="J28" s="11">
        <v>7.12</v>
      </c>
      <c r="K28" s="141">
        <v>6.02</v>
      </c>
      <c r="L28" s="11">
        <v>7.1929000000000007</v>
      </c>
      <c r="M28" s="11">
        <v>7.0000000000000009</v>
      </c>
      <c r="N28" s="11">
        <v>7.91</v>
      </c>
      <c r="O28" s="11">
        <v>7.0513371001386407</v>
      </c>
      <c r="P28" s="11">
        <v>7.1627999999999998</v>
      </c>
      <c r="Q28" s="11">
        <v>7.5199999999999987</v>
      </c>
      <c r="R28" s="11">
        <v>7.5399999999999991</v>
      </c>
      <c r="S28" s="11">
        <v>7.17</v>
      </c>
      <c r="T28" s="136">
        <v>6.21</v>
      </c>
      <c r="U28" s="11">
        <v>7.1760577000000003</v>
      </c>
      <c r="V28" s="11">
        <v>7.04</v>
      </c>
      <c r="W28" s="11">
        <v>7.2922000000000002</v>
      </c>
      <c r="X28" s="11">
        <v>7.28</v>
      </c>
      <c r="Y28" s="11">
        <v>6.7289989499999994</v>
      </c>
      <c r="Z28" s="140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12</v>
      </c>
    </row>
    <row r="29" spans="1:65">
      <c r="A29" s="29"/>
      <c r="B29" s="19">
        <v>1</v>
      </c>
      <c r="C29" s="9">
        <v>6</v>
      </c>
      <c r="D29" s="11">
        <v>6.92</v>
      </c>
      <c r="E29" s="136">
        <v>4.12</v>
      </c>
      <c r="F29" s="11">
        <v>7.2880000000000003</v>
      </c>
      <c r="G29" s="11">
        <v>7.66</v>
      </c>
      <c r="H29" s="136">
        <v>3.01</v>
      </c>
      <c r="I29" s="11">
        <v>7.42</v>
      </c>
      <c r="J29" s="11">
        <v>7.1</v>
      </c>
      <c r="K29" s="136">
        <v>5.27</v>
      </c>
      <c r="L29" s="11">
        <v>7.3039999999999994</v>
      </c>
      <c r="M29" s="11">
        <v>6.9099999999999993</v>
      </c>
      <c r="N29" s="141">
        <v>8.02</v>
      </c>
      <c r="O29" s="11">
        <v>7.1193029455977985</v>
      </c>
      <c r="P29" s="11">
        <v>7.2164000000000001</v>
      </c>
      <c r="Q29" s="11">
        <v>7.53</v>
      </c>
      <c r="R29" s="11">
        <v>7.5399999999999991</v>
      </c>
      <c r="S29" s="11">
        <v>6.99</v>
      </c>
      <c r="T29" s="136">
        <v>6.16</v>
      </c>
      <c r="U29" s="11">
        <v>7.1866602000000013</v>
      </c>
      <c r="V29" s="11">
        <v>7.08</v>
      </c>
      <c r="W29" s="11">
        <v>7.3684000000000003</v>
      </c>
      <c r="X29" s="11">
        <v>7.26</v>
      </c>
      <c r="Y29" s="11">
        <v>6.8449275000000007</v>
      </c>
      <c r="Z29" s="140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20" t="s">
        <v>256</v>
      </c>
      <c r="C30" s="12"/>
      <c r="D30" s="22">
        <v>7.2166666666666677</v>
      </c>
      <c r="E30" s="22">
        <v>3.3450000000000002</v>
      </c>
      <c r="F30" s="22">
        <v>7.1174999999999997</v>
      </c>
      <c r="G30" s="22">
        <v>7.5150000000000006</v>
      </c>
      <c r="H30" s="22">
        <v>3.5783333333333331</v>
      </c>
      <c r="I30" s="22">
        <v>7.3516666666666675</v>
      </c>
      <c r="J30" s="22">
        <v>7.0466666666666669</v>
      </c>
      <c r="K30" s="22">
        <v>5.3266666666666671</v>
      </c>
      <c r="L30" s="22">
        <v>7.2550333333333334</v>
      </c>
      <c r="M30" s="22">
        <v>7.0549999999999997</v>
      </c>
      <c r="N30" s="22">
        <v>7.6833333333333327</v>
      </c>
      <c r="O30" s="22">
        <v>7.0249059996409358</v>
      </c>
      <c r="P30" s="22">
        <v>7.1707000000000001</v>
      </c>
      <c r="Q30" s="22">
        <v>7.4816666666666665</v>
      </c>
      <c r="R30" s="22">
        <v>7.5183333333333335</v>
      </c>
      <c r="S30" s="22">
        <v>7.0950000000000015</v>
      </c>
      <c r="T30" s="22">
        <v>6.328333333333334</v>
      </c>
      <c r="U30" s="22">
        <v>7.178013983333333</v>
      </c>
      <c r="V30" s="22">
        <v>6.9899999999999993</v>
      </c>
      <c r="W30" s="22">
        <v>7.3222166666666668</v>
      </c>
      <c r="X30" s="22">
        <v>7.248333333333334</v>
      </c>
      <c r="Y30" s="22">
        <v>6.748070441666667</v>
      </c>
      <c r="Z30" s="140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3" t="s">
        <v>257</v>
      </c>
      <c r="C31" s="28"/>
      <c r="D31" s="11">
        <v>7.2149999999999999</v>
      </c>
      <c r="E31" s="11">
        <v>3.47</v>
      </c>
      <c r="F31" s="11">
        <v>7.1050000000000004</v>
      </c>
      <c r="G31" s="11">
        <v>7.5</v>
      </c>
      <c r="H31" s="11">
        <v>3.5049999999999999</v>
      </c>
      <c r="I31" s="11">
        <v>7.3599999999999994</v>
      </c>
      <c r="J31" s="11">
        <v>7.0299999999999994</v>
      </c>
      <c r="K31" s="11">
        <v>5.2349999999999994</v>
      </c>
      <c r="L31" s="11">
        <v>7.2528999999999995</v>
      </c>
      <c r="M31" s="11">
        <v>7.0200000000000005</v>
      </c>
      <c r="N31" s="11">
        <v>7.7200000000000006</v>
      </c>
      <c r="O31" s="11">
        <v>7.03263817468157</v>
      </c>
      <c r="P31" s="11">
        <v>7.1990999999999996</v>
      </c>
      <c r="Q31" s="11">
        <v>7.5249999999999995</v>
      </c>
      <c r="R31" s="11">
        <v>7.5350000000000001</v>
      </c>
      <c r="S31" s="11">
        <v>7.1349999999999998</v>
      </c>
      <c r="T31" s="11">
        <v>6.2650000000000006</v>
      </c>
      <c r="U31" s="11">
        <v>7.1783462</v>
      </c>
      <c r="V31" s="11">
        <v>6.99</v>
      </c>
      <c r="W31" s="11">
        <v>7.3147000000000002</v>
      </c>
      <c r="X31" s="11">
        <v>7.26</v>
      </c>
      <c r="Y31" s="11">
        <v>6.769785558333334</v>
      </c>
      <c r="Z31" s="140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9"/>
      <c r="B32" s="3" t="s">
        <v>258</v>
      </c>
      <c r="C32" s="28"/>
      <c r="D32" s="23">
        <v>0.25508168626278654</v>
      </c>
      <c r="E32" s="23">
        <v>0.87541418768489232</v>
      </c>
      <c r="F32" s="23">
        <v>0.16553156798629087</v>
      </c>
      <c r="G32" s="23">
        <v>8.1670067956381542E-2</v>
      </c>
      <c r="H32" s="23">
        <v>0.43282405971325916</v>
      </c>
      <c r="I32" s="23">
        <v>8.7044050150866747E-2</v>
      </c>
      <c r="J32" s="23">
        <v>0.2744934729035769</v>
      </c>
      <c r="K32" s="23">
        <v>0.37728857213897493</v>
      </c>
      <c r="L32" s="23">
        <v>9.4329373297328142E-2</v>
      </c>
      <c r="M32" s="23">
        <v>0.13751363568752012</v>
      </c>
      <c r="N32" s="23">
        <v>0.28415957957926874</v>
      </c>
      <c r="O32" s="23">
        <v>7.3323345127930747E-2</v>
      </c>
      <c r="P32" s="23">
        <v>6.8532007120760949E-2</v>
      </c>
      <c r="Q32" s="23">
        <v>0.17057745063948759</v>
      </c>
      <c r="R32" s="23">
        <v>3.9200340134578335E-2</v>
      </c>
      <c r="S32" s="23">
        <v>7.867655305108362E-2</v>
      </c>
      <c r="T32" s="23">
        <v>0.22085440151073912</v>
      </c>
      <c r="U32" s="23">
        <v>1.0801882679129664E-2</v>
      </c>
      <c r="V32" s="23">
        <v>6.6332495807107872E-2</v>
      </c>
      <c r="W32" s="23">
        <v>3.5350553979628961E-2</v>
      </c>
      <c r="X32" s="23">
        <v>3.3115957885386002E-2</v>
      </c>
      <c r="Y32" s="23">
        <v>0.13356152459826839</v>
      </c>
      <c r="Z32" s="210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54"/>
    </row>
    <row r="33" spans="1:65">
      <c r="A33" s="29"/>
      <c r="B33" s="3" t="s">
        <v>86</v>
      </c>
      <c r="C33" s="28"/>
      <c r="D33" s="13">
        <v>3.5346192091841089E-2</v>
      </c>
      <c r="E33" s="13">
        <v>0.2617082773347959</v>
      </c>
      <c r="F33" s="13">
        <v>2.3256981803483089E-2</v>
      </c>
      <c r="G33" s="13">
        <v>1.0867607179824556E-2</v>
      </c>
      <c r="H33" s="13">
        <v>0.12095688673868445</v>
      </c>
      <c r="I33" s="13">
        <v>1.1840043094654282E-2</v>
      </c>
      <c r="J33" s="13">
        <v>3.8953662190668432E-2</v>
      </c>
      <c r="K33" s="13">
        <v>7.0830144957254357E-2</v>
      </c>
      <c r="L33" s="13">
        <v>1.3001921419703306E-2</v>
      </c>
      <c r="M33" s="13">
        <v>1.9491656369598882E-2</v>
      </c>
      <c r="N33" s="13">
        <v>3.6983893220729126E-2</v>
      </c>
      <c r="O33" s="13">
        <v>1.0437626515099068E-2</v>
      </c>
      <c r="P33" s="13">
        <v>9.5572269263476291E-3</v>
      </c>
      <c r="Q33" s="13">
        <v>2.2799391932210415E-2</v>
      </c>
      <c r="R33" s="13">
        <v>5.2139667658494789E-3</v>
      </c>
      <c r="S33" s="13">
        <v>1.108901381974399E-2</v>
      </c>
      <c r="T33" s="13">
        <v>3.4899299685658011E-2</v>
      </c>
      <c r="U33" s="13">
        <v>1.5048567339393055E-3</v>
      </c>
      <c r="V33" s="13">
        <v>9.4896274402157185E-3</v>
      </c>
      <c r="W33" s="13">
        <v>4.827848667816298E-3</v>
      </c>
      <c r="X33" s="13">
        <v>4.5687686206556909E-3</v>
      </c>
      <c r="Y33" s="13">
        <v>1.9792550441320052E-2</v>
      </c>
      <c r="Z33" s="140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9"/>
      <c r="B34" s="3" t="s">
        <v>259</v>
      </c>
      <c r="C34" s="28"/>
      <c r="D34" s="13">
        <v>-3.8997065846702039E-4</v>
      </c>
      <c r="E34" s="13">
        <v>-0.53667036284331249</v>
      </c>
      <c r="F34" s="13">
        <v>-1.4125951431174122E-2</v>
      </c>
      <c r="G34" s="13">
        <v>4.0933400069508519E-2</v>
      </c>
      <c r="H34" s="13">
        <v>-0.504350408084002</v>
      </c>
      <c r="I34" s="13">
        <v>1.8309431737991266E-2</v>
      </c>
      <c r="J34" s="13">
        <v>-2.3937366268821925E-2</v>
      </c>
      <c r="K34" s="13">
        <v>-0.26218160420888237</v>
      </c>
      <c r="L34" s="13">
        <v>4.9243533312424148E-3</v>
      </c>
      <c r="M34" s="13">
        <v>-2.2783082170275137E-2</v>
      </c>
      <c r="N34" s="13">
        <v>6.4249938860153843E-2</v>
      </c>
      <c r="O34" s="13">
        <v>-2.6951525299410695E-2</v>
      </c>
      <c r="P34" s="13">
        <v>-6.7570017460513165E-3</v>
      </c>
      <c r="Q34" s="13">
        <v>3.6316263675321148E-2</v>
      </c>
      <c r="R34" s="13">
        <v>4.1395113708927234E-2</v>
      </c>
      <c r="S34" s="13">
        <v>-1.7242518497250225E-2</v>
      </c>
      <c r="T34" s="13">
        <v>-0.12343665556355643</v>
      </c>
      <c r="U34" s="13">
        <v>-5.7439119870069666E-3</v>
      </c>
      <c r="V34" s="13">
        <v>-3.17864981389403E-2</v>
      </c>
      <c r="W34" s="13">
        <v>1.4230191733726638E-2</v>
      </c>
      <c r="X34" s="13">
        <v>3.9963089160108822E-3</v>
      </c>
      <c r="Y34" s="13">
        <v>-6.5297151197254322E-2</v>
      </c>
      <c r="Z34" s="140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9"/>
      <c r="B35" s="45" t="s">
        <v>260</v>
      </c>
      <c r="C35" s="46"/>
      <c r="D35" s="44">
        <v>0.28999999999999998</v>
      </c>
      <c r="E35" s="44">
        <v>15.42</v>
      </c>
      <c r="F35" s="44">
        <v>0.11</v>
      </c>
      <c r="G35" s="44">
        <v>1.51</v>
      </c>
      <c r="H35" s="44">
        <v>14.47</v>
      </c>
      <c r="I35" s="44">
        <v>0.84</v>
      </c>
      <c r="J35" s="44">
        <v>0.4</v>
      </c>
      <c r="K35" s="44">
        <v>7.38</v>
      </c>
      <c r="L35" s="44">
        <v>0.45</v>
      </c>
      <c r="M35" s="44">
        <v>0.36</v>
      </c>
      <c r="N35" s="44">
        <v>2.19</v>
      </c>
      <c r="O35" s="44">
        <v>0.48</v>
      </c>
      <c r="P35" s="44">
        <v>0.11</v>
      </c>
      <c r="Q35" s="44">
        <v>1.37</v>
      </c>
      <c r="R35" s="44">
        <v>1.52</v>
      </c>
      <c r="S35" s="44">
        <v>0.2</v>
      </c>
      <c r="T35" s="44">
        <v>3.31</v>
      </c>
      <c r="U35" s="44">
        <v>0.14000000000000001</v>
      </c>
      <c r="V35" s="44">
        <v>0.63</v>
      </c>
      <c r="W35" s="44">
        <v>0.72</v>
      </c>
      <c r="X35" s="44">
        <v>0.42</v>
      </c>
      <c r="Y35" s="44">
        <v>1.61</v>
      </c>
      <c r="Z35" s="140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BM36" s="53"/>
    </row>
    <row r="37" spans="1:65" ht="15">
      <c r="B37" s="8" t="s">
        <v>437</v>
      </c>
      <c r="BM37" s="27" t="s">
        <v>66</v>
      </c>
    </row>
    <row r="38" spans="1:65" ht="15">
      <c r="A38" s="24" t="s">
        <v>7</v>
      </c>
      <c r="B38" s="18" t="s">
        <v>111</v>
      </c>
      <c r="C38" s="15" t="s">
        <v>112</v>
      </c>
      <c r="D38" s="16" t="s">
        <v>224</v>
      </c>
      <c r="E38" s="17" t="s">
        <v>224</v>
      </c>
      <c r="F38" s="17" t="s">
        <v>224</v>
      </c>
      <c r="G38" s="17" t="s">
        <v>224</v>
      </c>
      <c r="H38" s="17" t="s">
        <v>224</v>
      </c>
      <c r="I38" s="17" t="s">
        <v>224</v>
      </c>
      <c r="J38" s="17" t="s">
        <v>224</v>
      </c>
      <c r="K38" s="17" t="s">
        <v>224</v>
      </c>
      <c r="L38" s="17" t="s">
        <v>224</v>
      </c>
      <c r="M38" s="17" t="s">
        <v>224</v>
      </c>
      <c r="N38" s="17" t="s">
        <v>224</v>
      </c>
      <c r="O38" s="17" t="s">
        <v>224</v>
      </c>
      <c r="P38" s="17" t="s">
        <v>224</v>
      </c>
      <c r="Q38" s="17" t="s">
        <v>224</v>
      </c>
      <c r="R38" s="17" t="s">
        <v>224</v>
      </c>
      <c r="S38" s="17" t="s">
        <v>224</v>
      </c>
      <c r="T38" s="17" t="s">
        <v>224</v>
      </c>
      <c r="U38" s="17" t="s">
        <v>224</v>
      </c>
      <c r="V38" s="17" t="s">
        <v>224</v>
      </c>
      <c r="W38" s="17" t="s">
        <v>224</v>
      </c>
      <c r="X38" s="17" t="s">
        <v>224</v>
      </c>
      <c r="Y38" s="140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225</v>
      </c>
      <c r="C39" s="9" t="s">
        <v>225</v>
      </c>
      <c r="D39" s="138" t="s">
        <v>227</v>
      </c>
      <c r="E39" s="139" t="s">
        <v>228</v>
      </c>
      <c r="F39" s="139" t="s">
        <v>229</v>
      </c>
      <c r="G39" s="139" t="s">
        <v>230</v>
      </c>
      <c r="H39" s="139" t="s">
        <v>231</v>
      </c>
      <c r="I39" s="139" t="s">
        <v>232</v>
      </c>
      <c r="J39" s="139" t="s">
        <v>233</v>
      </c>
      <c r="K39" s="139" t="s">
        <v>234</v>
      </c>
      <c r="L39" s="139" t="s">
        <v>235</v>
      </c>
      <c r="M39" s="139" t="s">
        <v>236</v>
      </c>
      <c r="N39" s="139" t="s">
        <v>237</v>
      </c>
      <c r="O39" s="139" t="s">
        <v>238</v>
      </c>
      <c r="P39" s="139" t="s">
        <v>239</v>
      </c>
      <c r="Q39" s="139" t="s">
        <v>240</v>
      </c>
      <c r="R39" s="139" t="s">
        <v>241</v>
      </c>
      <c r="S39" s="139" t="s">
        <v>242</v>
      </c>
      <c r="T39" s="139" t="s">
        <v>243</v>
      </c>
      <c r="U39" s="139" t="s">
        <v>246</v>
      </c>
      <c r="V39" s="139" t="s">
        <v>248</v>
      </c>
      <c r="W39" s="139" t="s">
        <v>249</v>
      </c>
      <c r="X39" s="139" t="s">
        <v>250</v>
      </c>
      <c r="Y39" s="140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115</v>
      </c>
      <c r="E40" s="11" t="s">
        <v>273</v>
      </c>
      <c r="F40" s="11" t="s">
        <v>115</v>
      </c>
      <c r="G40" s="11" t="s">
        <v>272</v>
      </c>
      <c r="H40" s="11" t="s">
        <v>115</v>
      </c>
      <c r="I40" s="11" t="s">
        <v>273</v>
      </c>
      <c r="J40" s="11" t="s">
        <v>115</v>
      </c>
      <c r="K40" s="11" t="s">
        <v>115</v>
      </c>
      <c r="L40" s="11" t="s">
        <v>272</v>
      </c>
      <c r="M40" s="11" t="s">
        <v>115</v>
      </c>
      <c r="N40" s="11" t="s">
        <v>273</v>
      </c>
      <c r="O40" s="11" t="s">
        <v>272</v>
      </c>
      <c r="P40" s="11" t="s">
        <v>273</v>
      </c>
      <c r="Q40" s="11" t="s">
        <v>273</v>
      </c>
      <c r="R40" s="11" t="s">
        <v>115</v>
      </c>
      <c r="S40" s="11" t="s">
        <v>272</v>
      </c>
      <c r="T40" s="11" t="s">
        <v>273</v>
      </c>
      <c r="U40" s="11" t="s">
        <v>273</v>
      </c>
      <c r="V40" s="11" t="s">
        <v>272</v>
      </c>
      <c r="W40" s="11" t="s">
        <v>115</v>
      </c>
      <c r="X40" s="11" t="s">
        <v>115</v>
      </c>
      <c r="Y40" s="140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0</v>
      </c>
    </row>
    <row r="41" spans="1:65">
      <c r="A41" s="29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140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0</v>
      </c>
    </row>
    <row r="42" spans="1:65">
      <c r="A42" s="29"/>
      <c r="B42" s="18">
        <v>1</v>
      </c>
      <c r="C42" s="14">
        <v>1</v>
      </c>
      <c r="D42" s="212">
        <v>330</v>
      </c>
      <c r="E42" s="212">
        <v>336</v>
      </c>
      <c r="F42" s="212">
        <v>307.47000000000003</v>
      </c>
      <c r="G42" s="212">
        <v>329</v>
      </c>
      <c r="H42" s="213">
        <v>300</v>
      </c>
      <c r="I42" s="212">
        <v>333</v>
      </c>
      <c r="J42" s="212">
        <v>320</v>
      </c>
      <c r="K42" s="212">
        <v>330</v>
      </c>
      <c r="L42" s="212">
        <v>329</v>
      </c>
      <c r="M42" s="212">
        <v>336</v>
      </c>
      <c r="N42" s="213">
        <v>351</v>
      </c>
      <c r="O42" s="212">
        <v>338.78232620645838</v>
      </c>
      <c r="P42" s="212">
        <v>317.2</v>
      </c>
      <c r="Q42" s="212">
        <v>338</v>
      </c>
      <c r="R42" s="212">
        <v>329</v>
      </c>
      <c r="S42" s="212">
        <v>308</v>
      </c>
      <c r="T42" s="213">
        <v>173.9</v>
      </c>
      <c r="U42" s="212">
        <v>321</v>
      </c>
      <c r="V42" s="212">
        <v>332.9</v>
      </c>
      <c r="W42" s="212">
        <v>327</v>
      </c>
      <c r="X42" s="212">
        <v>344.12366666666668</v>
      </c>
      <c r="Y42" s="214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6">
        <v>1</v>
      </c>
    </row>
    <row r="43" spans="1:65">
      <c r="A43" s="29"/>
      <c r="B43" s="19">
        <v>1</v>
      </c>
      <c r="C43" s="9">
        <v>2</v>
      </c>
      <c r="D43" s="217">
        <v>330</v>
      </c>
      <c r="E43" s="217">
        <v>324</v>
      </c>
      <c r="F43" s="217">
        <v>323.60000000000002</v>
      </c>
      <c r="G43" s="217">
        <v>330</v>
      </c>
      <c r="H43" s="218">
        <v>300</v>
      </c>
      <c r="I43" s="217">
        <v>325</v>
      </c>
      <c r="J43" s="217">
        <v>330</v>
      </c>
      <c r="K43" s="217">
        <v>330</v>
      </c>
      <c r="L43" s="217">
        <v>334.9</v>
      </c>
      <c r="M43" s="217">
        <v>332</v>
      </c>
      <c r="N43" s="218">
        <v>369</v>
      </c>
      <c r="O43" s="217">
        <v>340.19448632771952</v>
      </c>
      <c r="P43" s="217">
        <v>325.3</v>
      </c>
      <c r="Q43" s="217">
        <v>349</v>
      </c>
      <c r="R43" s="217">
        <v>331</v>
      </c>
      <c r="S43" s="217">
        <v>304</v>
      </c>
      <c r="T43" s="218">
        <v>170.8</v>
      </c>
      <c r="U43" s="217">
        <v>322</v>
      </c>
      <c r="V43" s="217">
        <v>334.5</v>
      </c>
      <c r="W43" s="217">
        <v>328</v>
      </c>
      <c r="X43" s="217">
        <v>345.54266666666672</v>
      </c>
      <c r="Y43" s="214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6">
        <v>20</v>
      </c>
    </row>
    <row r="44" spans="1:65">
      <c r="A44" s="29"/>
      <c r="B44" s="19">
        <v>1</v>
      </c>
      <c r="C44" s="9">
        <v>3</v>
      </c>
      <c r="D44" s="217">
        <v>330</v>
      </c>
      <c r="E44" s="217">
        <v>339</v>
      </c>
      <c r="F44" s="217">
        <v>315.85000000000002</v>
      </c>
      <c r="G44" s="217">
        <v>331</v>
      </c>
      <c r="H44" s="218">
        <v>300</v>
      </c>
      <c r="I44" s="217">
        <v>339</v>
      </c>
      <c r="J44" s="217">
        <v>350</v>
      </c>
      <c r="K44" s="217">
        <v>340</v>
      </c>
      <c r="L44" s="217">
        <v>333.7</v>
      </c>
      <c r="M44" s="217">
        <v>334</v>
      </c>
      <c r="N44" s="218">
        <v>366</v>
      </c>
      <c r="O44" s="217">
        <v>340.03457066377479</v>
      </c>
      <c r="P44" s="219">
        <v>301.5</v>
      </c>
      <c r="Q44" s="217">
        <v>339</v>
      </c>
      <c r="R44" s="217">
        <v>326</v>
      </c>
      <c r="S44" s="217">
        <v>314</v>
      </c>
      <c r="T44" s="218">
        <v>165.5</v>
      </c>
      <c r="U44" s="217">
        <v>317</v>
      </c>
      <c r="V44" s="217">
        <v>333.7</v>
      </c>
      <c r="W44" s="217">
        <v>328</v>
      </c>
      <c r="X44" s="217">
        <v>343.25066666666663</v>
      </c>
      <c r="Y44" s="214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6">
        <v>16</v>
      </c>
    </row>
    <row r="45" spans="1:65">
      <c r="A45" s="29"/>
      <c r="B45" s="19">
        <v>1</v>
      </c>
      <c r="C45" s="9">
        <v>4</v>
      </c>
      <c r="D45" s="217">
        <v>330</v>
      </c>
      <c r="E45" s="217">
        <v>350</v>
      </c>
      <c r="F45" s="217">
        <v>324.91000000000003</v>
      </c>
      <c r="G45" s="217">
        <v>325</v>
      </c>
      <c r="H45" s="218">
        <v>300</v>
      </c>
      <c r="I45" s="217">
        <v>330</v>
      </c>
      <c r="J45" s="217">
        <v>320</v>
      </c>
      <c r="K45" s="217">
        <v>330</v>
      </c>
      <c r="L45" s="217">
        <v>332.9</v>
      </c>
      <c r="M45" s="217">
        <v>327</v>
      </c>
      <c r="N45" s="218">
        <v>378</v>
      </c>
      <c r="O45" s="217">
        <v>340.79966341787116</v>
      </c>
      <c r="P45" s="217">
        <v>324.89999999999998</v>
      </c>
      <c r="Q45" s="217">
        <v>333</v>
      </c>
      <c r="R45" s="217">
        <v>332</v>
      </c>
      <c r="S45" s="217">
        <v>314</v>
      </c>
      <c r="T45" s="219">
        <v>187.5</v>
      </c>
      <c r="U45" s="217">
        <v>320</v>
      </c>
      <c r="V45" s="217">
        <v>338.3</v>
      </c>
      <c r="W45" s="217">
        <v>324</v>
      </c>
      <c r="X45" s="217">
        <v>353.21366666666671</v>
      </c>
      <c r="Y45" s="214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6">
        <v>331.00750720182145</v>
      </c>
    </row>
    <row r="46" spans="1:65">
      <c r="A46" s="29"/>
      <c r="B46" s="19">
        <v>1</v>
      </c>
      <c r="C46" s="9">
        <v>5</v>
      </c>
      <c r="D46" s="217">
        <v>320</v>
      </c>
      <c r="E46" s="217">
        <v>359</v>
      </c>
      <c r="F46" s="217">
        <v>324.45999999999998</v>
      </c>
      <c r="G46" s="217">
        <v>327</v>
      </c>
      <c r="H46" s="218">
        <v>290</v>
      </c>
      <c r="I46" s="217">
        <v>328</v>
      </c>
      <c r="J46" s="217">
        <v>340</v>
      </c>
      <c r="K46" s="217">
        <v>330</v>
      </c>
      <c r="L46" s="217">
        <v>337.3</v>
      </c>
      <c r="M46" s="217">
        <v>321</v>
      </c>
      <c r="N46" s="218">
        <v>363</v>
      </c>
      <c r="O46" s="217">
        <v>339.0928385537772</v>
      </c>
      <c r="P46" s="217">
        <v>324</v>
      </c>
      <c r="Q46" s="217">
        <v>349</v>
      </c>
      <c r="R46" s="217">
        <v>332</v>
      </c>
      <c r="S46" s="217">
        <v>310</v>
      </c>
      <c r="T46" s="218">
        <v>163.5</v>
      </c>
      <c r="U46" s="217">
        <v>314</v>
      </c>
      <c r="V46" s="217">
        <v>331.1</v>
      </c>
      <c r="W46" s="217">
        <v>329</v>
      </c>
      <c r="X46" s="217">
        <v>354.58349999999996</v>
      </c>
      <c r="Y46" s="214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6">
        <v>13</v>
      </c>
    </row>
    <row r="47" spans="1:65">
      <c r="A47" s="29"/>
      <c r="B47" s="19">
        <v>1</v>
      </c>
      <c r="C47" s="9">
        <v>6</v>
      </c>
      <c r="D47" s="217">
        <v>330</v>
      </c>
      <c r="E47" s="217">
        <v>349</v>
      </c>
      <c r="F47" s="217">
        <v>331.7</v>
      </c>
      <c r="G47" s="217">
        <v>331</v>
      </c>
      <c r="H47" s="218">
        <v>320</v>
      </c>
      <c r="I47" s="217">
        <v>332</v>
      </c>
      <c r="J47" s="217">
        <v>340</v>
      </c>
      <c r="K47" s="217">
        <v>340</v>
      </c>
      <c r="L47" s="217">
        <v>333.7</v>
      </c>
      <c r="M47" s="217">
        <v>329</v>
      </c>
      <c r="N47" s="218">
        <v>365</v>
      </c>
      <c r="O47" s="217">
        <v>340.95005929378374</v>
      </c>
      <c r="P47" s="217">
        <v>328.9</v>
      </c>
      <c r="Q47" s="217">
        <v>349</v>
      </c>
      <c r="R47" s="217">
        <v>334</v>
      </c>
      <c r="S47" s="217">
        <v>305</v>
      </c>
      <c r="T47" s="218">
        <v>165.3</v>
      </c>
      <c r="U47" s="217">
        <v>320</v>
      </c>
      <c r="V47" s="217">
        <v>335.6</v>
      </c>
      <c r="W47" s="217">
        <v>329</v>
      </c>
      <c r="X47" s="217">
        <v>347.29266666666666</v>
      </c>
      <c r="Y47" s="214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20"/>
    </row>
    <row r="48" spans="1:65">
      <c r="A48" s="29"/>
      <c r="B48" s="20" t="s">
        <v>256</v>
      </c>
      <c r="C48" s="12"/>
      <c r="D48" s="221">
        <v>328.33333333333331</v>
      </c>
      <c r="E48" s="221">
        <v>342.83333333333331</v>
      </c>
      <c r="F48" s="221">
        <v>321.33166666666671</v>
      </c>
      <c r="G48" s="221">
        <v>328.83333333333331</v>
      </c>
      <c r="H48" s="221">
        <v>301.66666666666669</v>
      </c>
      <c r="I48" s="221">
        <v>331.16666666666669</v>
      </c>
      <c r="J48" s="221">
        <v>333.33333333333331</v>
      </c>
      <c r="K48" s="221">
        <v>333.33333333333331</v>
      </c>
      <c r="L48" s="221">
        <v>333.58333333333331</v>
      </c>
      <c r="M48" s="221">
        <v>329.83333333333331</v>
      </c>
      <c r="N48" s="221">
        <v>365.33333333333331</v>
      </c>
      <c r="O48" s="221">
        <v>339.97565741056411</v>
      </c>
      <c r="P48" s="221">
        <v>320.3</v>
      </c>
      <c r="Q48" s="221">
        <v>342.83333333333331</v>
      </c>
      <c r="R48" s="221">
        <v>330.66666666666669</v>
      </c>
      <c r="S48" s="221">
        <v>309.16666666666669</v>
      </c>
      <c r="T48" s="221">
        <v>171.08333333333334</v>
      </c>
      <c r="U48" s="221">
        <v>319</v>
      </c>
      <c r="V48" s="221">
        <v>334.34999999999997</v>
      </c>
      <c r="W48" s="221">
        <v>327.5</v>
      </c>
      <c r="X48" s="221">
        <v>348.00113888888887</v>
      </c>
      <c r="Y48" s="214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20"/>
    </row>
    <row r="49" spans="1:65">
      <c r="A49" s="29"/>
      <c r="B49" s="3" t="s">
        <v>257</v>
      </c>
      <c r="C49" s="28"/>
      <c r="D49" s="217">
        <v>330</v>
      </c>
      <c r="E49" s="217">
        <v>344</v>
      </c>
      <c r="F49" s="217">
        <v>324.02999999999997</v>
      </c>
      <c r="G49" s="217">
        <v>329.5</v>
      </c>
      <c r="H49" s="217">
        <v>300</v>
      </c>
      <c r="I49" s="217">
        <v>331</v>
      </c>
      <c r="J49" s="217">
        <v>335</v>
      </c>
      <c r="K49" s="217">
        <v>330</v>
      </c>
      <c r="L49" s="217">
        <v>333.7</v>
      </c>
      <c r="M49" s="217">
        <v>330.5</v>
      </c>
      <c r="N49" s="217">
        <v>365.5</v>
      </c>
      <c r="O49" s="217">
        <v>340.11452849574715</v>
      </c>
      <c r="P49" s="217">
        <v>324.45</v>
      </c>
      <c r="Q49" s="217">
        <v>344</v>
      </c>
      <c r="R49" s="217">
        <v>331.5</v>
      </c>
      <c r="S49" s="217">
        <v>309</v>
      </c>
      <c r="T49" s="217">
        <v>168.15</v>
      </c>
      <c r="U49" s="217">
        <v>320</v>
      </c>
      <c r="V49" s="217">
        <v>334.1</v>
      </c>
      <c r="W49" s="217">
        <v>328</v>
      </c>
      <c r="X49" s="217">
        <v>346.41766666666672</v>
      </c>
      <c r="Y49" s="214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20"/>
    </row>
    <row r="50" spans="1:65">
      <c r="A50" s="29"/>
      <c r="B50" s="3" t="s">
        <v>258</v>
      </c>
      <c r="C50" s="28"/>
      <c r="D50" s="217">
        <v>4.0824829046386295</v>
      </c>
      <c r="E50" s="217">
        <v>12.384129628951186</v>
      </c>
      <c r="F50" s="217">
        <v>8.454975852518233</v>
      </c>
      <c r="G50" s="217">
        <v>2.4013884872437168</v>
      </c>
      <c r="H50" s="217">
        <v>9.8319208025017506</v>
      </c>
      <c r="I50" s="217">
        <v>4.7923550230201712</v>
      </c>
      <c r="J50" s="217">
        <v>12.110601416389967</v>
      </c>
      <c r="K50" s="217">
        <v>5.1639777949432224</v>
      </c>
      <c r="L50" s="217">
        <v>2.7220702905448046</v>
      </c>
      <c r="M50" s="217">
        <v>5.4191020166321531</v>
      </c>
      <c r="N50" s="217">
        <v>8.778762251403478</v>
      </c>
      <c r="O50" s="217">
        <v>0.881272976220004</v>
      </c>
      <c r="P50" s="217">
        <v>9.9685505465940203</v>
      </c>
      <c r="Q50" s="217">
        <v>7.054549359574052</v>
      </c>
      <c r="R50" s="217">
        <v>2.8047578623950176</v>
      </c>
      <c r="S50" s="217">
        <v>4.3089055068157007</v>
      </c>
      <c r="T50" s="217">
        <v>8.9403392925921228</v>
      </c>
      <c r="U50" s="217">
        <v>2.9664793948382653</v>
      </c>
      <c r="V50" s="217">
        <v>2.4606909598728599</v>
      </c>
      <c r="W50" s="217">
        <v>1.8708286933869707</v>
      </c>
      <c r="X50" s="217">
        <v>4.7884385629656228</v>
      </c>
      <c r="Y50" s="214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  <c r="BI50" s="215"/>
      <c r="BJ50" s="215"/>
      <c r="BK50" s="215"/>
      <c r="BL50" s="215"/>
      <c r="BM50" s="220"/>
    </row>
    <row r="51" spans="1:65">
      <c r="A51" s="29"/>
      <c r="B51" s="3" t="s">
        <v>86</v>
      </c>
      <c r="C51" s="28"/>
      <c r="D51" s="13">
        <v>1.2433958085193797E-2</v>
      </c>
      <c r="E51" s="13">
        <v>3.6122886618233895E-2</v>
      </c>
      <c r="F51" s="13">
        <v>2.6312301990730966E-2</v>
      </c>
      <c r="G51" s="13">
        <v>7.3027526221299049E-3</v>
      </c>
      <c r="H51" s="13">
        <v>3.2592002660226799E-2</v>
      </c>
      <c r="I51" s="13">
        <v>1.4471127397141936E-2</v>
      </c>
      <c r="J51" s="13">
        <v>3.6331804249169902E-2</v>
      </c>
      <c r="K51" s="13">
        <v>1.5491933384829668E-2</v>
      </c>
      <c r="L51" s="13">
        <v>8.1600908035317655E-3</v>
      </c>
      <c r="M51" s="13">
        <v>1.6429819150981767E-2</v>
      </c>
      <c r="N51" s="13">
        <v>2.4029458717345287E-2</v>
      </c>
      <c r="O51" s="13">
        <v>2.5921649300783734E-3</v>
      </c>
      <c r="P51" s="13">
        <v>3.1122543073974461E-2</v>
      </c>
      <c r="Q51" s="13">
        <v>2.0577197937503313E-2</v>
      </c>
      <c r="R51" s="13">
        <v>8.4821306322429967E-3</v>
      </c>
      <c r="S51" s="13">
        <v>1.3937160668945662E-2</v>
      </c>
      <c r="T51" s="13">
        <v>5.2257219440382592E-2</v>
      </c>
      <c r="U51" s="13">
        <v>9.2993084477688559E-3</v>
      </c>
      <c r="V51" s="13">
        <v>7.3596260202567973E-3</v>
      </c>
      <c r="W51" s="13">
        <v>5.7124540256090709E-3</v>
      </c>
      <c r="X51" s="13">
        <v>1.3759835896670711E-2</v>
      </c>
      <c r="Y51" s="140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9"/>
      <c r="B52" s="3" t="s">
        <v>259</v>
      </c>
      <c r="C52" s="28"/>
      <c r="D52" s="13">
        <v>-8.0788918991424596E-3</v>
      </c>
      <c r="E52" s="13">
        <v>3.5726761098205051E-2</v>
      </c>
      <c r="F52" s="13">
        <v>-2.9231483651079859E-2</v>
      </c>
      <c r="G52" s="13">
        <v>-6.5683521406132428E-3</v>
      </c>
      <c r="H52" s="13">
        <v>-8.8641012354034321E-2</v>
      </c>
      <c r="I52" s="13">
        <v>4.8083339918991719E-4</v>
      </c>
      <c r="J52" s="13">
        <v>7.0265056861498199E-3</v>
      </c>
      <c r="K52" s="13">
        <v>7.0265056861498199E-3</v>
      </c>
      <c r="L52" s="13">
        <v>7.7817755654143728E-3</v>
      </c>
      <c r="M52" s="13">
        <v>-3.5472726235548091E-3</v>
      </c>
      <c r="N52" s="13">
        <v>0.10370105023202014</v>
      </c>
      <c r="O52" s="13">
        <v>2.7093494901536008E-2</v>
      </c>
      <c r="P52" s="13">
        <v>-3.2348230686178647E-2</v>
      </c>
      <c r="Q52" s="13">
        <v>3.5726761098205051E-2</v>
      </c>
      <c r="R52" s="13">
        <v>-1.0297063593392997E-3</v>
      </c>
      <c r="S52" s="13">
        <v>-6.5982915976095957E-2</v>
      </c>
      <c r="T52" s="13">
        <v>-0.48314364595658355</v>
      </c>
      <c r="U52" s="13">
        <v>-3.6275634058354655E-2</v>
      </c>
      <c r="V52" s="13">
        <v>1.0097936528492557E-2</v>
      </c>
      <c r="W52" s="13">
        <v>-1.0596458163357747E-2</v>
      </c>
      <c r="X52" s="13">
        <v>5.1339112610234716E-2</v>
      </c>
      <c r="Y52" s="140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9"/>
      <c r="B53" s="45" t="s">
        <v>260</v>
      </c>
      <c r="C53" s="46"/>
      <c r="D53" s="44">
        <v>0.17</v>
      </c>
      <c r="E53" s="44">
        <v>0.88</v>
      </c>
      <c r="F53" s="44">
        <v>0.68</v>
      </c>
      <c r="G53" s="44">
        <v>0.13</v>
      </c>
      <c r="H53" s="44">
        <v>2.1</v>
      </c>
      <c r="I53" s="44">
        <v>0.04</v>
      </c>
      <c r="J53" s="44">
        <v>0.19</v>
      </c>
      <c r="K53" s="44">
        <v>0.19</v>
      </c>
      <c r="L53" s="44">
        <v>0.21</v>
      </c>
      <c r="M53" s="44">
        <v>0.06</v>
      </c>
      <c r="N53" s="44">
        <v>2.5099999999999998</v>
      </c>
      <c r="O53" s="44">
        <v>0.67</v>
      </c>
      <c r="P53" s="44">
        <v>0.75</v>
      </c>
      <c r="Q53" s="44">
        <v>0.88</v>
      </c>
      <c r="R53" s="44">
        <v>0</v>
      </c>
      <c r="S53" s="44">
        <v>1.56</v>
      </c>
      <c r="T53" s="44">
        <v>11.56</v>
      </c>
      <c r="U53" s="44">
        <v>0.85</v>
      </c>
      <c r="V53" s="44">
        <v>0.27</v>
      </c>
      <c r="W53" s="44">
        <v>0.23</v>
      </c>
      <c r="X53" s="44">
        <v>1.26</v>
      </c>
      <c r="Y53" s="140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BM54" s="53"/>
    </row>
    <row r="55" spans="1:65" ht="15">
      <c r="B55" s="8" t="s">
        <v>438</v>
      </c>
      <c r="BM55" s="27" t="s">
        <v>268</v>
      </c>
    </row>
    <row r="56" spans="1:65" ht="15">
      <c r="A56" s="24" t="s">
        <v>49</v>
      </c>
      <c r="B56" s="18" t="s">
        <v>111</v>
      </c>
      <c r="C56" s="15" t="s">
        <v>112</v>
      </c>
      <c r="D56" s="16" t="s">
        <v>224</v>
      </c>
      <c r="E56" s="140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225</v>
      </c>
      <c r="C57" s="9" t="s">
        <v>225</v>
      </c>
      <c r="D57" s="138" t="s">
        <v>241</v>
      </c>
      <c r="E57" s="140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115</v>
      </c>
      <c r="E58" s="14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2</v>
      </c>
    </row>
    <row r="59" spans="1:65">
      <c r="A59" s="29"/>
      <c r="B59" s="19"/>
      <c r="C59" s="9"/>
      <c r="D59" s="25"/>
      <c r="E59" s="14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2</v>
      </c>
    </row>
    <row r="60" spans="1:65">
      <c r="A60" s="29"/>
      <c r="B60" s="18">
        <v>1</v>
      </c>
      <c r="C60" s="14">
        <v>1</v>
      </c>
      <c r="D60" s="21">
        <v>9</v>
      </c>
      <c r="E60" s="14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9">
        <v>1</v>
      </c>
      <c r="C61" s="9">
        <v>2</v>
      </c>
      <c r="D61" s="11">
        <v>9</v>
      </c>
      <c r="E61" s="140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3</v>
      </c>
    </row>
    <row r="62" spans="1:65">
      <c r="A62" s="29"/>
      <c r="B62" s="19">
        <v>1</v>
      </c>
      <c r="C62" s="9">
        <v>3</v>
      </c>
      <c r="D62" s="11">
        <v>9</v>
      </c>
      <c r="E62" s="140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16</v>
      </c>
    </row>
    <row r="63" spans="1:65">
      <c r="A63" s="29"/>
      <c r="B63" s="19">
        <v>1</v>
      </c>
      <c r="C63" s="9">
        <v>4</v>
      </c>
      <c r="D63" s="11">
        <v>9</v>
      </c>
      <c r="E63" s="140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8.8333333333333304</v>
      </c>
    </row>
    <row r="64" spans="1:65">
      <c r="A64" s="29"/>
      <c r="B64" s="19">
        <v>1</v>
      </c>
      <c r="C64" s="9">
        <v>5</v>
      </c>
      <c r="D64" s="11">
        <v>8</v>
      </c>
      <c r="E64" s="140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9</v>
      </c>
    </row>
    <row r="65" spans="1:65">
      <c r="A65" s="29"/>
      <c r="B65" s="19">
        <v>1</v>
      </c>
      <c r="C65" s="9">
        <v>6</v>
      </c>
      <c r="D65" s="11">
        <v>9</v>
      </c>
      <c r="E65" s="140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3"/>
    </row>
    <row r="66" spans="1:65">
      <c r="A66" s="29"/>
      <c r="B66" s="20" t="s">
        <v>256</v>
      </c>
      <c r="C66" s="12"/>
      <c r="D66" s="22">
        <v>8.8333333333333339</v>
      </c>
      <c r="E66" s="140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3"/>
    </row>
    <row r="67" spans="1:65">
      <c r="A67" s="29"/>
      <c r="B67" s="3" t="s">
        <v>257</v>
      </c>
      <c r="C67" s="28"/>
      <c r="D67" s="11">
        <v>9</v>
      </c>
      <c r="E67" s="14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9"/>
      <c r="B68" s="3" t="s">
        <v>258</v>
      </c>
      <c r="C68" s="28"/>
      <c r="D68" s="23">
        <v>0.40824829046386302</v>
      </c>
      <c r="E68" s="14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9"/>
      <c r="B69" s="3" t="s">
        <v>86</v>
      </c>
      <c r="C69" s="28"/>
      <c r="D69" s="13">
        <v>4.6216787599682604E-2</v>
      </c>
      <c r="E69" s="14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9"/>
      <c r="B70" s="3" t="s">
        <v>259</v>
      </c>
      <c r="C70" s="28"/>
      <c r="D70" s="13">
        <v>4.4408920985006262E-16</v>
      </c>
      <c r="E70" s="140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9"/>
      <c r="B71" s="45" t="s">
        <v>260</v>
      </c>
      <c r="C71" s="46"/>
      <c r="D71" s="44" t="s">
        <v>261</v>
      </c>
      <c r="E71" s="140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30"/>
      <c r="C72" s="20"/>
      <c r="D72" s="20"/>
      <c r="BM72" s="53"/>
    </row>
    <row r="73" spans="1:65" ht="15">
      <c r="B73" s="8" t="s">
        <v>439</v>
      </c>
      <c r="BM73" s="27" t="s">
        <v>66</v>
      </c>
    </row>
    <row r="74" spans="1:65" ht="15">
      <c r="A74" s="24" t="s">
        <v>10</v>
      </c>
      <c r="B74" s="18" t="s">
        <v>111</v>
      </c>
      <c r="C74" s="15" t="s">
        <v>112</v>
      </c>
      <c r="D74" s="16" t="s">
        <v>224</v>
      </c>
      <c r="E74" s="17" t="s">
        <v>224</v>
      </c>
      <c r="F74" s="17" t="s">
        <v>224</v>
      </c>
      <c r="G74" s="17" t="s">
        <v>224</v>
      </c>
      <c r="H74" s="17" t="s">
        <v>224</v>
      </c>
      <c r="I74" s="17" t="s">
        <v>224</v>
      </c>
      <c r="J74" s="17" t="s">
        <v>224</v>
      </c>
      <c r="K74" s="17" t="s">
        <v>224</v>
      </c>
      <c r="L74" s="17" t="s">
        <v>224</v>
      </c>
      <c r="M74" s="17" t="s">
        <v>224</v>
      </c>
      <c r="N74" s="17" t="s">
        <v>224</v>
      </c>
      <c r="O74" s="17" t="s">
        <v>224</v>
      </c>
      <c r="P74" s="17" t="s">
        <v>224</v>
      </c>
      <c r="Q74" s="17" t="s">
        <v>224</v>
      </c>
      <c r="R74" s="17" t="s">
        <v>224</v>
      </c>
      <c r="S74" s="17" t="s">
        <v>224</v>
      </c>
      <c r="T74" s="17" t="s">
        <v>224</v>
      </c>
      <c r="U74" s="17" t="s">
        <v>224</v>
      </c>
      <c r="V74" s="17" t="s">
        <v>224</v>
      </c>
      <c r="W74" s="140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225</v>
      </c>
      <c r="C75" s="9" t="s">
        <v>225</v>
      </c>
      <c r="D75" s="138" t="s">
        <v>227</v>
      </c>
      <c r="E75" s="139" t="s">
        <v>228</v>
      </c>
      <c r="F75" s="139" t="s">
        <v>229</v>
      </c>
      <c r="G75" s="139" t="s">
        <v>230</v>
      </c>
      <c r="H75" s="139" t="s">
        <v>231</v>
      </c>
      <c r="I75" s="139" t="s">
        <v>232</v>
      </c>
      <c r="J75" s="139" t="s">
        <v>233</v>
      </c>
      <c r="K75" s="139" t="s">
        <v>234</v>
      </c>
      <c r="L75" s="139" t="s">
        <v>235</v>
      </c>
      <c r="M75" s="139" t="s">
        <v>236</v>
      </c>
      <c r="N75" s="139" t="s">
        <v>237</v>
      </c>
      <c r="O75" s="139" t="s">
        <v>238</v>
      </c>
      <c r="P75" s="139" t="s">
        <v>239</v>
      </c>
      <c r="Q75" s="139" t="s">
        <v>240</v>
      </c>
      <c r="R75" s="139" t="s">
        <v>241</v>
      </c>
      <c r="S75" s="139" t="s">
        <v>242</v>
      </c>
      <c r="T75" s="139" t="s">
        <v>243</v>
      </c>
      <c r="U75" s="139" t="s">
        <v>246</v>
      </c>
      <c r="V75" s="139" t="s">
        <v>248</v>
      </c>
      <c r="W75" s="140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272</v>
      </c>
      <c r="E76" s="11" t="s">
        <v>273</v>
      </c>
      <c r="F76" s="11" t="s">
        <v>115</v>
      </c>
      <c r="G76" s="11" t="s">
        <v>273</v>
      </c>
      <c r="H76" s="11" t="s">
        <v>115</v>
      </c>
      <c r="I76" s="11" t="s">
        <v>273</v>
      </c>
      <c r="J76" s="11" t="s">
        <v>115</v>
      </c>
      <c r="K76" s="11" t="s">
        <v>115</v>
      </c>
      <c r="L76" s="11" t="s">
        <v>272</v>
      </c>
      <c r="M76" s="11" t="s">
        <v>115</v>
      </c>
      <c r="N76" s="11" t="s">
        <v>273</v>
      </c>
      <c r="O76" s="11" t="s">
        <v>272</v>
      </c>
      <c r="P76" s="11" t="s">
        <v>273</v>
      </c>
      <c r="Q76" s="11" t="s">
        <v>273</v>
      </c>
      <c r="R76" s="11" t="s">
        <v>115</v>
      </c>
      <c r="S76" s="11" t="s">
        <v>272</v>
      </c>
      <c r="T76" s="11" t="s">
        <v>273</v>
      </c>
      <c r="U76" s="11" t="s">
        <v>273</v>
      </c>
      <c r="V76" s="11" t="s">
        <v>115</v>
      </c>
      <c r="W76" s="140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0</v>
      </c>
    </row>
    <row r="77" spans="1:65">
      <c r="A77" s="29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140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8">
        <v>1</v>
      </c>
      <c r="C78" s="14">
        <v>1</v>
      </c>
      <c r="D78" s="212">
        <v>2144</v>
      </c>
      <c r="E78" s="212">
        <v>2079</v>
      </c>
      <c r="F78" s="213">
        <v>3702.72</v>
      </c>
      <c r="G78" s="212">
        <v>2177</v>
      </c>
      <c r="H78" s="212">
        <v>2030.0000000000002</v>
      </c>
      <c r="I78" s="212">
        <v>2150</v>
      </c>
      <c r="J78" s="212">
        <v>2080</v>
      </c>
      <c r="K78" s="212">
        <v>2080</v>
      </c>
      <c r="L78" s="212">
        <v>2173.6</v>
      </c>
      <c r="M78" s="213">
        <v>2067</v>
      </c>
      <c r="N78" s="212">
        <v>2220</v>
      </c>
      <c r="O78" s="212">
        <v>2176.0437465512009</v>
      </c>
      <c r="P78" s="212">
        <v>2129</v>
      </c>
      <c r="Q78" s="213">
        <v>2230</v>
      </c>
      <c r="R78" s="212">
        <v>2160</v>
      </c>
      <c r="S78" s="212">
        <v>2210</v>
      </c>
      <c r="T78" s="212" t="s">
        <v>274</v>
      </c>
      <c r="U78" s="212">
        <v>2104</v>
      </c>
      <c r="V78" s="212">
        <v>2202</v>
      </c>
      <c r="W78" s="214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  <c r="BI78" s="215"/>
      <c r="BJ78" s="215"/>
      <c r="BK78" s="215"/>
      <c r="BL78" s="215"/>
      <c r="BM78" s="216">
        <v>1</v>
      </c>
    </row>
    <row r="79" spans="1:65">
      <c r="A79" s="29"/>
      <c r="B79" s="19">
        <v>1</v>
      </c>
      <c r="C79" s="9">
        <v>2</v>
      </c>
      <c r="D79" s="217">
        <v>2123</v>
      </c>
      <c r="E79" s="217">
        <v>2084</v>
      </c>
      <c r="F79" s="218">
        <v>3917.36</v>
      </c>
      <c r="G79" s="217">
        <v>2165</v>
      </c>
      <c r="H79" s="217">
        <v>2030.0000000000002</v>
      </c>
      <c r="I79" s="217">
        <v>2120</v>
      </c>
      <c r="J79" s="217">
        <v>2150</v>
      </c>
      <c r="K79" s="217">
        <v>2070</v>
      </c>
      <c r="L79" s="217">
        <v>2156.1999999999998</v>
      </c>
      <c r="M79" s="218">
        <v>1809</v>
      </c>
      <c r="N79" s="217">
        <v>2250</v>
      </c>
      <c r="O79" s="217">
        <v>2206.5345919256179</v>
      </c>
      <c r="P79" s="217">
        <v>2163</v>
      </c>
      <c r="Q79" s="218">
        <v>2290</v>
      </c>
      <c r="R79" s="217">
        <v>2199</v>
      </c>
      <c r="S79" s="217">
        <v>2220</v>
      </c>
      <c r="T79" s="217" t="s">
        <v>274</v>
      </c>
      <c r="U79" s="217">
        <v>2157</v>
      </c>
      <c r="V79" s="217">
        <v>2196</v>
      </c>
      <c r="W79" s="214"/>
      <c r="X79" s="215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  <c r="BI79" s="215"/>
      <c r="BJ79" s="215"/>
      <c r="BK79" s="215"/>
      <c r="BL79" s="215"/>
      <c r="BM79" s="216">
        <v>21</v>
      </c>
    </row>
    <row r="80" spans="1:65">
      <c r="A80" s="29"/>
      <c r="B80" s="19">
        <v>1</v>
      </c>
      <c r="C80" s="9">
        <v>3</v>
      </c>
      <c r="D80" s="217">
        <v>2146</v>
      </c>
      <c r="E80" s="217">
        <v>2144</v>
      </c>
      <c r="F80" s="218">
        <v>3586.07</v>
      </c>
      <c r="G80" s="217">
        <v>2178</v>
      </c>
      <c r="H80" s="217">
        <v>2060</v>
      </c>
      <c r="I80" s="217">
        <v>2190</v>
      </c>
      <c r="J80" s="217">
        <v>2120</v>
      </c>
      <c r="K80" s="217">
        <v>2120</v>
      </c>
      <c r="L80" s="217">
        <v>2129.9</v>
      </c>
      <c r="M80" s="218">
        <v>1896</v>
      </c>
      <c r="N80" s="217">
        <v>2230</v>
      </c>
      <c r="O80" s="217">
        <v>2228.152097819619</v>
      </c>
      <c r="P80" s="217">
        <v>2155</v>
      </c>
      <c r="Q80" s="218">
        <v>2330</v>
      </c>
      <c r="R80" s="217">
        <v>2156</v>
      </c>
      <c r="S80" s="217">
        <v>2270</v>
      </c>
      <c r="T80" s="217" t="s">
        <v>274</v>
      </c>
      <c r="U80" s="217">
        <v>2185</v>
      </c>
      <c r="V80" s="217">
        <v>2184</v>
      </c>
      <c r="W80" s="214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  <c r="BI80" s="215"/>
      <c r="BJ80" s="215"/>
      <c r="BK80" s="215"/>
      <c r="BL80" s="215"/>
      <c r="BM80" s="216">
        <v>16</v>
      </c>
    </row>
    <row r="81" spans="1:65">
      <c r="A81" s="29"/>
      <c r="B81" s="19">
        <v>1</v>
      </c>
      <c r="C81" s="9">
        <v>4</v>
      </c>
      <c r="D81" s="217">
        <v>2195</v>
      </c>
      <c r="E81" s="217">
        <v>2215</v>
      </c>
      <c r="F81" s="218">
        <v>3922.22</v>
      </c>
      <c r="G81" s="217">
        <v>2162</v>
      </c>
      <c r="H81" s="217">
        <v>2050</v>
      </c>
      <c r="I81" s="217">
        <v>2160</v>
      </c>
      <c r="J81" s="217">
        <v>2090</v>
      </c>
      <c r="K81" s="217">
        <v>2130</v>
      </c>
      <c r="L81" s="217">
        <v>2104.5</v>
      </c>
      <c r="M81" s="218">
        <v>1902</v>
      </c>
      <c r="N81" s="217">
        <v>2310</v>
      </c>
      <c r="O81" s="217">
        <v>2159.6017566200526</v>
      </c>
      <c r="P81" s="217">
        <v>2160</v>
      </c>
      <c r="Q81" s="218">
        <v>2280</v>
      </c>
      <c r="R81" s="217">
        <v>2247</v>
      </c>
      <c r="S81" s="217">
        <v>2270</v>
      </c>
      <c r="T81" s="217" t="s">
        <v>274</v>
      </c>
      <c r="U81" s="217">
        <v>2177</v>
      </c>
      <c r="V81" s="217">
        <v>2224</v>
      </c>
      <c r="W81" s="214"/>
      <c r="X81" s="215"/>
      <c r="Y81" s="215"/>
      <c r="Z81" s="215"/>
      <c r="AA81" s="215"/>
      <c r="AB81" s="215"/>
      <c r="AC81" s="215"/>
      <c r="AD81" s="215"/>
      <c r="AE81" s="215"/>
      <c r="AF81" s="215"/>
      <c r="AG81" s="215"/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  <c r="BI81" s="215"/>
      <c r="BJ81" s="215"/>
      <c r="BK81" s="215"/>
      <c r="BL81" s="215"/>
      <c r="BM81" s="216">
        <v>2163.280808912777</v>
      </c>
    </row>
    <row r="82" spans="1:65">
      <c r="A82" s="29"/>
      <c r="B82" s="19">
        <v>1</v>
      </c>
      <c r="C82" s="9">
        <v>5</v>
      </c>
      <c r="D82" s="217">
        <v>2124</v>
      </c>
      <c r="E82" s="217">
        <v>2239</v>
      </c>
      <c r="F82" s="218">
        <v>3683.49</v>
      </c>
      <c r="G82" s="217">
        <v>2169</v>
      </c>
      <c r="H82" s="217">
        <v>2040.0000000000002</v>
      </c>
      <c r="I82" s="217">
        <v>2150</v>
      </c>
      <c r="J82" s="217">
        <v>2150</v>
      </c>
      <c r="K82" s="217">
        <v>2140</v>
      </c>
      <c r="L82" s="217">
        <v>2155</v>
      </c>
      <c r="M82" s="218">
        <v>1943</v>
      </c>
      <c r="N82" s="217">
        <v>2250</v>
      </c>
      <c r="O82" s="217">
        <v>2177.6788440158844</v>
      </c>
      <c r="P82" s="217">
        <v>2159</v>
      </c>
      <c r="Q82" s="218">
        <v>2370</v>
      </c>
      <c r="R82" s="217">
        <v>2146</v>
      </c>
      <c r="S82" s="217">
        <v>2270</v>
      </c>
      <c r="T82" s="217" t="s">
        <v>274</v>
      </c>
      <c r="U82" s="217">
        <v>2145</v>
      </c>
      <c r="V82" s="217">
        <v>2226</v>
      </c>
      <c r="W82" s="214"/>
      <c r="X82" s="215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  <c r="BI82" s="215"/>
      <c r="BJ82" s="215"/>
      <c r="BK82" s="215"/>
      <c r="BL82" s="215"/>
      <c r="BM82" s="216">
        <v>14</v>
      </c>
    </row>
    <row r="83" spans="1:65">
      <c r="A83" s="29"/>
      <c r="B83" s="19">
        <v>1</v>
      </c>
      <c r="C83" s="9">
        <v>6</v>
      </c>
      <c r="D83" s="217">
        <v>2111</v>
      </c>
      <c r="E83" s="217">
        <v>2165</v>
      </c>
      <c r="F83" s="218">
        <v>3782.57</v>
      </c>
      <c r="G83" s="217">
        <v>2229</v>
      </c>
      <c r="H83" s="217">
        <v>2040.0000000000002</v>
      </c>
      <c r="I83" s="217">
        <v>2170</v>
      </c>
      <c r="J83" s="217">
        <v>2180</v>
      </c>
      <c r="K83" s="217">
        <v>2110</v>
      </c>
      <c r="L83" s="217">
        <v>2152.1999999999998</v>
      </c>
      <c r="M83" s="218">
        <v>1917</v>
      </c>
      <c r="N83" s="217">
        <v>2280</v>
      </c>
      <c r="O83" s="217">
        <v>2219.8617652175772</v>
      </c>
      <c r="P83" s="217">
        <v>2181</v>
      </c>
      <c r="Q83" s="218">
        <v>2390</v>
      </c>
      <c r="R83" s="217">
        <v>2191</v>
      </c>
      <c r="S83" s="217">
        <v>2220</v>
      </c>
      <c r="T83" s="217" t="s">
        <v>274</v>
      </c>
      <c r="U83" s="217">
        <v>2117</v>
      </c>
      <c r="V83" s="217">
        <v>2234</v>
      </c>
      <c r="W83" s="214"/>
      <c r="X83" s="215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  <c r="BI83" s="215"/>
      <c r="BJ83" s="215"/>
      <c r="BK83" s="215"/>
      <c r="BL83" s="215"/>
      <c r="BM83" s="220"/>
    </row>
    <row r="84" spans="1:65">
      <c r="A84" s="29"/>
      <c r="B84" s="20" t="s">
        <v>256</v>
      </c>
      <c r="C84" s="12"/>
      <c r="D84" s="221">
        <v>2140.5</v>
      </c>
      <c r="E84" s="221">
        <v>2154.3333333333335</v>
      </c>
      <c r="F84" s="221">
        <v>3765.7383333333332</v>
      </c>
      <c r="G84" s="221">
        <v>2180</v>
      </c>
      <c r="H84" s="221">
        <v>2041.6666666666667</v>
      </c>
      <c r="I84" s="221">
        <v>2156.6666666666665</v>
      </c>
      <c r="J84" s="221">
        <v>2128.3333333333335</v>
      </c>
      <c r="K84" s="221">
        <v>2108.3333333333335</v>
      </c>
      <c r="L84" s="221">
        <v>2145.2333333333331</v>
      </c>
      <c r="M84" s="221">
        <v>1922.3333333333333</v>
      </c>
      <c r="N84" s="221">
        <v>2256.6666666666665</v>
      </c>
      <c r="O84" s="221">
        <v>2194.6454670249918</v>
      </c>
      <c r="P84" s="221">
        <v>2157.8333333333335</v>
      </c>
      <c r="Q84" s="221">
        <v>2315</v>
      </c>
      <c r="R84" s="221">
        <v>2183.1666666666665</v>
      </c>
      <c r="S84" s="221">
        <v>2243.3333333333335</v>
      </c>
      <c r="T84" s="221" t="s">
        <v>623</v>
      </c>
      <c r="U84" s="221">
        <v>2147.5</v>
      </c>
      <c r="V84" s="221">
        <v>2211</v>
      </c>
      <c r="W84" s="214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  <c r="BI84" s="215"/>
      <c r="BJ84" s="215"/>
      <c r="BK84" s="215"/>
      <c r="BL84" s="215"/>
      <c r="BM84" s="220"/>
    </row>
    <row r="85" spans="1:65">
      <c r="A85" s="29"/>
      <c r="B85" s="3" t="s">
        <v>257</v>
      </c>
      <c r="C85" s="28"/>
      <c r="D85" s="217">
        <v>2134</v>
      </c>
      <c r="E85" s="217">
        <v>2154.5</v>
      </c>
      <c r="F85" s="217">
        <v>3742.645</v>
      </c>
      <c r="G85" s="217">
        <v>2173</v>
      </c>
      <c r="H85" s="217">
        <v>2040.0000000000002</v>
      </c>
      <c r="I85" s="217">
        <v>2155</v>
      </c>
      <c r="J85" s="217">
        <v>2135</v>
      </c>
      <c r="K85" s="217">
        <v>2115</v>
      </c>
      <c r="L85" s="217">
        <v>2153.6</v>
      </c>
      <c r="M85" s="217">
        <v>1909.5</v>
      </c>
      <c r="N85" s="217">
        <v>2250</v>
      </c>
      <c r="O85" s="217">
        <v>2192.1067179707511</v>
      </c>
      <c r="P85" s="217">
        <v>2159.5</v>
      </c>
      <c r="Q85" s="217">
        <v>2310</v>
      </c>
      <c r="R85" s="217">
        <v>2175.5</v>
      </c>
      <c r="S85" s="217">
        <v>2245</v>
      </c>
      <c r="T85" s="217" t="s">
        <v>623</v>
      </c>
      <c r="U85" s="217">
        <v>2151</v>
      </c>
      <c r="V85" s="217">
        <v>2213</v>
      </c>
      <c r="W85" s="214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  <c r="BI85" s="215"/>
      <c r="BJ85" s="215"/>
      <c r="BK85" s="215"/>
      <c r="BL85" s="215"/>
      <c r="BM85" s="220"/>
    </row>
    <row r="86" spans="1:65">
      <c r="A86" s="29"/>
      <c r="B86" s="3" t="s">
        <v>258</v>
      </c>
      <c r="C86" s="28"/>
      <c r="D86" s="217">
        <v>29.871390995398926</v>
      </c>
      <c r="E86" s="217">
        <v>65.865519558162347</v>
      </c>
      <c r="F86" s="217">
        <v>134.741052009648</v>
      </c>
      <c r="G86" s="217">
        <v>24.835458522040618</v>
      </c>
      <c r="H86" s="217">
        <v>11.690451944500017</v>
      </c>
      <c r="I86" s="217">
        <v>23.380903889000244</v>
      </c>
      <c r="J86" s="217">
        <v>38.686776379877749</v>
      </c>
      <c r="K86" s="217">
        <v>27.868739954771311</v>
      </c>
      <c r="L86" s="217">
        <v>24.344088947148212</v>
      </c>
      <c r="M86" s="217">
        <v>84.065847207214091</v>
      </c>
      <c r="N86" s="217">
        <v>33.266599866332399</v>
      </c>
      <c r="O86" s="217">
        <v>27.429397487042994</v>
      </c>
      <c r="P86" s="217">
        <v>16.785906787143393</v>
      </c>
      <c r="Q86" s="217">
        <v>59.916608715780967</v>
      </c>
      <c r="R86" s="217">
        <v>37.530876177710894</v>
      </c>
      <c r="S86" s="217">
        <v>29.439202887759492</v>
      </c>
      <c r="T86" s="217" t="s">
        <v>623</v>
      </c>
      <c r="U86" s="217">
        <v>32.235074065371712</v>
      </c>
      <c r="V86" s="217">
        <v>19.788885769542457</v>
      </c>
      <c r="W86" s="214"/>
      <c r="X86" s="215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  <c r="BI86" s="215"/>
      <c r="BJ86" s="215"/>
      <c r="BK86" s="215"/>
      <c r="BL86" s="215"/>
      <c r="BM86" s="220"/>
    </row>
    <row r="87" spans="1:65">
      <c r="A87" s="29"/>
      <c r="B87" s="3" t="s">
        <v>86</v>
      </c>
      <c r="C87" s="28"/>
      <c r="D87" s="13">
        <v>1.3955333331183801E-2</v>
      </c>
      <c r="E87" s="13">
        <v>3.0573504359351234E-2</v>
      </c>
      <c r="F87" s="13">
        <v>3.5780779247712294E-2</v>
      </c>
      <c r="G87" s="13">
        <v>1.1392412166073678E-2</v>
      </c>
      <c r="H87" s="13">
        <v>5.7259356462857226E-3</v>
      </c>
      <c r="I87" s="13">
        <v>1.08412228233386E-2</v>
      </c>
      <c r="J87" s="13">
        <v>1.817702883941006E-2</v>
      </c>
      <c r="K87" s="13">
        <v>1.3218374682104968E-2</v>
      </c>
      <c r="L87" s="13">
        <v>1.1347991180671044E-2</v>
      </c>
      <c r="M87" s="13">
        <v>4.3731149925722607E-2</v>
      </c>
      <c r="N87" s="13">
        <v>1.4741477045642128E-2</v>
      </c>
      <c r="O87" s="13">
        <v>1.2498327360466846E-2</v>
      </c>
      <c r="P87" s="13">
        <v>7.7790562078365912E-3</v>
      </c>
      <c r="Q87" s="13">
        <v>2.5881904412864348E-2</v>
      </c>
      <c r="R87" s="13">
        <v>1.7191026571972318E-2</v>
      </c>
      <c r="S87" s="13">
        <v>1.3122973055464855E-2</v>
      </c>
      <c r="T87" s="13" t="s">
        <v>623</v>
      </c>
      <c r="U87" s="13">
        <v>1.5010511788298818E-2</v>
      </c>
      <c r="V87" s="13">
        <v>8.9501970916067188E-3</v>
      </c>
      <c r="W87" s="140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9"/>
      <c r="B88" s="3" t="s">
        <v>259</v>
      </c>
      <c r="C88" s="28"/>
      <c r="D88" s="13">
        <v>-1.0530675822999713E-2</v>
      </c>
      <c r="E88" s="13">
        <v>-4.1360675611690212E-3</v>
      </c>
      <c r="F88" s="13">
        <v>0.74075335842595491</v>
      </c>
      <c r="G88" s="13">
        <v>7.7286272860830341E-3</v>
      </c>
      <c r="H88" s="13">
        <v>-5.6217455332223443E-2</v>
      </c>
      <c r="I88" s="13">
        <v>-3.0574589386916928E-3</v>
      </c>
      <c r="J88" s="13">
        <v>-1.6154849354489298E-2</v>
      </c>
      <c r="K88" s="13">
        <v>-2.540006611858181E-2</v>
      </c>
      <c r="L88" s="13">
        <v>-8.3426411888312124E-3</v>
      </c>
      <c r="M88" s="13">
        <v>-0.11138058202464218</v>
      </c>
      <c r="N88" s="13">
        <v>4.3168624881770867E-2</v>
      </c>
      <c r="O88" s="13">
        <v>1.4498653148953933E-2</v>
      </c>
      <c r="P88" s="13">
        <v>-2.5181546274528621E-3</v>
      </c>
      <c r="Q88" s="13">
        <v>7.0133840443707296E-2</v>
      </c>
      <c r="R88" s="13">
        <v>9.1924532737308606E-3</v>
      </c>
      <c r="S88" s="13">
        <v>3.7005147039042674E-2</v>
      </c>
      <c r="T88" s="13" t="s">
        <v>623</v>
      </c>
      <c r="U88" s="13">
        <v>-7.2948499555672841E-3</v>
      </c>
      <c r="V88" s="13">
        <v>2.2058713270426411E-2</v>
      </c>
      <c r="W88" s="140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9"/>
      <c r="B89" s="45" t="s">
        <v>260</v>
      </c>
      <c r="C89" s="46"/>
      <c r="D89" s="44">
        <v>0.34</v>
      </c>
      <c r="E89" s="44">
        <v>0.06</v>
      </c>
      <c r="F89" s="44">
        <v>32.71</v>
      </c>
      <c r="G89" s="44">
        <v>0.46</v>
      </c>
      <c r="H89" s="44">
        <v>2.35</v>
      </c>
      <c r="I89" s="44">
        <v>0.01</v>
      </c>
      <c r="J89" s="44">
        <v>0.59</v>
      </c>
      <c r="K89" s="44">
        <v>0.99</v>
      </c>
      <c r="L89" s="44">
        <v>0.24</v>
      </c>
      <c r="M89" s="44">
        <v>4.78</v>
      </c>
      <c r="N89" s="44">
        <v>2.02</v>
      </c>
      <c r="O89" s="44">
        <v>0.76</v>
      </c>
      <c r="P89" s="44">
        <v>0.01</v>
      </c>
      <c r="Q89" s="44">
        <v>3.21</v>
      </c>
      <c r="R89" s="44">
        <v>0.53</v>
      </c>
      <c r="S89" s="44">
        <v>1.75</v>
      </c>
      <c r="T89" s="44" t="s">
        <v>261</v>
      </c>
      <c r="U89" s="44">
        <v>0.2</v>
      </c>
      <c r="V89" s="44">
        <v>1.0900000000000001</v>
      </c>
      <c r="W89" s="140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3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BM90" s="53"/>
    </row>
    <row r="91" spans="1:65" ht="15">
      <c r="B91" s="8" t="s">
        <v>440</v>
      </c>
      <c r="BM91" s="27" t="s">
        <v>66</v>
      </c>
    </row>
    <row r="92" spans="1:65" ht="15">
      <c r="A92" s="24" t="s">
        <v>13</v>
      </c>
      <c r="B92" s="18" t="s">
        <v>111</v>
      </c>
      <c r="C92" s="15" t="s">
        <v>112</v>
      </c>
      <c r="D92" s="16" t="s">
        <v>224</v>
      </c>
      <c r="E92" s="17" t="s">
        <v>224</v>
      </c>
      <c r="F92" s="17" t="s">
        <v>224</v>
      </c>
      <c r="G92" s="17" t="s">
        <v>224</v>
      </c>
      <c r="H92" s="17" t="s">
        <v>224</v>
      </c>
      <c r="I92" s="17" t="s">
        <v>224</v>
      </c>
      <c r="J92" s="17" t="s">
        <v>224</v>
      </c>
      <c r="K92" s="17" t="s">
        <v>224</v>
      </c>
      <c r="L92" s="17" t="s">
        <v>224</v>
      </c>
      <c r="M92" s="17" t="s">
        <v>224</v>
      </c>
      <c r="N92" s="17" t="s">
        <v>224</v>
      </c>
      <c r="O92" s="17" t="s">
        <v>224</v>
      </c>
      <c r="P92" s="17" t="s">
        <v>224</v>
      </c>
      <c r="Q92" s="17" t="s">
        <v>224</v>
      </c>
      <c r="R92" s="17" t="s">
        <v>224</v>
      </c>
      <c r="S92" s="17" t="s">
        <v>224</v>
      </c>
      <c r="T92" s="17" t="s">
        <v>224</v>
      </c>
      <c r="U92" s="17" t="s">
        <v>224</v>
      </c>
      <c r="V92" s="17" t="s">
        <v>224</v>
      </c>
      <c r="W92" s="17" t="s">
        <v>224</v>
      </c>
      <c r="X92" s="17" t="s">
        <v>224</v>
      </c>
      <c r="Y92" s="17" t="s">
        <v>224</v>
      </c>
      <c r="Z92" s="140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225</v>
      </c>
      <c r="C93" s="9" t="s">
        <v>225</v>
      </c>
      <c r="D93" s="138" t="s">
        <v>227</v>
      </c>
      <c r="E93" s="139" t="s">
        <v>228</v>
      </c>
      <c r="F93" s="139" t="s">
        <v>229</v>
      </c>
      <c r="G93" s="139" t="s">
        <v>230</v>
      </c>
      <c r="H93" s="139" t="s">
        <v>231</v>
      </c>
      <c r="I93" s="139" t="s">
        <v>232</v>
      </c>
      <c r="J93" s="139" t="s">
        <v>233</v>
      </c>
      <c r="K93" s="139" t="s">
        <v>234</v>
      </c>
      <c r="L93" s="139" t="s">
        <v>235</v>
      </c>
      <c r="M93" s="139" t="s">
        <v>236</v>
      </c>
      <c r="N93" s="139" t="s">
        <v>237</v>
      </c>
      <c r="O93" s="139" t="s">
        <v>238</v>
      </c>
      <c r="P93" s="139" t="s">
        <v>239</v>
      </c>
      <c r="Q93" s="139" t="s">
        <v>240</v>
      </c>
      <c r="R93" s="139" t="s">
        <v>241</v>
      </c>
      <c r="S93" s="139" t="s">
        <v>242</v>
      </c>
      <c r="T93" s="139" t="s">
        <v>243</v>
      </c>
      <c r="U93" s="139" t="s">
        <v>244</v>
      </c>
      <c r="V93" s="139" t="s">
        <v>246</v>
      </c>
      <c r="W93" s="139" t="s">
        <v>248</v>
      </c>
      <c r="X93" s="139" t="s">
        <v>249</v>
      </c>
      <c r="Y93" s="139" t="s">
        <v>250</v>
      </c>
      <c r="Z93" s="140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272</v>
      </c>
      <c r="E94" s="11" t="s">
        <v>273</v>
      </c>
      <c r="F94" s="11" t="s">
        <v>115</v>
      </c>
      <c r="G94" s="11" t="s">
        <v>272</v>
      </c>
      <c r="H94" s="11" t="s">
        <v>115</v>
      </c>
      <c r="I94" s="11" t="s">
        <v>273</v>
      </c>
      <c r="J94" s="11" t="s">
        <v>115</v>
      </c>
      <c r="K94" s="11" t="s">
        <v>115</v>
      </c>
      <c r="L94" s="11" t="s">
        <v>272</v>
      </c>
      <c r="M94" s="11" t="s">
        <v>115</v>
      </c>
      <c r="N94" s="11" t="s">
        <v>273</v>
      </c>
      <c r="O94" s="11" t="s">
        <v>272</v>
      </c>
      <c r="P94" s="11" t="s">
        <v>273</v>
      </c>
      <c r="Q94" s="11" t="s">
        <v>273</v>
      </c>
      <c r="R94" s="11" t="s">
        <v>115</v>
      </c>
      <c r="S94" s="11" t="s">
        <v>272</v>
      </c>
      <c r="T94" s="11" t="s">
        <v>273</v>
      </c>
      <c r="U94" s="11" t="s">
        <v>272</v>
      </c>
      <c r="V94" s="11" t="s">
        <v>273</v>
      </c>
      <c r="W94" s="11" t="s">
        <v>272</v>
      </c>
      <c r="X94" s="11" t="s">
        <v>115</v>
      </c>
      <c r="Y94" s="11" t="s">
        <v>115</v>
      </c>
      <c r="Z94" s="140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</v>
      </c>
    </row>
    <row r="95" spans="1:65">
      <c r="A95" s="29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140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3</v>
      </c>
    </row>
    <row r="96" spans="1:65">
      <c r="A96" s="29"/>
      <c r="B96" s="18">
        <v>1</v>
      </c>
      <c r="C96" s="14">
        <v>1</v>
      </c>
      <c r="D96" s="21">
        <v>2.59</v>
      </c>
      <c r="E96" s="135">
        <v>2.7</v>
      </c>
      <c r="F96" s="21">
        <v>2.33</v>
      </c>
      <c r="G96" s="21">
        <v>2.58</v>
      </c>
      <c r="H96" s="135" t="s">
        <v>96</v>
      </c>
      <c r="I96" s="21">
        <v>2.4500000000000002</v>
      </c>
      <c r="J96" s="135" t="s">
        <v>96</v>
      </c>
      <c r="K96" s="135" t="s">
        <v>96</v>
      </c>
      <c r="L96" s="21">
        <v>2.48</v>
      </c>
      <c r="M96" s="21">
        <v>2.4</v>
      </c>
      <c r="N96" s="21">
        <v>2.8</v>
      </c>
      <c r="O96" s="21">
        <v>2.4606746805040682</v>
      </c>
      <c r="P96" s="21">
        <v>2.27</v>
      </c>
      <c r="Q96" s="21">
        <v>2.46</v>
      </c>
      <c r="R96" s="135" t="s">
        <v>105</v>
      </c>
      <c r="S96" s="21">
        <v>2.5</v>
      </c>
      <c r="T96" s="135">
        <v>3</v>
      </c>
      <c r="U96" s="21">
        <v>2.524499</v>
      </c>
      <c r="V96" s="21">
        <v>2.6</v>
      </c>
      <c r="W96" s="21">
        <v>2.58</v>
      </c>
      <c r="X96" s="21">
        <v>2.61</v>
      </c>
      <c r="Y96" s="21">
        <v>2.4086666666666665</v>
      </c>
      <c r="Z96" s="140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1</v>
      </c>
    </row>
    <row r="97" spans="1:65">
      <c r="A97" s="29"/>
      <c r="B97" s="19">
        <v>1</v>
      </c>
      <c r="C97" s="9">
        <v>2</v>
      </c>
      <c r="D97" s="141">
        <v>2.79</v>
      </c>
      <c r="E97" s="136">
        <v>2.8</v>
      </c>
      <c r="F97" s="11">
        <v>2.4900000000000002</v>
      </c>
      <c r="G97" s="11">
        <v>2.58</v>
      </c>
      <c r="H97" s="136" t="s">
        <v>96</v>
      </c>
      <c r="I97" s="11">
        <v>2.41</v>
      </c>
      <c r="J97" s="136" t="s">
        <v>96</v>
      </c>
      <c r="K97" s="136" t="s">
        <v>96</v>
      </c>
      <c r="L97" s="11">
        <v>2.44</v>
      </c>
      <c r="M97" s="11">
        <v>2.2999999999999998</v>
      </c>
      <c r="N97" s="11">
        <v>2.5</v>
      </c>
      <c r="O97" s="11">
        <v>2.4877345021816613</v>
      </c>
      <c r="P97" s="11">
        <v>2.31</v>
      </c>
      <c r="Q97" s="11">
        <v>2.5499999999999998</v>
      </c>
      <c r="R97" s="136" t="s">
        <v>105</v>
      </c>
      <c r="S97" s="11">
        <v>2.2999999999999998</v>
      </c>
      <c r="T97" s="136">
        <v>3</v>
      </c>
      <c r="U97" s="11">
        <v>2.5268630000000001</v>
      </c>
      <c r="V97" s="11">
        <v>2.4</v>
      </c>
      <c r="W97" s="11">
        <v>2.4700000000000002</v>
      </c>
      <c r="X97" s="11">
        <v>2.6</v>
      </c>
      <c r="Y97" s="11">
        <v>2.4049999999999998</v>
      </c>
      <c r="Z97" s="140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22</v>
      </c>
    </row>
    <row r="98" spans="1:65">
      <c r="A98" s="29"/>
      <c r="B98" s="19">
        <v>1</v>
      </c>
      <c r="C98" s="9">
        <v>3</v>
      </c>
      <c r="D98" s="11">
        <v>2.58</v>
      </c>
      <c r="E98" s="136">
        <v>2.9</v>
      </c>
      <c r="F98" s="11">
        <v>2.41</v>
      </c>
      <c r="G98" s="11">
        <v>2.73</v>
      </c>
      <c r="H98" s="136" t="s">
        <v>96</v>
      </c>
      <c r="I98" s="11">
        <v>2.48</v>
      </c>
      <c r="J98" s="136" t="s">
        <v>96</v>
      </c>
      <c r="K98" s="136" t="s">
        <v>96</v>
      </c>
      <c r="L98" s="11">
        <v>2.52</v>
      </c>
      <c r="M98" s="11">
        <v>2.2999999999999998</v>
      </c>
      <c r="N98" s="11">
        <v>2.4</v>
      </c>
      <c r="O98" s="11">
        <v>2.4914144672448884</v>
      </c>
      <c r="P98" s="11">
        <v>2.2999999999999998</v>
      </c>
      <c r="Q98" s="11">
        <v>2.44</v>
      </c>
      <c r="R98" s="136" t="s">
        <v>105</v>
      </c>
      <c r="S98" s="11">
        <v>2.5</v>
      </c>
      <c r="T98" s="136">
        <v>3</v>
      </c>
      <c r="U98" s="11">
        <v>2.5363029999999998</v>
      </c>
      <c r="V98" s="11">
        <v>2.5</v>
      </c>
      <c r="W98" s="11">
        <v>2.5</v>
      </c>
      <c r="X98" s="11">
        <v>2.59</v>
      </c>
      <c r="Y98" s="11">
        <v>2.430333333333333</v>
      </c>
      <c r="Z98" s="140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16</v>
      </c>
    </row>
    <row r="99" spans="1:65">
      <c r="A99" s="29"/>
      <c r="B99" s="19">
        <v>1</v>
      </c>
      <c r="C99" s="9">
        <v>4</v>
      </c>
      <c r="D99" s="11">
        <v>2.6</v>
      </c>
      <c r="E99" s="136">
        <v>2.9</v>
      </c>
      <c r="F99" s="11">
        <v>2.4700000000000002</v>
      </c>
      <c r="G99" s="11">
        <v>2.67</v>
      </c>
      <c r="H99" s="136" t="s">
        <v>96</v>
      </c>
      <c r="I99" s="11">
        <v>2.46</v>
      </c>
      <c r="J99" s="136" t="s">
        <v>96</v>
      </c>
      <c r="K99" s="136" t="s">
        <v>96</v>
      </c>
      <c r="L99" s="11">
        <v>2.64</v>
      </c>
      <c r="M99" s="11">
        <v>2.2999999999999998</v>
      </c>
      <c r="N99" s="11">
        <v>2.6</v>
      </c>
      <c r="O99" s="11">
        <v>2.4446157515254754</v>
      </c>
      <c r="P99" s="11">
        <v>2.2999999999999998</v>
      </c>
      <c r="Q99" s="11">
        <v>2.4</v>
      </c>
      <c r="R99" s="136" t="s">
        <v>105</v>
      </c>
      <c r="S99" s="11">
        <v>2.4</v>
      </c>
      <c r="T99" s="136">
        <v>3</v>
      </c>
      <c r="U99" s="11">
        <v>2.6166140000000002</v>
      </c>
      <c r="V99" s="11">
        <v>2.5</v>
      </c>
      <c r="W99" s="11">
        <v>2.4300000000000002</v>
      </c>
      <c r="X99" s="11">
        <v>2.57</v>
      </c>
      <c r="Y99" s="11">
        <v>2.446333333333333</v>
      </c>
      <c r="Z99" s="140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2.4848232881739345</v>
      </c>
    </row>
    <row r="100" spans="1:65">
      <c r="A100" s="29"/>
      <c r="B100" s="19">
        <v>1</v>
      </c>
      <c r="C100" s="9">
        <v>5</v>
      </c>
      <c r="D100" s="11">
        <v>2.52</v>
      </c>
      <c r="E100" s="136">
        <v>3.1</v>
      </c>
      <c r="F100" s="11">
        <v>2.48</v>
      </c>
      <c r="G100" s="11">
        <v>2.62</v>
      </c>
      <c r="H100" s="136" t="s">
        <v>96</v>
      </c>
      <c r="I100" s="11">
        <v>2.4500000000000002</v>
      </c>
      <c r="J100" s="136" t="s">
        <v>96</v>
      </c>
      <c r="K100" s="136" t="s">
        <v>96</v>
      </c>
      <c r="L100" s="11">
        <v>2.5499999999999998</v>
      </c>
      <c r="M100" s="11">
        <v>2.2999999999999998</v>
      </c>
      <c r="N100" s="141">
        <v>2.9</v>
      </c>
      <c r="O100" s="11">
        <v>2.4327013277394229</v>
      </c>
      <c r="P100" s="11">
        <v>2.2999999999999998</v>
      </c>
      <c r="Q100" s="11">
        <v>2.4900000000000002</v>
      </c>
      <c r="R100" s="136" t="s">
        <v>105</v>
      </c>
      <c r="S100" s="11">
        <v>2.5</v>
      </c>
      <c r="T100" s="136">
        <v>3</v>
      </c>
      <c r="U100" s="11">
        <v>2.4993509999999999</v>
      </c>
      <c r="V100" s="11">
        <v>2.6</v>
      </c>
      <c r="W100" s="11">
        <v>2.48</v>
      </c>
      <c r="X100" s="11">
        <v>2.59</v>
      </c>
      <c r="Y100" s="11">
        <v>2.4415</v>
      </c>
      <c r="Z100" s="140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15</v>
      </c>
    </row>
    <row r="101" spans="1:65">
      <c r="A101" s="29"/>
      <c r="B101" s="19">
        <v>1</v>
      </c>
      <c r="C101" s="9">
        <v>6</v>
      </c>
      <c r="D101" s="11">
        <v>2.52</v>
      </c>
      <c r="E101" s="136">
        <v>2.9</v>
      </c>
      <c r="F101" s="11">
        <v>2.48</v>
      </c>
      <c r="G101" s="11">
        <v>2.7</v>
      </c>
      <c r="H101" s="136" t="s">
        <v>96</v>
      </c>
      <c r="I101" s="11">
        <v>2.48</v>
      </c>
      <c r="J101" s="136" t="s">
        <v>96</v>
      </c>
      <c r="K101" s="136" t="s">
        <v>96</v>
      </c>
      <c r="L101" s="11">
        <v>2.4900000000000002</v>
      </c>
      <c r="M101" s="11">
        <v>2.2000000000000002</v>
      </c>
      <c r="N101" s="141">
        <v>3</v>
      </c>
      <c r="O101" s="11">
        <v>2.464602935502183</v>
      </c>
      <c r="P101" s="11">
        <v>2.3199999999999998</v>
      </c>
      <c r="Q101" s="11">
        <v>2.52</v>
      </c>
      <c r="R101" s="136" t="s">
        <v>105</v>
      </c>
      <c r="S101" s="11">
        <v>2.4</v>
      </c>
      <c r="T101" s="136">
        <v>3</v>
      </c>
      <c r="U101" s="11">
        <v>2.4531619999999998</v>
      </c>
      <c r="V101" s="11">
        <v>2.6</v>
      </c>
      <c r="W101" s="11">
        <v>2.5</v>
      </c>
      <c r="X101" s="11">
        <v>2.62</v>
      </c>
      <c r="Y101" s="11">
        <v>2.4606666666666666</v>
      </c>
      <c r="Z101" s="140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3"/>
    </row>
    <row r="102" spans="1:65">
      <c r="A102" s="29"/>
      <c r="B102" s="20" t="s">
        <v>256</v>
      </c>
      <c r="C102" s="12"/>
      <c r="D102" s="22">
        <v>2.6</v>
      </c>
      <c r="E102" s="22">
        <v>2.8833333333333333</v>
      </c>
      <c r="F102" s="22">
        <v>2.4433333333333338</v>
      </c>
      <c r="G102" s="22">
        <v>2.6466666666666665</v>
      </c>
      <c r="H102" s="22" t="s">
        <v>623</v>
      </c>
      <c r="I102" s="22">
        <v>2.4550000000000001</v>
      </c>
      <c r="J102" s="22" t="s">
        <v>623</v>
      </c>
      <c r="K102" s="22" t="s">
        <v>623</v>
      </c>
      <c r="L102" s="22">
        <v>2.52</v>
      </c>
      <c r="M102" s="22">
        <v>2.2999999999999994</v>
      </c>
      <c r="N102" s="22">
        <v>2.6999999999999997</v>
      </c>
      <c r="O102" s="22">
        <v>2.4636239441162835</v>
      </c>
      <c r="P102" s="22">
        <v>2.3000000000000003</v>
      </c>
      <c r="Q102" s="22">
        <v>2.4766666666666666</v>
      </c>
      <c r="R102" s="22" t="s">
        <v>623</v>
      </c>
      <c r="S102" s="22">
        <v>2.4333333333333331</v>
      </c>
      <c r="T102" s="22">
        <v>3</v>
      </c>
      <c r="U102" s="22">
        <v>2.526132</v>
      </c>
      <c r="V102" s="22">
        <v>2.5333333333333332</v>
      </c>
      <c r="W102" s="22">
        <v>2.4933333333333336</v>
      </c>
      <c r="X102" s="22">
        <v>2.5966666666666662</v>
      </c>
      <c r="Y102" s="22">
        <v>2.4320833333333334</v>
      </c>
      <c r="Z102" s="140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9"/>
      <c r="B103" s="3" t="s">
        <v>257</v>
      </c>
      <c r="C103" s="28"/>
      <c r="D103" s="11">
        <v>2.585</v>
      </c>
      <c r="E103" s="11">
        <v>2.9</v>
      </c>
      <c r="F103" s="11">
        <v>2.4750000000000001</v>
      </c>
      <c r="G103" s="11">
        <v>2.645</v>
      </c>
      <c r="H103" s="11" t="s">
        <v>623</v>
      </c>
      <c r="I103" s="11">
        <v>2.4550000000000001</v>
      </c>
      <c r="J103" s="11" t="s">
        <v>623</v>
      </c>
      <c r="K103" s="11" t="s">
        <v>623</v>
      </c>
      <c r="L103" s="11">
        <v>2.5049999999999999</v>
      </c>
      <c r="M103" s="11">
        <v>2.2999999999999998</v>
      </c>
      <c r="N103" s="11">
        <v>2.7</v>
      </c>
      <c r="O103" s="11">
        <v>2.4626388080031258</v>
      </c>
      <c r="P103" s="11">
        <v>2.2999999999999998</v>
      </c>
      <c r="Q103" s="11">
        <v>2.4750000000000001</v>
      </c>
      <c r="R103" s="11" t="s">
        <v>623</v>
      </c>
      <c r="S103" s="11">
        <v>2.4500000000000002</v>
      </c>
      <c r="T103" s="11">
        <v>3</v>
      </c>
      <c r="U103" s="11">
        <v>2.5256810000000001</v>
      </c>
      <c r="V103" s="11">
        <v>2.5499999999999998</v>
      </c>
      <c r="W103" s="11">
        <v>2.4900000000000002</v>
      </c>
      <c r="X103" s="11">
        <v>2.5949999999999998</v>
      </c>
      <c r="Y103" s="11">
        <v>2.4359166666666665</v>
      </c>
      <c r="Z103" s="140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9"/>
      <c r="B104" s="3" t="s">
        <v>258</v>
      </c>
      <c r="C104" s="28"/>
      <c r="D104" s="23">
        <v>9.9398189118313413E-2</v>
      </c>
      <c r="E104" s="23">
        <v>0.13291601358251257</v>
      </c>
      <c r="F104" s="23">
        <v>6.2503333244449191E-2</v>
      </c>
      <c r="G104" s="23">
        <v>6.3140055960275041E-2</v>
      </c>
      <c r="H104" s="23" t="s">
        <v>623</v>
      </c>
      <c r="I104" s="23">
        <v>2.58843582110895E-2</v>
      </c>
      <c r="J104" s="23" t="s">
        <v>623</v>
      </c>
      <c r="K104" s="23" t="s">
        <v>623</v>
      </c>
      <c r="L104" s="23">
        <v>6.9570108523704363E-2</v>
      </c>
      <c r="M104" s="23">
        <v>6.3245553203367499E-2</v>
      </c>
      <c r="N104" s="23">
        <v>0.23664319132398462</v>
      </c>
      <c r="O104" s="23">
        <v>2.3155165104715679E-2</v>
      </c>
      <c r="P104" s="23">
        <v>1.6733200530681475E-2</v>
      </c>
      <c r="Q104" s="23">
        <v>5.465040408511785E-2</v>
      </c>
      <c r="R104" s="23" t="s">
        <v>623</v>
      </c>
      <c r="S104" s="23">
        <v>8.1649658092772678E-2</v>
      </c>
      <c r="T104" s="23">
        <v>0</v>
      </c>
      <c r="U104" s="23">
        <v>5.3545280792988779E-2</v>
      </c>
      <c r="V104" s="23">
        <v>8.1649658092772678E-2</v>
      </c>
      <c r="W104" s="23">
        <v>4.9665548085837764E-2</v>
      </c>
      <c r="X104" s="23">
        <v>1.7511900715418346E-2</v>
      </c>
      <c r="Y104" s="23">
        <v>2.187991214688844E-2</v>
      </c>
      <c r="Z104" s="210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211"/>
      <c r="BI104" s="211"/>
      <c r="BJ104" s="211"/>
      <c r="BK104" s="211"/>
      <c r="BL104" s="211"/>
      <c r="BM104" s="54"/>
    </row>
    <row r="105" spans="1:65">
      <c r="A105" s="29"/>
      <c r="B105" s="3" t="s">
        <v>86</v>
      </c>
      <c r="C105" s="28"/>
      <c r="D105" s="13">
        <v>3.8230072737812849E-2</v>
      </c>
      <c r="E105" s="13">
        <v>4.6098039392778928E-2</v>
      </c>
      <c r="F105" s="13">
        <v>2.5581173224194752E-2</v>
      </c>
      <c r="G105" s="13">
        <v>2.3856444317484272E-2</v>
      </c>
      <c r="H105" s="13" t="s">
        <v>623</v>
      </c>
      <c r="I105" s="13">
        <v>1.0543526766227902E-2</v>
      </c>
      <c r="J105" s="13" t="s">
        <v>623</v>
      </c>
      <c r="K105" s="13" t="s">
        <v>623</v>
      </c>
      <c r="L105" s="13">
        <v>2.7607185922104906E-2</v>
      </c>
      <c r="M105" s="13">
        <v>2.7498066610159789E-2</v>
      </c>
      <c r="N105" s="13">
        <v>8.7645626416290603E-2</v>
      </c>
      <c r="O105" s="13">
        <v>9.3988228844810867E-3</v>
      </c>
      <c r="P105" s="13">
        <v>7.275304578557162E-3</v>
      </c>
      <c r="Q105" s="13">
        <v>2.2066112012833587E-2</v>
      </c>
      <c r="R105" s="13" t="s">
        <v>623</v>
      </c>
      <c r="S105" s="13">
        <v>3.3554654010728498E-2</v>
      </c>
      <c r="T105" s="13">
        <v>0</v>
      </c>
      <c r="U105" s="13">
        <v>2.1196549029499953E-2</v>
      </c>
      <c r="V105" s="13">
        <v>3.2230128194515532E-2</v>
      </c>
      <c r="W105" s="13">
        <v>1.9919337467581989E-2</v>
      </c>
      <c r="X105" s="13">
        <v>6.7439925733318419E-3</v>
      </c>
      <c r="Y105" s="13">
        <v>8.9963661388611019E-3</v>
      </c>
      <c r="Z105" s="140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9"/>
      <c r="B106" s="3" t="s">
        <v>259</v>
      </c>
      <c r="C106" s="28"/>
      <c r="D106" s="13">
        <v>4.6352073555583795E-2</v>
      </c>
      <c r="E106" s="13">
        <v>0.16037762003279465</v>
      </c>
      <c r="F106" s="13">
        <v>-1.6697346261226986E-2</v>
      </c>
      <c r="G106" s="13">
        <v>6.5132751798888888E-2</v>
      </c>
      <c r="H106" s="13" t="s">
        <v>623</v>
      </c>
      <c r="I106" s="13">
        <v>-1.2002176700400824E-2</v>
      </c>
      <c r="J106" s="13" t="s">
        <v>623</v>
      </c>
      <c r="K106" s="13" t="s">
        <v>623</v>
      </c>
      <c r="L106" s="13">
        <v>1.415662513848881E-2</v>
      </c>
      <c r="M106" s="13">
        <v>-7.4380858008522344E-2</v>
      </c>
      <c r="N106" s="13">
        <v>8.6596384076952138E-2</v>
      </c>
      <c r="O106" s="13">
        <v>-8.5315298510543203E-3</v>
      </c>
      <c r="P106" s="13">
        <v>-7.4380858008522011E-2</v>
      </c>
      <c r="Q106" s="13">
        <v>-3.2825760874376497E-3</v>
      </c>
      <c r="R106" s="13" t="s">
        <v>623</v>
      </c>
      <c r="S106" s="13">
        <v>-2.0721777313364109E-2</v>
      </c>
      <c r="T106" s="13">
        <v>0.20732931564105805</v>
      </c>
      <c r="U106" s="13">
        <v>1.6624406259659219E-2</v>
      </c>
      <c r="V106" s="13">
        <v>1.9522533208004456E-2</v>
      </c>
      <c r="W106" s="13">
        <v>3.4248089994572961E-3</v>
      </c>
      <c r="X106" s="13">
        <v>4.5010596538204606E-2</v>
      </c>
      <c r="Y106" s="13">
        <v>-2.1224831194881055E-2</v>
      </c>
      <c r="Z106" s="140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9"/>
      <c r="B107" s="45" t="s">
        <v>260</v>
      </c>
      <c r="C107" s="46"/>
      <c r="D107" s="44">
        <v>0.67</v>
      </c>
      <c r="E107" s="44">
        <v>3.06</v>
      </c>
      <c r="F107" s="44">
        <v>0.65</v>
      </c>
      <c r="G107" s="44">
        <v>1.07</v>
      </c>
      <c r="H107" s="44">
        <v>20.9</v>
      </c>
      <c r="I107" s="44">
        <v>0.55000000000000004</v>
      </c>
      <c r="J107" s="44">
        <v>20.9</v>
      </c>
      <c r="K107" s="44">
        <v>20.9</v>
      </c>
      <c r="L107" s="44">
        <v>0</v>
      </c>
      <c r="M107" s="44">
        <v>1.85</v>
      </c>
      <c r="N107" s="44">
        <v>1.52</v>
      </c>
      <c r="O107" s="44">
        <v>0.48</v>
      </c>
      <c r="P107" s="44">
        <v>1.85</v>
      </c>
      <c r="Q107" s="44">
        <v>0.37</v>
      </c>
      <c r="R107" s="44">
        <v>0.17</v>
      </c>
      <c r="S107" s="44">
        <v>0.73</v>
      </c>
      <c r="T107" s="44" t="s">
        <v>261</v>
      </c>
      <c r="U107" s="44">
        <v>0.05</v>
      </c>
      <c r="V107" s="44">
        <v>0.11</v>
      </c>
      <c r="W107" s="44">
        <v>0.22</v>
      </c>
      <c r="X107" s="44">
        <v>0.65</v>
      </c>
      <c r="Y107" s="44">
        <v>0.74</v>
      </c>
      <c r="Z107" s="140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30" t="s">
        <v>275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BM108" s="53"/>
    </row>
    <row r="109" spans="1:65">
      <c r="BM109" s="53"/>
    </row>
    <row r="110" spans="1:65" ht="15">
      <c r="B110" s="8" t="s">
        <v>441</v>
      </c>
      <c r="BM110" s="27" t="s">
        <v>66</v>
      </c>
    </row>
    <row r="111" spans="1:65" ht="15">
      <c r="A111" s="24" t="s">
        <v>16</v>
      </c>
      <c r="B111" s="18" t="s">
        <v>111</v>
      </c>
      <c r="C111" s="15" t="s">
        <v>112</v>
      </c>
      <c r="D111" s="16" t="s">
        <v>224</v>
      </c>
      <c r="E111" s="17" t="s">
        <v>224</v>
      </c>
      <c r="F111" s="17" t="s">
        <v>224</v>
      </c>
      <c r="G111" s="17" t="s">
        <v>224</v>
      </c>
      <c r="H111" s="17" t="s">
        <v>224</v>
      </c>
      <c r="I111" s="17" t="s">
        <v>224</v>
      </c>
      <c r="J111" s="17" t="s">
        <v>224</v>
      </c>
      <c r="K111" s="17" t="s">
        <v>224</v>
      </c>
      <c r="L111" s="17" t="s">
        <v>224</v>
      </c>
      <c r="M111" s="17" t="s">
        <v>224</v>
      </c>
      <c r="N111" s="17" t="s">
        <v>224</v>
      </c>
      <c r="O111" s="17" t="s">
        <v>224</v>
      </c>
      <c r="P111" s="17" t="s">
        <v>224</v>
      </c>
      <c r="Q111" s="17" t="s">
        <v>224</v>
      </c>
      <c r="R111" s="17" t="s">
        <v>224</v>
      </c>
      <c r="S111" s="17" t="s">
        <v>224</v>
      </c>
      <c r="T111" s="17" t="s">
        <v>224</v>
      </c>
      <c r="U111" s="17" t="s">
        <v>224</v>
      </c>
      <c r="V111" s="17" t="s">
        <v>224</v>
      </c>
      <c r="W111" s="17" t="s">
        <v>224</v>
      </c>
      <c r="X111" s="17" t="s">
        <v>224</v>
      </c>
      <c r="Y111" s="17" t="s">
        <v>224</v>
      </c>
      <c r="Z111" s="140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9" t="s">
        <v>225</v>
      </c>
      <c r="C112" s="9" t="s">
        <v>225</v>
      </c>
      <c r="D112" s="138" t="s">
        <v>227</v>
      </c>
      <c r="E112" s="139" t="s">
        <v>228</v>
      </c>
      <c r="F112" s="139" t="s">
        <v>229</v>
      </c>
      <c r="G112" s="139" t="s">
        <v>230</v>
      </c>
      <c r="H112" s="139" t="s">
        <v>231</v>
      </c>
      <c r="I112" s="139" t="s">
        <v>232</v>
      </c>
      <c r="J112" s="139" t="s">
        <v>233</v>
      </c>
      <c r="K112" s="139" t="s">
        <v>234</v>
      </c>
      <c r="L112" s="139" t="s">
        <v>235</v>
      </c>
      <c r="M112" s="139" t="s">
        <v>236</v>
      </c>
      <c r="N112" s="139" t="s">
        <v>237</v>
      </c>
      <c r="O112" s="139" t="s">
        <v>238</v>
      </c>
      <c r="P112" s="139" t="s">
        <v>239</v>
      </c>
      <c r="Q112" s="139" t="s">
        <v>240</v>
      </c>
      <c r="R112" s="139" t="s">
        <v>241</v>
      </c>
      <c r="S112" s="139" t="s">
        <v>242</v>
      </c>
      <c r="T112" s="139" t="s">
        <v>243</v>
      </c>
      <c r="U112" s="139" t="s">
        <v>244</v>
      </c>
      <c r="V112" s="139" t="s">
        <v>246</v>
      </c>
      <c r="W112" s="139" t="s">
        <v>248</v>
      </c>
      <c r="X112" s="139" t="s">
        <v>249</v>
      </c>
      <c r="Y112" s="139" t="s">
        <v>250</v>
      </c>
      <c r="Z112" s="140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9"/>
      <c r="C113" s="9"/>
      <c r="D113" s="10" t="s">
        <v>272</v>
      </c>
      <c r="E113" s="11" t="s">
        <v>273</v>
      </c>
      <c r="F113" s="11" t="s">
        <v>115</v>
      </c>
      <c r="G113" s="11" t="s">
        <v>272</v>
      </c>
      <c r="H113" s="11" t="s">
        <v>115</v>
      </c>
      <c r="I113" s="11" t="s">
        <v>273</v>
      </c>
      <c r="J113" s="11" t="s">
        <v>115</v>
      </c>
      <c r="K113" s="11" t="s">
        <v>115</v>
      </c>
      <c r="L113" s="11" t="s">
        <v>272</v>
      </c>
      <c r="M113" s="11" t="s">
        <v>115</v>
      </c>
      <c r="N113" s="11" t="s">
        <v>273</v>
      </c>
      <c r="O113" s="11" t="s">
        <v>272</v>
      </c>
      <c r="P113" s="11" t="s">
        <v>273</v>
      </c>
      <c r="Q113" s="11" t="s">
        <v>273</v>
      </c>
      <c r="R113" s="11" t="s">
        <v>272</v>
      </c>
      <c r="S113" s="11" t="s">
        <v>272</v>
      </c>
      <c r="T113" s="11" t="s">
        <v>273</v>
      </c>
      <c r="U113" s="11" t="s">
        <v>272</v>
      </c>
      <c r="V113" s="11" t="s">
        <v>273</v>
      </c>
      <c r="W113" s="11" t="s">
        <v>272</v>
      </c>
      <c r="X113" s="11" t="s">
        <v>115</v>
      </c>
      <c r="Y113" s="11" t="s">
        <v>115</v>
      </c>
      <c r="Z113" s="140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140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8">
        <v>1</v>
      </c>
      <c r="C115" s="14">
        <v>1</v>
      </c>
      <c r="D115" s="21">
        <v>0.87</v>
      </c>
      <c r="E115" s="21">
        <v>0.75</v>
      </c>
      <c r="F115" s="135" t="s">
        <v>103</v>
      </c>
      <c r="G115" s="21">
        <v>0.86</v>
      </c>
      <c r="H115" s="135" t="s">
        <v>265</v>
      </c>
      <c r="I115" s="21">
        <v>0.85</v>
      </c>
      <c r="J115" s="135" t="s">
        <v>265</v>
      </c>
      <c r="K115" s="135" t="s">
        <v>265</v>
      </c>
      <c r="L115" s="21">
        <v>0.86</v>
      </c>
      <c r="M115" s="135" t="s">
        <v>105</v>
      </c>
      <c r="N115" s="21">
        <v>0.8</v>
      </c>
      <c r="O115" s="21">
        <v>0.9092630505084307</v>
      </c>
      <c r="P115" s="21">
        <v>0.93</v>
      </c>
      <c r="Q115" s="21">
        <v>0.87</v>
      </c>
      <c r="R115" s="135">
        <v>1.45</v>
      </c>
      <c r="S115" s="21">
        <v>0.95</v>
      </c>
      <c r="T115" s="135">
        <v>0.7</v>
      </c>
      <c r="U115" s="21">
        <v>0.69821021842071274</v>
      </c>
      <c r="V115" s="21">
        <v>0.72</v>
      </c>
      <c r="W115" s="21">
        <v>0.94</v>
      </c>
      <c r="X115" s="21">
        <v>0.83</v>
      </c>
      <c r="Y115" s="135" t="s">
        <v>103</v>
      </c>
      <c r="Z115" s="140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</v>
      </c>
    </row>
    <row r="116" spans="1:65">
      <c r="A116" s="29"/>
      <c r="B116" s="19">
        <v>1</v>
      </c>
      <c r="C116" s="9">
        <v>2</v>
      </c>
      <c r="D116" s="11">
        <v>0.95</v>
      </c>
      <c r="E116" s="11">
        <v>0.8</v>
      </c>
      <c r="F116" s="136" t="s">
        <v>103</v>
      </c>
      <c r="G116" s="11">
        <v>0.83</v>
      </c>
      <c r="H116" s="136" t="s">
        <v>265</v>
      </c>
      <c r="I116" s="11">
        <v>0.83</v>
      </c>
      <c r="J116" s="136" t="s">
        <v>265</v>
      </c>
      <c r="K116" s="136" t="s">
        <v>265</v>
      </c>
      <c r="L116" s="11">
        <v>0.98</v>
      </c>
      <c r="M116" s="136" t="s">
        <v>105</v>
      </c>
      <c r="N116" s="11">
        <v>0.84</v>
      </c>
      <c r="O116" s="11">
        <v>0.91591220011437535</v>
      </c>
      <c r="P116" s="11">
        <v>0.96</v>
      </c>
      <c r="Q116" s="11">
        <v>0.92</v>
      </c>
      <c r="R116" s="136">
        <v>1.51</v>
      </c>
      <c r="S116" s="11">
        <v>0.95</v>
      </c>
      <c r="T116" s="136">
        <v>0.7</v>
      </c>
      <c r="U116" s="11">
        <v>0.71370537283622448</v>
      </c>
      <c r="V116" s="11">
        <v>0.7</v>
      </c>
      <c r="W116" s="11">
        <v>0.88</v>
      </c>
      <c r="X116" s="11">
        <v>0.85</v>
      </c>
      <c r="Y116" s="136" t="s">
        <v>103</v>
      </c>
      <c r="Z116" s="140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23</v>
      </c>
    </row>
    <row r="117" spans="1:65">
      <c r="A117" s="29"/>
      <c r="B117" s="19">
        <v>1</v>
      </c>
      <c r="C117" s="9">
        <v>3</v>
      </c>
      <c r="D117" s="11">
        <v>0.88</v>
      </c>
      <c r="E117" s="11">
        <v>0.73</v>
      </c>
      <c r="F117" s="136">
        <v>1.74</v>
      </c>
      <c r="G117" s="11">
        <v>0.87</v>
      </c>
      <c r="H117" s="136" t="s">
        <v>265</v>
      </c>
      <c r="I117" s="11">
        <v>0.81</v>
      </c>
      <c r="J117" s="136" t="s">
        <v>265</v>
      </c>
      <c r="K117" s="136" t="s">
        <v>265</v>
      </c>
      <c r="L117" s="11">
        <v>0.9</v>
      </c>
      <c r="M117" s="136" t="s">
        <v>105</v>
      </c>
      <c r="N117" s="11">
        <v>0.86</v>
      </c>
      <c r="O117" s="11">
        <v>0.88620879345989634</v>
      </c>
      <c r="P117" s="11">
        <v>0.94</v>
      </c>
      <c r="Q117" s="11">
        <v>0.94</v>
      </c>
      <c r="R117" s="136">
        <v>1.51</v>
      </c>
      <c r="S117" s="11">
        <v>0.9900000000000001</v>
      </c>
      <c r="T117" s="136">
        <v>0.7</v>
      </c>
      <c r="U117" s="11">
        <v>0.71585275226268896</v>
      </c>
      <c r="V117" s="11">
        <v>0.74</v>
      </c>
      <c r="W117" s="11">
        <v>0.89</v>
      </c>
      <c r="X117" s="11">
        <v>0.83</v>
      </c>
      <c r="Y117" s="136" t="s">
        <v>103</v>
      </c>
      <c r="Z117" s="140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16</v>
      </c>
    </row>
    <row r="118" spans="1:65">
      <c r="A118" s="29"/>
      <c r="B118" s="19">
        <v>1</v>
      </c>
      <c r="C118" s="9">
        <v>4</v>
      </c>
      <c r="D118" s="11">
        <v>0.88</v>
      </c>
      <c r="E118" s="11">
        <v>0.73</v>
      </c>
      <c r="F118" s="136" t="s">
        <v>103</v>
      </c>
      <c r="G118" s="11">
        <v>0.91</v>
      </c>
      <c r="H118" s="136" t="s">
        <v>265</v>
      </c>
      <c r="I118" s="11">
        <v>0.86</v>
      </c>
      <c r="J118" s="136" t="s">
        <v>265</v>
      </c>
      <c r="K118" s="136" t="s">
        <v>265</v>
      </c>
      <c r="L118" s="11">
        <v>0.84</v>
      </c>
      <c r="M118" s="136" t="s">
        <v>105</v>
      </c>
      <c r="N118" s="11">
        <v>0.84</v>
      </c>
      <c r="O118" s="11">
        <v>0.86511279785824557</v>
      </c>
      <c r="P118" s="11">
        <v>0.92</v>
      </c>
      <c r="Q118" s="11">
        <v>0.87</v>
      </c>
      <c r="R118" s="136">
        <v>1.5</v>
      </c>
      <c r="S118" s="11">
        <v>0.9900000000000001</v>
      </c>
      <c r="T118" s="136">
        <v>0.8</v>
      </c>
      <c r="U118" s="11">
        <v>0.70887193942332027</v>
      </c>
      <c r="V118" s="11">
        <v>0.71</v>
      </c>
      <c r="W118" s="11">
        <v>0.89</v>
      </c>
      <c r="X118" s="11">
        <v>0.83</v>
      </c>
      <c r="Y118" s="136" t="s">
        <v>103</v>
      </c>
      <c r="Z118" s="140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0.85257477940012794</v>
      </c>
    </row>
    <row r="119" spans="1:65">
      <c r="A119" s="29"/>
      <c r="B119" s="19">
        <v>1</v>
      </c>
      <c r="C119" s="9">
        <v>5</v>
      </c>
      <c r="D119" s="11">
        <v>0.83</v>
      </c>
      <c r="E119" s="11">
        <v>0.81</v>
      </c>
      <c r="F119" s="136" t="s">
        <v>103</v>
      </c>
      <c r="G119" s="11">
        <v>0.86</v>
      </c>
      <c r="H119" s="136" t="s">
        <v>265</v>
      </c>
      <c r="I119" s="11">
        <v>0.84</v>
      </c>
      <c r="J119" s="136" t="s">
        <v>265</v>
      </c>
      <c r="K119" s="136" t="s">
        <v>265</v>
      </c>
      <c r="L119" s="11">
        <v>0.89</v>
      </c>
      <c r="M119" s="136" t="s">
        <v>105</v>
      </c>
      <c r="N119" s="11">
        <v>0.81</v>
      </c>
      <c r="O119" s="11">
        <v>0.91056737026004952</v>
      </c>
      <c r="P119" s="11">
        <v>0.93</v>
      </c>
      <c r="Q119" s="11">
        <v>0.94</v>
      </c>
      <c r="R119" s="136">
        <v>1.47</v>
      </c>
      <c r="S119" s="11">
        <v>0.97000000000000008</v>
      </c>
      <c r="T119" s="136">
        <v>0.7</v>
      </c>
      <c r="U119" s="11">
        <v>0.68626241839241098</v>
      </c>
      <c r="V119" s="11">
        <v>0.76</v>
      </c>
      <c r="W119" s="11">
        <v>0.89</v>
      </c>
      <c r="X119" s="11">
        <v>0.82</v>
      </c>
      <c r="Y119" s="136" t="s">
        <v>103</v>
      </c>
      <c r="Z119" s="140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16</v>
      </c>
    </row>
    <row r="120" spans="1:65">
      <c r="A120" s="29"/>
      <c r="B120" s="19">
        <v>1</v>
      </c>
      <c r="C120" s="9">
        <v>6</v>
      </c>
      <c r="D120" s="11">
        <v>0.91</v>
      </c>
      <c r="E120" s="11">
        <v>0.75</v>
      </c>
      <c r="F120" s="136" t="s">
        <v>103</v>
      </c>
      <c r="G120" s="11">
        <v>0.87</v>
      </c>
      <c r="H120" s="136" t="s">
        <v>265</v>
      </c>
      <c r="I120" s="11">
        <v>0.83</v>
      </c>
      <c r="J120" s="136" t="s">
        <v>265</v>
      </c>
      <c r="K120" s="136" t="s">
        <v>265</v>
      </c>
      <c r="L120" s="11">
        <v>0.86</v>
      </c>
      <c r="M120" s="136" t="s">
        <v>105</v>
      </c>
      <c r="N120" s="11">
        <v>0.81</v>
      </c>
      <c r="O120" s="11">
        <v>0.85864446881658252</v>
      </c>
      <c r="P120" s="11">
        <v>0.94</v>
      </c>
      <c r="Q120" s="11">
        <v>0.89</v>
      </c>
      <c r="R120" s="136">
        <v>1.54</v>
      </c>
      <c r="S120" s="11">
        <v>0.98</v>
      </c>
      <c r="T120" s="136">
        <v>0.7</v>
      </c>
      <c r="U120" s="11">
        <v>0.71767008725780701</v>
      </c>
      <c r="V120" s="11">
        <v>0.72</v>
      </c>
      <c r="W120" s="11">
        <v>0.9</v>
      </c>
      <c r="X120" s="11">
        <v>0.85</v>
      </c>
      <c r="Y120" s="136" t="s">
        <v>103</v>
      </c>
      <c r="Z120" s="140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3"/>
    </row>
    <row r="121" spans="1:65">
      <c r="A121" s="29"/>
      <c r="B121" s="20" t="s">
        <v>256</v>
      </c>
      <c r="C121" s="12"/>
      <c r="D121" s="22">
        <v>0.8866666666666666</v>
      </c>
      <c r="E121" s="22">
        <v>0.76166666666666671</v>
      </c>
      <c r="F121" s="22">
        <v>1.74</v>
      </c>
      <c r="G121" s="22">
        <v>0.8666666666666667</v>
      </c>
      <c r="H121" s="22" t="s">
        <v>623</v>
      </c>
      <c r="I121" s="22">
        <v>0.83666666666666678</v>
      </c>
      <c r="J121" s="22" t="s">
        <v>623</v>
      </c>
      <c r="K121" s="22" t="s">
        <v>623</v>
      </c>
      <c r="L121" s="22">
        <v>0.88833333333333331</v>
      </c>
      <c r="M121" s="22" t="s">
        <v>623</v>
      </c>
      <c r="N121" s="22">
        <v>0.82666666666666677</v>
      </c>
      <c r="O121" s="22">
        <v>0.89095144683626337</v>
      </c>
      <c r="P121" s="22">
        <v>0.93666666666666654</v>
      </c>
      <c r="Q121" s="22">
        <v>0.90499999999999992</v>
      </c>
      <c r="R121" s="22">
        <v>1.4966666666666668</v>
      </c>
      <c r="S121" s="22">
        <v>0.97166666666666668</v>
      </c>
      <c r="T121" s="22">
        <v>0.71666666666666667</v>
      </c>
      <c r="U121" s="22">
        <v>0.70676213143219402</v>
      </c>
      <c r="V121" s="22">
        <v>0.72499999999999998</v>
      </c>
      <c r="W121" s="22">
        <v>0.89833333333333343</v>
      </c>
      <c r="X121" s="22">
        <v>0.83499999999999996</v>
      </c>
      <c r="Y121" s="22" t="s">
        <v>623</v>
      </c>
      <c r="Z121" s="140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9"/>
      <c r="B122" s="3" t="s">
        <v>257</v>
      </c>
      <c r="C122" s="28"/>
      <c r="D122" s="11">
        <v>0.88</v>
      </c>
      <c r="E122" s="11">
        <v>0.75</v>
      </c>
      <c r="F122" s="11">
        <v>1.74</v>
      </c>
      <c r="G122" s="11">
        <v>0.86499999999999999</v>
      </c>
      <c r="H122" s="11" t="s">
        <v>623</v>
      </c>
      <c r="I122" s="11">
        <v>0.83499999999999996</v>
      </c>
      <c r="J122" s="11" t="s">
        <v>623</v>
      </c>
      <c r="K122" s="11" t="s">
        <v>623</v>
      </c>
      <c r="L122" s="11">
        <v>0.875</v>
      </c>
      <c r="M122" s="11" t="s">
        <v>623</v>
      </c>
      <c r="N122" s="11">
        <v>0.82499999999999996</v>
      </c>
      <c r="O122" s="11">
        <v>0.89773592198416352</v>
      </c>
      <c r="P122" s="11">
        <v>0.93500000000000005</v>
      </c>
      <c r="Q122" s="11">
        <v>0.90500000000000003</v>
      </c>
      <c r="R122" s="11">
        <v>1.5049999999999999</v>
      </c>
      <c r="S122" s="11">
        <v>0.97500000000000009</v>
      </c>
      <c r="T122" s="11">
        <v>0.7</v>
      </c>
      <c r="U122" s="11">
        <v>0.71128865612977243</v>
      </c>
      <c r="V122" s="11">
        <v>0.72</v>
      </c>
      <c r="W122" s="11">
        <v>0.89</v>
      </c>
      <c r="X122" s="11">
        <v>0.83</v>
      </c>
      <c r="Y122" s="11" t="s">
        <v>623</v>
      </c>
      <c r="Z122" s="140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9"/>
      <c r="B123" s="3" t="s">
        <v>258</v>
      </c>
      <c r="C123" s="28"/>
      <c r="D123" s="23">
        <v>4.0331955899344463E-2</v>
      </c>
      <c r="E123" s="23">
        <v>3.4880749227427281E-2</v>
      </c>
      <c r="F123" s="23" t="s">
        <v>623</v>
      </c>
      <c r="G123" s="23">
        <v>2.5819888974716137E-2</v>
      </c>
      <c r="H123" s="23" t="s">
        <v>623</v>
      </c>
      <c r="I123" s="23">
        <v>1.7511900715418246E-2</v>
      </c>
      <c r="J123" s="23" t="s">
        <v>623</v>
      </c>
      <c r="K123" s="23" t="s">
        <v>623</v>
      </c>
      <c r="L123" s="23">
        <v>4.9966655548141975E-2</v>
      </c>
      <c r="M123" s="23" t="s">
        <v>623</v>
      </c>
      <c r="N123" s="23">
        <v>2.3380903889000208E-2</v>
      </c>
      <c r="O123" s="23">
        <v>2.4807288670255282E-2</v>
      </c>
      <c r="P123" s="23">
        <v>1.3662601021279426E-2</v>
      </c>
      <c r="Q123" s="23">
        <v>3.2710854467592233E-2</v>
      </c>
      <c r="R123" s="23">
        <v>3.2041639575194465E-2</v>
      </c>
      <c r="S123" s="23">
        <v>1.8348478592697236E-2</v>
      </c>
      <c r="T123" s="23">
        <v>4.0824829046386339E-2</v>
      </c>
      <c r="U123" s="23">
        <v>1.2228296931304946E-2</v>
      </c>
      <c r="V123" s="23">
        <v>2.1679483388678818E-2</v>
      </c>
      <c r="W123" s="23">
        <v>2.1369760566432781E-2</v>
      </c>
      <c r="X123" s="23">
        <v>1.2247448713915901E-2</v>
      </c>
      <c r="Y123" s="23" t="s">
        <v>623</v>
      </c>
      <c r="Z123" s="210"/>
      <c r="AA123" s="211"/>
      <c r="AB123" s="211"/>
      <c r="AC123" s="211"/>
      <c r="AD123" s="211"/>
      <c r="AE123" s="211"/>
      <c r="AF123" s="211"/>
      <c r="AG123" s="211"/>
      <c r="AH123" s="211"/>
      <c r="AI123" s="211"/>
      <c r="AJ123" s="211"/>
      <c r="AK123" s="211"/>
      <c r="AL123" s="211"/>
      <c r="AM123" s="21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11"/>
      <c r="BH123" s="211"/>
      <c r="BI123" s="211"/>
      <c r="BJ123" s="211"/>
      <c r="BK123" s="211"/>
      <c r="BL123" s="211"/>
      <c r="BM123" s="54"/>
    </row>
    <row r="124" spans="1:65">
      <c r="A124" s="29"/>
      <c r="B124" s="3" t="s">
        <v>86</v>
      </c>
      <c r="C124" s="28"/>
      <c r="D124" s="13">
        <v>4.5487168307531349E-2</v>
      </c>
      <c r="E124" s="13">
        <v>4.5795294390495331E-2</v>
      </c>
      <c r="F124" s="13" t="s">
        <v>623</v>
      </c>
      <c r="G124" s="13">
        <v>2.9792179586210926E-2</v>
      </c>
      <c r="H124" s="13" t="s">
        <v>623</v>
      </c>
      <c r="I124" s="13">
        <v>2.093055862400587E-2</v>
      </c>
      <c r="J124" s="13" t="s">
        <v>623</v>
      </c>
      <c r="K124" s="13" t="s">
        <v>623</v>
      </c>
      <c r="L124" s="13">
        <v>5.6247642268077269E-2</v>
      </c>
      <c r="M124" s="13" t="s">
        <v>623</v>
      </c>
      <c r="N124" s="13">
        <v>2.828335147862928E-2</v>
      </c>
      <c r="O124" s="13">
        <v>2.7843592104087236E-2</v>
      </c>
      <c r="P124" s="13">
        <v>1.4586406784284087E-2</v>
      </c>
      <c r="Q124" s="13">
        <v>3.6144590571925123E-2</v>
      </c>
      <c r="R124" s="13">
        <v>2.1408667867613227E-2</v>
      </c>
      <c r="S124" s="13">
        <v>1.888351141615496E-2</v>
      </c>
      <c r="T124" s="13">
        <v>5.6964877739143729E-2</v>
      </c>
      <c r="U124" s="13">
        <v>1.7301856434392332E-2</v>
      </c>
      <c r="V124" s="13">
        <v>2.9902735708522508E-2</v>
      </c>
      <c r="W124" s="13">
        <v>2.3788230686196041E-2</v>
      </c>
      <c r="X124" s="13">
        <v>1.4667603250198684E-2</v>
      </c>
      <c r="Y124" s="13" t="s">
        <v>623</v>
      </c>
      <c r="Z124" s="140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3" t="s">
        <v>259</v>
      </c>
      <c r="C125" s="28"/>
      <c r="D125" s="13">
        <v>3.9986976028690169E-2</v>
      </c>
      <c r="E125" s="13">
        <v>-0.10662772923851238</v>
      </c>
      <c r="F125" s="13">
        <v>1.0408766973194599</v>
      </c>
      <c r="G125" s="13">
        <v>1.6528623185937841E-2</v>
      </c>
      <c r="H125" s="13" t="s">
        <v>623</v>
      </c>
      <c r="I125" s="13">
        <v>-1.8658906078190762E-2</v>
      </c>
      <c r="J125" s="13" t="s">
        <v>623</v>
      </c>
      <c r="K125" s="13" t="s">
        <v>623</v>
      </c>
      <c r="L125" s="13">
        <v>4.1941838765586104E-2</v>
      </c>
      <c r="M125" s="13" t="s">
        <v>623</v>
      </c>
      <c r="N125" s="13">
        <v>-3.0388082499566926E-2</v>
      </c>
      <c r="O125" s="13">
        <v>4.50126702822915E-2</v>
      </c>
      <c r="P125" s="13">
        <v>9.86328581355711E-2</v>
      </c>
      <c r="Q125" s="13">
        <v>6.1490466134546562E-2</v>
      </c>
      <c r="R125" s="13">
        <v>0.75546673773263895</v>
      </c>
      <c r="S125" s="13">
        <v>0.13968497561038795</v>
      </c>
      <c r="T125" s="13">
        <v>-0.15940902313470529</v>
      </c>
      <c r="U125" s="13">
        <v>-0.171026227248392</v>
      </c>
      <c r="V125" s="13">
        <v>-0.14963470945022517</v>
      </c>
      <c r="W125" s="13">
        <v>5.3671015186962601E-2</v>
      </c>
      <c r="X125" s="13">
        <v>-2.0613768815086919E-2</v>
      </c>
      <c r="Y125" s="13" t="s">
        <v>623</v>
      </c>
      <c r="Z125" s="140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9"/>
      <c r="B126" s="45" t="s">
        <v>260</v>
      </c>
      <c r="C126" s="46"/>
      <c r="D126" s="44">
        <v>0.01</v>
      </c>
      <c r="E126" s="44">
        <v>1.02</v>
      </c>
      <c r="F126" s="44">
        <v>1.47</v>
      </c>
      <c r="G126" s="44">
        <v>0.18</v>
      </c>
      <c r="H126" s="44">
        <v>73.73</v>
      </c>
      <c r="I126" s="44">
        <v>0.42</v>
      </c>
      <c r="J126" s="44">
        <v>73.73</v>
      </c>
      <c r="K126" s="44">
        <v>73.73</v>
      </c>
      <c r="L126" s="44">
        <v>0</v>
      </c>
      <c r="M126" s="44">
        <v>13.04</v>
      </c>
      <c r="N126" s="44">
        <v>0.5</v>
      </c>
      <c r="O126" s="44">
        <v>0.02</v>
      </c>
      <c r="P126" s="44">
        <v>0.39</v>
      </c>
      <c r="Q126" s="44">
        <v>0.13</v>
      </c>
      <c r="R126" s="44">
        <v>4.92</v>
      </c>
      <c r="S126" s="44">
        <v>0.67</v>
      </c>
      <c r="T126" s="44" t="s">
        <v>261</v>
      </c>
      <c r="U126" s="44">
        <v>1.47</v>
      </c>
      <c r="V126" s="44">
        <v>1.32</v>
      </c>
      <c r="W126" s="44">
        <v>0.08</v>
      </c>
      <c r="X126" s="44">
        <v>0.43</v>
      </c>
      <c r="Y126" s="44">
        <v>3.14</v>
      </c>
      <c r="Z126" s="140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B127" s="30" t="s">
        <v>276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BM127" s="53"/>
    </row>
    <row r="128" spans="1:65">
      <c r="BM128" s="53"/>
    </row>
    <row r="129" spans="1:65" ht="15">
      <c r="B129" s="8" t="s">
        <v>442</v>
      </c>
      <c r="BM129" s="27" t="s">
        <v>66</v>
      </c>
    </row>
    <row r="130" spans="1:65" ht="15">
      <c r="A130" s="24" t="s">
        <v>50</v>
      </c>
      <c r="B130" s="18" t="s">
        <v>111</v>
      </c>
      <c r="C130" s="15" t="s">
        <v>112</v>
      </c>
      <c r="D130" s="16" t="s">
        <v>224</v>
      </c>
      <c r="E130" s="17" t="s">
        <v>224</v>
      </c>
      <c r="F130" s="17" t="s">
        <v>224</v>
      </c>
      <c r="G130" s="17" t="s">
        <v>224</v>
      </c>
      <c r="H130" s="17" t="s">
        <v>224</v>
      </c>
      <c r="I130" s="17" t="s">
        <v>224</v>
      </c>
      <c r="J130" s="17" t="s">
        <v>224</v>
      </c>
      <c r="K130" s="17" t="s">
        <v>224</v>
      </c>
      <c r="L130" s="17" t="s">
        <v>224</v>
      </c>
      <c r="M130" s="17" t="s">
        <v>224</v>
      </c>
      <c r="N130" s="17" t="s">
        <v>224</v>
      </c>
      <c r="O130" s="17" t="s">
        <v>224</v>
      </c>
      <c r="P130" s="17" t="s">
        <v>224</v>
      </c>
      <c r="Q130" s="17" t="s">
        <v>224</v>
      </c>
      <c r="R130" s="17" t="s">
        <v>224</v>
      </c>
      <c r="S130" s="17" t="s">
        <v>224</v>
      </c>
      <c r="T130" s="17" t="s">
        <v>224</v>
      </c>
      <c r="U130" s="17" t="s">
        <v>224</v>
      </c>
      <c r="V130" s="17" t="s">
        <v>224</v>
      </c>
      <c r="W130" s="17" t="s">
        <v>224</v>
      </c>
      <c r="X130" s="17" t="s">
        <v>224</v>
      </c>
      <c r="Y130" s="17" t="s">
        <v>224</v>
      </c>
      <c r="Z130" s="140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225</v>
      </c>
      <c r="C131" s="9" t="s">
        <v>225</v>
      </c>
      <c r="D131" s="138" t="s">
        <v>227</v>
      </c>
      <c r="E131" s="139" t="s">
        <v>228</v>
      </c>
      <c r="F131" s="139" t="s">
        <v>229</v>
      </c>
      <c r="G131" s="139" t="s">
        <v>230</v>
      </c>
      <c r="H131" s="139" t="s">
        <v>231</v>
      </c>
      <c r="I131" s="139" t="s">
        <v>232</v>
      </c>
      <c r="J131" s="139" t="s">
        <v>233</v>
      </c>
      <c r="K131" s="139" t="s">
        <v>234</v>
      </c>
      <c r="L131" s="139" t="s">
        <v>235</v>
      </c>
      <c r="M131" s="139" t="s">
        <v>236</v>
      </c>
      <c r="N131" s="139" t="s">
        <v>237</v>
      </c>
      <c r="O131" s="139" t="s">
        <v>238</v>
      </c>
      <c r="P131" s="139" t="s">
        <v>239</v>
      </c>
      <c r="Q131" s="139" t="s">
        <v>240</v>
      </c>
      <c r="R131" s="139" t="s">
        <v>241</v>
      </c>
      <c r="S131" s="139" t="s">
        <v>242</v>
      </c>
      <c r="T131" s="139" t="s">
        <v>243</v>
      </c>
      <c r="U131" s="139" t="s">
        <v>244</v>
      </c>
      <c r="V131" s="139" t="s">
        <v>246</v>
      </c>
      <c r="W131" s="139" t="s">
        <v>248</v>
      </c>
      <c r="X131" s="139" t="s">
        <v>249</v>
      </c>
      <c r="Y131" s="139" t="s">
        <v>250</v>
      </c>
      <c r="Z131" s="140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1</v>
      </c>
    </row>
    <row r="132" spans="1:65">
      <c r="A132" s="29"/>
      <c r="B132" s="19"/>
      <c r="C132" s="9"/>
      <c r="D132" s="10" t="s">
        <v>272</v>
      </c>
      <c r="E132" s="11" t="s">
        <v>273</v>
      </c>
      <c r="F132" s="11" t="s">
        <v>115</v>
      </c>
      <c r="G132" s="11" t="s">
        <v>273</v>
      </c>
      <c r="H132" s="11" t="s">
        <v>115</v>
      </c>
      <c r="I132" s="11" t="s">
        <v>273</v>
      </c>
      <c r="J132" s="11" t="s">
        <v>115</v>
      </c>
      <c r="K132" s="11" t="s">
        <v>115</v>
      </c>
      <c r="L132" s="11" t="s">
        <v>115</v>
      </c>
      <c r="M132" s="11" t="s">
        <v>115</v>
      </c>
      <c r="N132" s="11" t="s">
        <v>273</v>
      </c>
      <c r="O132" s="11" t="s">
        <v>272</v>
      </c>
      <c r="P132" s="11" t="s">
        <v>273</v>
      </c>
      <c r="Q132" s="11" t="s">
        <v>273</v>
      </c>
      <c r="R132" s="11" t="s">
        <v>272</v>
      </c>
      <c r="S132" s="11" t="s">
        <v>115</v>
      </c>
      <c r="T132" s="11" t="s">
        <v>273</v>
      </c>
      <c r="U132" s="11" t="s">
        <v>115</v>
      </c>
      <c r="V132" s="11" t="s">
        <v>273</v>
      </c>
      <c r="W132" s="11" t="s">
        <v>115</v>
      </c>
      <c r="X132" s="11" t="s">
        <v>115</v>
      </c>
      <c r="Y132" s="11" t="s">
        <v>115</v>
      </c>
      <c r="Z132" s="140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9"/>
      <c r="C133" s="9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140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222">
        <v>0.7</v>
      </c>
      <c r="E134" s="223">
        <v>0.22</v>
      </c>
      <c r="F134" s="223">
        <v>0.78</v>
      </c>
      <c r="G134" s="222">
        <v>0.72099999999999997</v>
      </c>
      <c r="H134" s="223">
        <v>0.49</v>
      </c>
      <c r="I134" s="222">
        <v>0.7</v>
      </c>
      <c r="J134" s="222">
        <v>0.69</v>
      </c>
      <c r="K134" s="223">
        <v>0.54</v>
      </c>
      <c r="L134" s="222">
        <v>0.72599999999999998</v>
      </c>
      <c r="M134" s="222">
        <v>0.70099999999999996</v>
      </c>
      <c r="N134" s="222">
        <v>0.7</v>
      </c>
      <c r="O134" s="222">
        <v>0.70187319826623706</v>
      </c>
      <c r="P134" s="222">
        <v>0.7349</v>
      </c>
      <c r="Q134" s="222">
        <v>0.72</v>
      </c>
      <c r="R134" s="222">
        <v>0.69</v>
      </c>
      <c r="S134" s="222">
        <v>0.67700000000000005</v>
      </c>
      <c r="T134" s="222">
        <v>0.66</v>
      </c>
      <c r="U134" s="222">
        <v>0.72423443999999992</v>
      </c>
      <c r="V134" s="222">
        <v>0.66</v>
      </c>
      <c r="W134" s="222">
        <v>0.72770000000000001</v>
      </c>
      <c r="X134" s="222">
        <v>0.7</v>
      </c>
      <c r="Y134" s="223">
        <v>0.8321906</v>
      </c>
      <c r="Z134" s="210"/>
      <c r="AA134" s="211"/>
      <c r="AB134" s="211"/>
      <c r="AC134" s="211"/>
      <c r="AD134" s="211"/>
      <c r="AE134" s="211"/>
      <c r="AF134" s="211"/>
      <c r="AG134" s="211"/>
      <c r="AH134" s="211"/>
      <c r="AI134" s="211"/>
      <c r="AJ134" s="211"/>
      <c r="AK134" s="211"/>
      <c r="AL134" s="211"/>
      <c r="AM134" s="21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11"/>
      <c r="BH134" s="211"/>
      <c r="BI134" s="211"/>
      <c r="BJ134" s="211"/>
      <c r="BK134" s="211"/>
      <c r="BL134" s="211"/>
      <c r="BM134" s="224">
        <v>1</v>
      </c>
    </row>
    <row r="135" spans="1:65">
      <c r="A135" s="29"/>
      <c r="B135" s="19">
        <v>1</v>
      </c>
      <c r="C135" s="9">
        <v>2</v>
      </c>
      <c r="D135" s="23">
        <v>0.67</v>
      </c>
      <c r="E135" s="225">
        <v>0.44</v>
      </c>
      <c r="F135" s="225">
        <v>0.83</v>
      </c>
      <c r="G135" s="23">
        <v>0.71699999999999997</v>
      </c>
      <c r="H135" s="225">
        <v>0.48</v>
      </c>
      <c r="I135" s="23">
        <v>0.7</v>
      </c>
      <c r="J135" s="23">
        <v>0.7</v>
      </c>
      <c r="K135" s="225">
        <v>0.54</v>
      </c>
      <c r="L135" s="23">
        <v>0.70540000000000003</v>
      </c>
      <c r="M135" s="23">
        <v>0.67300000000000004</v>
      </c>
      <c r="N135" s="23">
        <v>0.72</v>
      </c>
      <c r="O135" s="23">
        <v>0.70993235317901904</v>
      </c>
      <c r="P135" s="23">
        <v>0.75029999999999997</v>
      </c>
      <c r="Q135" s="23">
        <v>0.75</v>
      </c>
      <c r="R135" s="23">
        <v>0.7</v>
      </c>
      <c r="S135" s="23">
        <v>0.67300000000000004</v>
      </c>
      <c r="T135" s="23">
        <v>0.67</v>
      </c>
      <c r="U135" s="23">
        <v>0.72795272</v>
      </c>
      <c r="V135" s="23">
        <v>0.68</v>
      </c>
      <c r="W135" s="23">
        <v>0.71799999999999997</v>
      </c>
      <c r="X135" s="23">
        <v>0.7</v>
      </c>
      <c r="Y135" s="225">
        <v>0.83049243333333334</v>
      </c>
      <c r="Z135" s="210"/>
      <c r="AA135" s="211"/>
      <c r="AB135" s="211"/>
      <c r="AC135" s="211"/>
      <c r="AD135" s="211"/>
      <c r="AE135" s="211"/>
      <c r="AF135" s="211"/>
      <c r="AG135" s="211"/>
      <c r="AH135" s="211"/>
      <c r="AI135" s="211"/>
      <c r="AJ135" s="211"/>
      <c r="AK135" s="211"/>
      <c r="AL135" s="211"/>
      <c r="AM135" s="21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11"/>
      <c r="BH135" s="211"/>
      <c r="BI135" s="211"/>
      <c r="BJ135" s="211"/>
      <c r="BK135" s="211"/>
      <c r="BL135" s="211"/>
      <c r="BM135" s="224" t="e">
        <v>#N/A</v>
      </c>
    </row>
    <row r="136" spans="1:65">
      <c r="A136" s="29"/>
      <c r="B136" s="19">
        <v>1</v>
      </c>
      <c r="C136" s="9">
        <v>3</v>
      </c>
      <c r="D136" s="23">
        <v>0.7</v>
      </c>
      <c r="E136" s="225">
        <v>0.32</v>
      </c>
      <c r="F136" s="225">
        <v>0.79</v>
      </c>
      <c r="G136" s="23">
        <v>0.71899999999999997</v>
      </c>
      <c r="H136" s="225">
        <v>0.51</v>
      </c>
      <c r="I136" s="23">
        <v>0.71</v>
      </c>
      <c r="J136" s="23">
        <v>0.67</v>
      </c>
      <c r="K136" s="225">
        <v>0.56000000000000005</v>
      </c>
      <c r="L136" s="23">
        <v>0.72589999999999999</v>
      </c>
      <c r="M136" s="23">
        <v>0.68</v>
      </c>
      <c r="N136" s="23">
        <v>0.72</v>
      </c>
      <c r="O136" s="23">
        <v>0.71643334121077695</v>
      </c>
      <c r="P136" s="23">
        <v>0.74570000000000003</v>
      </c>
      <c r="Q136" s="23">
        <v>0.74</v>
      </c>
      <c r="R136" s="23">
        <v>0.7</v>
      </c>
      <c r="S136" s="23">
        <v>0.68799999999999994</v>
      </c>
      <c r="T136" s="23">
        <v>0.65</v>
      </c>
      <c r="U136" s="23">
        <v>0.72942098</v>
      </c>
      <c r="V136" s="23">
        <v>0.67</v>
      </c>
      <c r="W136" s="23">
        <v>0.71679999999999999</v>
      </c>
      <c r="X136" s="23">
        <v>0.71</v>
      </c>
      <c r="Y136" s="225">
        <v>0.82550260000000009</v>
      </c>
      <c r="Z136" s="210"/>
      <c r="AA136" s="211"/>
      <c r="AB136" s="211"/>
      <c r="AC136" s="211"/>
      <c r="AD136" s="211"/>
      <c r="AE136" s="211"/>
      <c r="AF136" s="211"/>
      <c r="AG136" s="211"/>
      <c r="AH136" s="211"/>
      <c r="AI136" s="211"/>
      <c r="AJ136" s="211"/>
      <c r="AK136" s="211"/>
      <c r="AL136" s="211"/>
      <c r="AM136" s="21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11"/>
      <c r="BH136" s="211"/>
      <c r="BI136" s="211"/>
      <c r="BJ136" s="211"/>
      <c r="BK136" s="211"/>
      <c r="BL136" s="211"/>
      <c r="BM136" s="224">
        <v>16</v>
      </c>
    </row>
    <row r="137" spans="1:65">
      <c r="A137" s="29"/>
      <c r="B137" s="19">
        <v>1</v>
      </c>
      <c r="C137" s="9">
        <v>4</v>
      </c>
      <c r="D137" s="23">
        <v>0.73</v>
      </c>
      <c r="E137" s="225">
        <v>0.28000000000000003</v>
      </c>
      <c r="F137" s="225">
        <v>0.81000000000000016</v>
      </c>
      <c r="G137" s="23">
        <v>0.71299999999999997</v>
      </c>
      <c r="H137" s="225">
        <v>0.48</v>
      </c>
      <c r="I137" s="23">
        <v>0.71</v>
      </c>
      <c r="J137" s="23">
        <v>0.71</v>
      </c>
      <c r="K137" s="225">
        <v>0.53</v>
      </c>
      <c r="L137" s="23">
        <v>0.71320000000000006</v>
      </c>
      <c r="M137" s="23">
        <v>0.66700000000000004</v>
      </c>
      <c r="N137" s="23">
        <v>0.74</v>
      </c>
      <c r="O137" s="23">
        <v>0.70040187491736472</v>
      </c>
      <c r="P137" s="23">
        <v>0.74929999999999997</v>
      </c>
      <c r="Q137" s="23">
        <v>0.72</v>
      </c>
      <c r="R137" s="23">
        <v>0.72</v>
      </c>
      <c r="S137" s="23">
        <v>0.68700000000000006</v>
      </c>
      <c r="T137" s="23">
        <v>0.67</v>
      </c>
      <c r="U137" s="23">
        <v>0.72536277000000005</v>
      </c>
      <c r="V137" s="23">
        <v>0.67</v>
      </c>
      <c r="W137" s="23">
        <v>0.72630000000000006</v>
      </c>
      <c r="X137" s="23">
        <v>0.7</v>
      </c>
      <c r="Y137" s="225">
        <v>0.83261146666666674</v>
      </c>
      <c r="Z137" s="210"/>
      <c r="AA137" s="211"/>
      <c r="AB137" s="211"/>
      <c r="AC137" s="211"/>
      <c r="AD137" s="211"/>
      <c r="AE137" s="211"/>
      <c r="AF137" s="211"/>
      <c r="AG137" s="211"/>
      <c r="AH137" s="211"/>
      <c r="AI137" s="211"/>
      <c r="AJ137" s="211"/>
      <c r="AK137" s="211"/>
      <c r="AL137" s="211"/>
      <c r="AM137" s="21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11"/>
      <c r="BH137" s="211"/>
      <c r="BI137" s="211"/>
      <c r="BJ137" s="211"/>
      <c r="BK137" s="211"/>
      <c r="BL137" s="211"/>
      <c r="BM137" s="224">
        <v>0.70470940950344041</v>
      </c>
    </row>
    <row r="138" spans="1:65">
      <c r="A138" s="29"/>
      <c r="B138" s="19">
        <v>1</v>
      </c>
      <c r="C138" s="9">
        <v>5</v>
      </c>
      <c r="D138" s="23">
        <v>0.67</v>
      </c>
      <c r="E138" s="225">
        <v>0.45999999999999996</v>
      </c>
      <c r="F138" s="225">
        <v>0.79</v>
      </c>
      <c r="G138" s="23">
        <v>0.72299999999999998</v>
      </c>
      <c r="H138" s="225">
        <v>0.51</v>
      </c>
      <c r="I138" s="23">
        <v>0.7</v>
      </c>
      <c r="J138" s="23">
        <v>0.71</v>
      </c>
      <c r="K138" s="225">
        <v>0.56999999999999995</v>
      </c>
      <c r="L138" s="23">
        <v>0.71139999999999992</v>
      </c>
      <c r="M138" s="23">
        <v>0.67</v>
      </c>
      <c r="N138" s="23">
        <v>0.71</v>
      </c>
      <c r="O138" s="23">
        <v>0.69031149337783737</v>
      </c>
      <c r="P138" s="23">
        <v>0.74580000000000002</v>
      </c>
      <c r="Q138" s="23">
        <v>0.75</v>
      </c>
      <c r="R138" s="23">
        <v>0.69</v>
      </c>
      <c r="S138" s="23">
        <v>0.69100000000000006</v>
      </c>
      <c r="T138" s="23">
        <v>0.64</v>
      </c>
      <c r="U138" s="23">
        <v>0.72310659999999993</v>
      </c>
      <c r="V138" s="23">
        <v>0.69</v>
      </c>
      <c r="W138" s="23">
        <v>0.73039999999999994</v>
      </c>
      <c r="X138" s="23">
        <v>0.71</v>
      </c>
      <c r="Y138" s="225">
        <v>0.82758189999999998</v>
      </c>
      <c r="Z138" s="210"/>
      <c r="AA138" s="211"/>
      <c r="AB138" s="211"/>
      <c r="AC138" s="211"/>
      <c r="AD138" s="211"/>
      <c r="AE138" s="211"/>
      <c r="AF138" s="211"/>
      <c r="AG138" s="211"/>
      <c r="AH138" s="211"/>
      <c r="AI138" s="211"/>
      <c r="AJ138" s="211"/>
      <c r="AK138" s="211"/>
      <c r="AL138" s="211"/>
      <c r="AM138" s="21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11"/>
      <c r="BH138" s="211"/>
      <c r="BI138" s="211"/>
      <c r="BJ138" s="211"/>
      <c r="BK138" s="211"/>
      <c r="BL138" s="211"/>
      <c r="BM138" s="224">
        <v>17</v>
      </c>
    </row>
    <row r="139" spans="1:65">
      <c r="A139" s="29"/>
      <c r="B139" s="19">
        <v>1</v>
      </c>
      <c r="C139" s="9">
        <v>6</v>
      </c>
      <c r="D139" s="23">
        <v>0.67</v>
      </c>
      <c r="E139" s="225">
        <v>0.48</v>
      </c>
      <c r="F139" s="225">
        <v>0.81000000000000016</v>
      </c>
      <c r="G139" s="23">
        <v>0.73499999999999999</v>
      </c>
      <c r="H139" s="225">
        <v>0.49</v>
      </c>
      <c r="I139" s="23">
        <v>0.71</v>
      </c>
      <c r="J139" s="23">
        <v>0.72</v>
      </c>
      <c r="K139" s="225">
        <v>0.54</v>
      </c>
      <c r="L139" s="23">
        <v>0.72170000000000001</v>
      </c>
      <c r="M139" s="23">
        <v>0.66300000000000003</v>
      </c>
      <c r="N139" s="23">
        <v>0.71</v>
      </c>
      <c r="O139" s="23">
        <v>0.70421843839967768</v>
      </c>
      <c r="P139" s="23">
        <v>0.75040000000000007</v>
      </c>
      <c r="Q139" s="23">
        <v>0.76</v>
      </c>
      <c r="R139" s="23">
        <v>0.7</v>
      </c>
      <c r="S139" s="23">
        <v>0.67300000000000004</v>
      </c>
      <c r="T139" s="23">
        <v>0.63</v>
      </c>
      <c r="U139" s="23">
        <v>0.72231156000000007</v>
      </c>
      <c r="V139" s="23">
        <v>0.67</v>
      </c>
      <c r="W139" s="23">
        <v>0.73460000000000003</v>
      </c>
      <c r="X139" s="23">
        <v>0.71</v>
      </c>
      <c r="Y139" s="226">
        <v>0.85742129999999994</v>
      </c>
      <c r="Z139" s="210"/>
      <c r="AA139" s="211"/>
      <c r="AB139" s="211"/>
      <c r="AC139" s="211"/>
      <c r="AD139" s="211"/>
      <c r="AE139" s="211"/>
      <c r="AF139" s="211"/>
      <c r="AG139" s="211"/>
      <c r="AH139" s="211"/>
      <c r="AI139" s="211"/>
      <c r="AJ139" s="211"/>
      <c r="AK139" s="211"/>
      <c r="AL139" s="211"/>
      <c r="AM139" s="21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1"/>
      <c r="BH139" s="211"/>
      <c r="BI139" s="211"/>
      <c r="BJ139" s="211"/>
      <c r="BK139" s="211"/>
      <c r="BL139" s="211"/>
      <c r="BM139" s="54"/>
    </row>
    <row r="140" spans="1:65">
      <c r="A140" s="29"/>
      <c r="B140" s="20" t="s">
        <v>256</v>
      </c>
      <c r="C140" s="12"/>
      <c r="D140" s="227">
        <v>0.69000000000000006</v>
      </c>
      <c r="E140" s="227">
        <v>0.3666666666666667</v>
      </c>
      <c r="F140" s="227">
        <v>0.80166666666666675</v>
      </c>
      <c r="G140" s="227">
        <v>0.72133333333333338</v>
      </c>
      <c r="H140" s="227">
        <v>0.49333333333333335</v>
      </c>
      <c r="I140" s="227">
        <v>0.70499999999999996</v>
      </c>
      <c r="J140" s="227">
        <v>0.70000000000000007</v>
      </c>
      <c r="K140" s="227">
        <v>0.54666666666666663</v>
      </c>
      <c r="L140" s="227">
        <v>0.71726666666666672</v>
      </c>
      <c r="M140" s="227">
        <v>0.67566666666666675</v>
      </c>
      <c r="N140" s="227">
        <v>0.71666666666666667</v>
      </c>
      <c r="O140" s="227">
        <v>0.70386178322515214</v>
      </c>
      <c r="P140" s="227">
        <v>0.74606666666666666</v>
      </c>
      <c r="Q140" s="227">
        <v>0.73999999999999988</v>
      </c>
      <c r="R140" s="227">
        <v>0.69999999999999984</v>
      </c>
      <c r="S140" s="227">
        <v>0.68150000000000011</v>
      </c>
      <c r="T140" s="227">
        <v>0.65333333333333332</v>
      </c>
      <c r="U140" s="227">
        <v>0.72539817833333331</v>
      </c>
      <c r="V140" s="227">
        <v>0.67333333333333334</v>
      </c>
      <c r="W140" s="227">
        <v>0.72563333333333346</v>
      </c>
      <c r="X140" s="227">
        <v>0.70499999999999996</v>
      </c>
      <c r="Y140" s="227">
        <v>0.83430005000000007</v>
      </c>
      <c r="Z140" s="210"/>
      <c r="AA140" s="211"/>
      <c r="AB140" s="211"/>
      <c r="AC140" s="211"/>
      <c r="AD140" s="211"/>
      <c r="AE140" s="211"/>
      <c r="AF140" s="211"/>
      <c r="AG140" s="211"/>
      <c r="AH140" s="211"/>
      <c r="AI140" s="211"/>
      <c r="AJ140" s="211"/>
      <c r="AK140" s="211"/>
      <c r="AL140" s="211"/>
      <c r="AM140" s="21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211"/>
      <c r="BH140" s="211"/>
      <c r="BI140" s="211"/>
      <c r="BJ140" s="211"/>
      <c r="BK140" s="211"/>
      <c r="BL140" s="211"/>
      <c r="BM140" s="54"/>
    </row>
    <row r="141" spans="1:65">
      <c r="A141" s="29"/>
      <c r="B141" s="3" t="s">
        <v>257</v>
      </c>
      <c r="C141" s="28"/>
      <c r="D141" s="23">
        <v>0.68500000000000005</v>
      </c>
      <c r="E141" s="23">
        <v>0.38</v>
      </c>
      <c r="F141" s="23">
        <v>0.8</v>
      </c>
      <c r="G141" s="23">
        <v>0.72</v>
      </c>
      <c r="H141" s="23">
        <v>0.49</v>
      </c>
      <c r="I141" s="23">
        <v>0.70499999999999996</v>
      </c>
      <c r="J141" s="23">
        <v>0.70499999999999996</v>
      </c>
      <c r="K141" s="23">
        <v>0.54</v>
      </c>
      <c r="L141" s="23">
        <v>0.71745000000000003</v>
      </c>
      <c r="M141" s="23">
        <v>0.67149999999999999</v>
      </c>
      <c r="N141" s="23">
        <v>0.71499999999999997</v>
      </c>
      <c r="O141" s="23">
        <v>0.70304581833295732</v>
      </c>
      <c r="P141" s="23">
        <v>0.74754999999999994</v>
      </c>
      <c r="Q141" s="23">
        <v>0.745</v>
      </c>
      <c r="R141" s="23">
        <v>0.7</v>
      </c>
      <c r="S141" s="23">
        <v>0.68200000000000005</v>
      </c>
      <c r="T141" s="23">
        <v>0.65500000000000003</v>
      </c>
      <c r="U141" s="23">
        <v>0.72479860499999993</v>
      </c>
      <c r="V141" s="23">
        <v>0.67</v>
      </c>
      <c r="W141" s="23">
        <v>0.72700000000000009</v>
      </c>
      <c r="X141" s="23">
        <v>0.70499999999999996</v>
      </c>
      <c r="Y141" s="23">
        <v>0.83134151666666667</v>
      </c>
      <c r="Z141" s="210"/>
      <c r="AA141" s="211"/>
      <c r="AB141" s="211"/>
      <c r="AC141" s="211"/>
      <c r="AD141" s="211"/>
      <c r="AE141" s="211"/>
      <c r="AF141" s="211"/>
      <c r="AG141" s="211"/>
      <c r="AH141" s="211"/>
      <c r="AI141" s="211"/>
      <c r="AJ141" s="211"/>
      <c r="AK141" s="211"/>
      <c r="AL141" s="211"/>
      <c r="AM141" s="21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11"/>
      <c r="BH141" s="211"/>
      <c r="BI141" s="211"/>
      <c r="BJ141" s="211"/>
      <c r="BK141" s="211"/>
      <c r="BL141" s="211"/>
      <c r="BM141" s="54"/>
    </row>
    <row r="142" spans="1:65">
      <c r="A142" s="29"/>
      <c r="B142" s="3" t="s">
        <v>258</v>
      </c>
      <c r="C142" s="28"/>
      <c r="D142" s="23">
        <v>2.4494897427831747E-2</v>
      </c>
      <c r="E142" s="23">
        <v>0.10782702196883048</v>
      </c>
      <c r="F142" s="23">
        <v>1.8348478592697181E-2</v>
      </c>
      <c r="G142" s="23">
        <v>7.5277265270908165E-3</v>
      </c>
      <c r="H142" s="23">
        <v>1.3662601021279476E-2</v>
      </c>
      <c r="I142" s="23">
        <v>5.4772255750516656E-3</v>
      </c>
      <c r="J142" s="23">
        <v>1.7888543819998295E-2</v>
      </c>
      <c r="K142" s="23">
        <v>1.5055453054181598E-2</v>
      </c>
      <c r="L142" s="23">
        <v>8.5115607656097107E-3</v>
      </c>
      <c r="M142" s="23">
        <v>1.367723168871047E-2</v>
      </c>
      <c r="N142" s="23">
        <v>1.3662601021279476E-2</v>
      </c>
      <c r="O142" s="23">
        <v>8.8832300797355903E-3</v>
      </c>
      <c r="P142" s="23">
        <v>5.8660605747525903E-3</v>
      </c>
      <c r="Q142" s="23">
        <v>1.6733200530681527E-2</v>
      </c>
      <c r="R142" s="23">
        <v>1.0954451150103333E-2</v>
      </c>
      <c r="S142" s="23">
        <v>8.0932070281193123E-3</v>
      </c>
      <c r="T142" s="23">
        <v>1.6329931618554533E-2</v>
      </c>
      <c r="U142" s="23">
        <v>2.7872101114944066E-3</v>
      </c>
      <c r="V142" s="23">
        <v>1.0327955589886419E-2</v>
      </c>
      <c r="W142" s="23">
        <v>6.9876080790687457E-3</v>
      </c>
      <c r="X142" s="23">
        <v>5.4772255750516656E-3</v>
      </c>
      <c r="Y142" s="23">
        <v>1.16526383720073E-2</v>
      </c>
      <c r="Z142" s="210"/>
      <c r="AA142" s="211"/>
      <c r="AB142" s="211"/>
      <c r="AC142" s="211"/>
      <c r="AD142" s="211"/>
      <c r="AE142" s="211"/>
      <c r="AF142" s="211"/>
      <c r="AG142" s="211"/>
      <c r="AH142" s="211"/>
      <c r="AI142" s="211"/>
      <c r="AJ142" s="211"/>
      <c r="AK142" s="211"/>
      <c r="AL142" s="211"/>
      <c r="AM142" s="21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11"/>
      <c r="BH142" s="211"/>
      <c r="BI142" s="211"/>
      <c r="BJ142" s="211"/>
      <c r="BK142" s="211"/>
      <c r="BL142" s="211"/>
      <c r="BM142" s="54"/>
    </row>
    <row r="143" spans="1:65">
      <c r="A143" s="29"/>
      <c r="B143" s="3" t="s">
        <v>86</v>
      </c>
      <c r="C143" s="28"/>
      <c r="D143" s="13">
        <v>3.549985134468369E-2</v>
      </c>
      <c r="E143" s="13">
        <v>0.29407369627862856</v>
      </c>
      <c r="F143" s="13">
        <v>2.2887915084445546E-2</v>
      </c>
      <c r="G143" s="13">
        <v>1.0435850083767306E-2</v>
      </c>
      <c r="H143" s="13">
        <v>2.7694461529620559E-2</v>
      </c>
      <c r="I143" s="13">
        <v>7.769114290853427E-3</v>
      </c>
      <c r="J143" s="13">
        <v>2.5555062599997562E-2</v>
      </c>
      <c r="K143" s="13">
        <v>2.7540462903990731E-2</v>
      </c>
      <c r="L143" s="13">
        <v>1.1866661537702914E-2</v>
      </c>
      <c r="M143" s="13">
        <v>2.0242572800262162E-2</v>
      </c>
      <c r="N143" s="13">
        <v>1.9064094448296945E-2</v>
      </c>
      <c r="O143" s="13">
        <v>1.2620702375730508E-2</v>
      </c>
      <c r="P143" s="13">
        <v>7.8626493272530469E-3</v>
      </c>
      <c r="Q143" s="13">
        <v>2.2612433149569636E-2</v>
      </c>
      <c r="R143" s="13">
        <v>1.5649215928719051E-2</v>
      </c>
      <c r="S143" s="13">
        <v>1.1875578911400309E-2</v>
      </c>
      <c r="T143" s="13">
        <v>2.4994793293705918E-2</v>
      </c>
      <c r="U143" s="13">
        <v>3.8423174950594297E-3</v>
      </c>
      <c r="V143" s="13">
        <v>1.533854790577191E-2</v>
      </c>
      <c r="W143" s="13">
        <v>9.6296679853030611E-3</v>
      </c>
      <c r="X143" s="13">
        <v>7.769114290853427E-3</v>
      </c>
      <c r="Y143" s="13">
        <v>1.3966963530695341E-2</v>
      </c>
      <c r="Z143" s="140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9"/>
      <c r="B144" s="3" t="s">
        <v>259</v>
      </c>
      <c r="C144" s="28"/>
      <c r="D144" s="13">
        <v>-2.0873014188649841E-2</v>
      </c>
      <c r="E144" s="13">
        <v>-0.47969097372343705</v>
      </c>
      <c r="F144" s="13">
        <v>0.13758473472284893</v>
      </c>
      <c r="G144" s="13">
        <v>2.3589757147711055E-2</v>
      </c>
      <c r="H144" s="13">
        <v>-0.29994785555517001</v>
      </c>
      <c r="I144" s="13">
        <v>4.1235506811854172E-4</v>
      </c>
      <c r="J144" s="13">
        <v>-6.6827680174708082E-3</v>
      </c>
      <c r="K144" s="13">
        <v>-0.22426654264221546</v>
      </c>
      <c r="L144" s="13">
        <v>1.7819057038098274E-2</v>
      </c>
      <c r="M144" s="13">
        <v>-4.1212367034006325E-2</v>
      </c>
      <c r="N144" s="13">
        <v>1.6967642267827321E-2</v>
      </c>
      <c r="O144" s="13">
        <v>-1.2028025550070431E-3</v>
      </c>
      <c r="P144" s="13">
        <v>5.8686966011093578E-2</v>
      </c>
      <c r="Q144" s="13">
        <v>5.0078216667244879E-2</v>
      </c>
      <c r="R144" s="13">
        <v>-6.6827680174711412E-3</v>
      </c>
      <c r="S144" s="13">
        <v>-3.2934723434151936E-2</v>
      </c>
      <c r="T144" s="13">
        <v>-7.2903916816306258E-2</v>
      </c>
      <c r="U144" s="13">
        <v>2.9357872267479435E-2</v>
      </c>
      <c r="V144" s="13">
        <v>-4.4523424473948192E-2</v>
      </c>
      <c r="W144" s="13">
        <v>2.9691563001318144E-2</v>
      </c>
      <c r="X144" s="13">
        <v>4.1235506811854172E-4</v>
      </c>
      <c r="Y144" s="13">
        <v>0.18389230901269382</v>
      </c>
      <c r="Z144" s="140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A145" s="29"/>
      <c r="B145" s="45" t="s">
        <v>260</v>
      </c>
      <c r="C145" s="46"/>
      <c r="D145" s="44">
        <v>0.44</v>
      </c>
      <c r="E145" s="44">
        <v>10.32</v>
      </c>
      <c r="F145" s="44">
        <v>2.97</v>
      </c>
      <c r="G145" s="44">
        <v>0.52</v>
      </c>
      <c r="H145" s="44">
        <v>6.45</v>
      </c>
      <c r="I145" s="44">
        <v>0.02</v>
      </c>
      <c r="J145" s="44">
        <v>0.14000000000000001</v>
      </c>
      <c r="K145" s="44">
        <v>4.82</v>
      </c>
      <c r="L145" s="44">
        <v>0.39</v>
      </c>
      <c r="M145" s="44">
        <v>0.88</v>
      </c>
      <c r="N145" s="44">
        <v>0.37</v>
      </c>
      <c r="O145" s="44">
        <v>0.02</v>
      </c>
      <c r="P145" s="44">
        <v>1.27</v>
      </c>
      <c r="Q145" s="44">
        <v>1.0900000000000001</v>
      </c>
      <c r="R145" s="44">
        <v>0.14000000000000001</v>
      </c>
      <c r="S145" s="44">
        <v>0.7</v>
      </c>
      <c r="T145" s="44">
        <v>1.56</v>
      </c>
      <c r="U145" s="44">
        <v>0.64</v>
      </c>
      <c r="V145" s="44">
        <v>0.95</v>
      </c>
      <c r="W145" s="44">
        <v>0.65</v>
      </c>
      <c r="X145" s="44">
        <v>0.02</v>
      </c>
      <c r="Y145" s="44">
        <v>3.97</v>
      </c>
      <c r="Z145" s="140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B146" s="3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BM146" s="53"/>
    </row>
    <row r="147" spans="1:65" ht="15">
      <c r="B147" s="8" t="s">
        <v>443</v>
      </c>
      <c r="BM147" s="27" t="s">
        <v>66</v>
      </c>
    </row>
    <row r="148" spans="1:65" ht="15">
      <c r="A148" s="24" t="s">
        <v>19</v>
      </c>
      <c r="B148" s="18" t="s">
        <v>111</v>
      </c>
      <c r="C148" s="15" t="s">
        <v>112</v>
      </c>
      <c r="D148" s="16" t="s">
        <v>224</v>
      </c>
      <c r="E148" s="17" t="s">
        <v>224</v>
      </c>
      <c r="F148" s="17" t="s">
        <v>224</v>
      </c>
      <c r="G148" s="17" t="s">
        <v>224</v>
      </c>
      <c r="H148" s="17" t="s">
        <v>224</v>
      </c>
      <c r="I148" s="17" t="s">
        <v>224</v>
      </c>
      <c r="J148" s="17" t="s">
        <v>224</v>
      </c>
      <c r="K148" s="17" t="s">
        <v>224</v>
      </c>
      <c r="L148" s="17" t="s">
        <v>224</v>
      </c>
      <c r="M148" s="17" t="s">
        <v>224</v>
      </c>
      <c r="N148" s="17" t="s">
        <v>224</v>
      </c>
      <c r="O148" s="17" t="s">
        <v>224</v>
      </c>
      <c r="P148" s="17" t="s">
        <v>224</v>
      </c>
      <c r="Q148" s="17" t="s">
        <v>224</v>
      </c>
      <c r="R148" s="17" t="s">
        <v>224</v>
      </c>
      <c r="S148" s="17" t="s">
        <v>224</v>
      </c>
      <c r="T148" s="17" t="s">
        <v>224</v>
      </c>
      <c r="U148" s="17" t="s">
        <v>224</v>
      </c>
      <c r="V148" s="17" t="s">
        <v>224</v>
      </c>
      <c r="W148" s="17" t="s">
        <v>224</v>
      </c>
      <c r="X148" s="17" t="s">
        <v>224</v>
      </c>
      <c r="Y148" s="17" t="s">
        <v>224</v>
      </c>
      <c r="Z148" s="140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</v>
      </c>
    </row>
    <row r="149" spans="1:65">
      <c r="A149" s="29"/>
      <c r="B149" s="19" t="s">
        <v>225</v>
      </c>
      <c r="C149" s="9" t="s">
        <v>225</v>
      </c>
      <c r="D149" s="138" t="s">
        <v>227</v>
      </c>
      <c r="E149" s="139" t="s">
        <v>228</v>
      </c>
      <c r="F149" s="139" t="s">
        <v>229</v>
      </c>
      <c r="G149" s="139" t="s">
        <v>230</v>
      </c>
      <c r="H149" s="139" t="s">
        <v>231</v>
      </c>
      <c r="I149" s="139" t="s">
        <v>232</v>
      </c>
      <c r="J149" s="139" t="s">
        <v>233</v>
      </c>
      <c r="K149" s="139" t="s">
        <v>234</v>
      </c>
      <c r="L149" s="139" t="s">
        <v>235</v>
      </c>
      <c r="M149" s="139" t="s">
        <v>236</v>
      </c>
      <c r="N149" s="139" t="s">
        <v>237</v>
      </c>
      <c r="O149" s="139" t="s">
        <v>238</v>
      </c>
      <c r="P149" s="139" t="s">
        <v>239</v>
      </c>
      <c r="Q149" s="139" t="s">
        <v>240</v>
      </c>
      <c r="R149" s="139" t="s">
        <v>241</v>
      </c>
      <c r="S149" s="139" t="s">
        <v>242</v>
      </c>
      <c r="T149" s="139" t="s">
        <v>243</v>
      </c>
      <c r="U149" s="139" t="s">
        <v>244</v>
      </c>
      <c r="V149" s="139" t="s">
        <v>246</v>
      </c>
      <c r="W149" s="139" t="s">
        <v>248</v>
      </c>
      <c r="X149" s="139" t="s">
        <v>249</v>
      </c>
      <c r="Y149" s="139" t="s">
        <v>250</v>
      </c>
      <c r="Z149" s="140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 t="s">
        <v>3</v>
      </c>
    </row>
    <row r="150" spans="1:65">
      <c r="A150" s="29"/>
      <c r="B150" s="19"/>
      <c r="C150" s="9"/>
      <c r="D150" s="10" t="s">
        <v>272</v>
      </c>
      <c r="E150" s="11" t="s">
        <v>273</v>
      </c>
      <c r="F150" s="11" t="s">
        <v>115</v>
      </c>
      <c r="G150" s="11" t="s">
        <v>272</v>
      </c>
      <c r="H150" s="11" t="s">
        <v>115</v>
      </c>
      <c r="I150" s="11" t="s">
        <v>273</v>
      </c>
      <c r="J150" s="11" t="s">
        <v>115</v>
      </c>
      <c r="K150" s="11" t="s">
        <v>115</v>
      </c>
      <c r="L150" s="11" t="s">
        <v>272</v>
      </c>
      <c r="M150" s="11" t="s">
        <v>115</v>
      </c>
      <c r="N150" s="11" t="s">
        <v>273</v>
      </c>
      <c r="O150" s="11" t="s">
        <v>272</v>
      </c>
      <c r="P150" s="11" t="s">
        <v>273</v>
      </c>
      <c r="Q150" s="11" t="s">
        <v>273</v>
      </c>
      <c r="R150" s="11" t="s">
        <v>272</v>
      </c>
      <c r="S150" s="11" t="s">
        <v>272</v>
      </c>
      <c r="T150" s="11" t="s">
        <v>273</v>
      </c>
      <c r="U150" s="11" t="s">
        <v>272</v>
      </c>
      <c r="V150" s="11" t="s">
        <v>273</v>
      </c>
      <c r="W150" s="11" t="s">
        <v>115</v>
      </c>
      <c r="X150" s="11" t="s">
        <v>115</v>
      </c>
      <c r="Y150" s="11" t="s">
        <v>115</v>
      </c>
      <c r="Z150" s="140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1</v>
      </c>
    </row>
    <row r="151" spans="1:65">
      <c r="A151" s="29"/>
      <c r="B151" s="19"/>
      <c r="C151" s="9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140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2</v>
      </c>
    </row>
    <row r="152" spans="1:65">
      <c r="A152" s="29"/>
      <c r="B152" s="18">
        <v>1</v>
      </c>
      <c r="C152" s="14">
        <v>1</v>
      </c>
      <c r="D152" s="199">
        <v>14.2</v>
      </c>
      <c r="E152" s="199">
        <v>13.56</v>
      </c>
      <c r="F152" s="199">
        <v>12.72</v>
      </c>
      <c r="G152" s="199">
        <v>14.38</v>
      </c>
      <c r="H152" s="200">
        <v>10</v>
      </c>
      <c r="I152" s="200">
        <v>15.9</v>
      </c>
      <c r="J152" s="200">
        <v>10</v>
      </c>
      <c r="K152" s="200">
        <v>10</v>
      </c>
      <c r="L152" s="199">
        <v>14.23</v>
      </c>
      <c r="M152" s="199">
        <v>14</v>
      </c>
      <c r="N152" s="200">
        <v>14.9</v>
      </c>
      <c r="O152" s="199">
        <v>14.068028995747662</v>
      </c>
      <c r="P152" s="200">
        <v>12.47</v>
      </c>
      <c r="Q152" s="199">
        <v>14</v>
      </c>
      <c r="R152" s="199">
        <v>13.59</v>
      </c>
      <c r="S152" s="199">
        <v>13.7</v>
      </c>
      <c r="T152" s="200">
        <v>13.2</v>
      </c>
      <c r="U152" s="199">
        <v>13.6577030751001</v>
      </c>
      <c r="V152" s="199">
        <v>14.1</v>
      </c>
      <c r="W152" s="199">
        <v>13.7</v>
      </c>
      <c r="X152" s="199">
        <v>13.79</v>
      </c>
      <c r="Y152" s="199">
        <v>13.865666666666668</v>
      </c>
      <c r="Z152" s="201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202"/>
      <c r="AV152" s="202"/>
      <c r="AW152" s="202"/>
      <c r="AX152" s="202"/>
      <c r="AY152" s="202"/>
      <c r="AZ152" s="202"/>
      <c r="BA152" s="202"/>
      <c r="BB152" s="202"/>
      <c r="BC152" s="202"/>
      <c r="BD152" s="202"/>
      <c r="BE152" s="202"/>
      <c r="BF152" s="202"/>
      <c r="BG152" s="202"/>
      <c r="BH152" s="202"/>
      <c r="BI152" s="202"/>
      <c r="BJ152" s="202"/>
      <c r="BK152" s="202"/>
      <c r="BL152" s="202"/>
      <c r="BM152" s="203">
        <v>1</v>
      </c>
    </row>
    <row r="153" spans="1:65">
      <c r="A153" s="29"/>
      <c r="B153" s="19">
        <v>1</v>
      </c>
      <c r="C153" s="9">
        <v>2</v>
      </c>
      <c r="D153" s="205">
        <v>14.23</v>
      </c>
      <c r="E153" s="205">
        <v>13.86</v>
      </c>
      <c r="F153" s="205">
        <v>13.09</v>
      </c>
      <c r="G153" s="205">
        <v>14.48</v>
      </c>
      <c r="H153" s="206">
        <v>10</v>
      </c>
      <c r="I153" s="206">
        <v>15.1</v>
      </c>
      <c r="J153" s="206">
        <v>10</v>
      </c>
      <c r="K153" s="206">
        <v>10</v>
      </c>
      <c r="L153" s="205">
        <v>13.89</v>
      </c>
      <c r="M153" s="205">
        <v>13</v>
      </c>
      <c r="N153" s="206">
        <v>15.400000000000002</v>
      </c>
      <c r="O153" s="205">
        <v>14.019759624991119</v>
      </c>
      <c r="P153" s="206">
        <v>12.9</v>
      </c>
      <c r="Q153" s="205">
        <v>13.9</v>
      </c>
      <c r="R153" s="205">
        <v>14.44</v>
      </c>
      <c r="S153" s="205">
        <v>13.7</v>
      </c>
      <c r="T153" s="206">
        <v>12.8</v>
      </c>
      <c r="U153" s="205">
        <v>13.7875580843368</v>
      </c>
      <c r="V153" s="205">
        <v>13.9</v>
      </c>
      <c r="W153" s="205">
        <v>13.8</v>
      </c>
      <c r="X153" s="205">
        <v>13.76</v>
      </c>
      <c r="Y153" s="205">
        <v>13.882333333333333</v>
      </c>
      <c r="Z153" s="201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202"/>
      <c r="AV153" s="202"/>
      <c r="AW153" s="202"/>
      <c r="AX153" s="202"/>
      <c r="AY153" s="202"/>
      <c r="AZ153" s="202"/>
      <c r="BA153" s="202"/>
      <c r="BB153" s="202"/>
      <c r="BC153" s="202"/>
      <c r="BD153" s="202"/>
      <c r="BE153" s="202"/>
      <c r="BF153" s="202"/>
      <c r="BG153" s="202"/>
      <c r="BH153" s="202"/>
      <c r="BI153" s="202"/>
      <c r="BJ153" s="202"/>
      <c r="BK153" s="202"/>
      <c r="BL153" s="202"/>
      <c r="BM153" s="203">
        <v>24</v>
      </c>
    </row>
    <row r="154" spans="1:65">
      <c r="A154" s="29"/>
      <c r="B154" s="19">
        <v>1</v>
      </c>
      <c r="C154" s="9">
        <v>3</v>
      </c>
      <c r="D154" s="205">
        <v>14.37</v>
      </c>
      <c r="E154" s="205">
        <v>13.87</v>
      </c>
      <c r="F154" s="205">
        <v>12.92</v>
      </c>
      <c r="G154" s="205">
        <v>14.46</v>
      </c>
      <c r="H154" s="206">
        <v>10</v>
      </c>
      <c r="I154" s="206">
        <v>15.5</v>
      </c>
      <c r="J154" s="206">
        <v>10</v>
      </c>
      <c r="K154" s="206">
        <v>10</v>
      </c>
      <c r="L154" s="205">
        <v>13.63</v>
      </c>
      <c r="M154" s="205">
        <v>14</v>
      </c>
      <c r="N154" s="206">
        <v>14.9</v>
      </c>
      <c r="O154" s="205">
        <v>14.014298743088249</v>
      </c>
      <c r="P154" s="206">
        <v>12.94</v>
      </c>
      <c r="Q154" s="205">
        <v>13.25</v>
      </c>
      <c r="R154" s="205">
        <v>13.87</v>
      </c>
      <c r="S154" s="205">
        <v>14.1</v>
      </c>
      <c r="T154" s="206">
        <v>11.9</v>
      </c>
      <c r="U154" s="205">
        <v>13.860369135031201</v>
      </c>
      <c r="V154" s="205">
        <v>13.9</v>
      </c>
      <c r="W154" s="205">
        <v>13.6</v>
      </c>
      <c r="X154" s="205">
        <v>13.54</v>
      </c>
      <c r="Y154" s="205">
        <v>13.973999999999998</v>
      </c>
      <c r="Z154" s="201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202"/>
      <c r="AV154" s="202"/>
      <c r="AW154" s="202"/>
      <c r="AX154" s="202"/>
      <c r="AY154" s="202"/>
      <c r="AZ154" s="202"/>
      <c r="BA154" s="202"/>
      <c r="BB154" s="202"/>
      <c r="BC154" s="202"/>
      <c r="BD154" s="202"/>
      <c r="BE154" s="202"/>
      <c r="BF154" s="202"/>
      <c r="BG154" s="202"/>
      <c r="BH154" s="202"/>
      <c r="BI154" s="202"/>
      <c r="BJ154" s="202"/>
      <c r="BK154" s="202"/>
      <c r="BL154" s="202"/>
      <c r="BM154" s="203">
        <v>16</v>
      </c>
    </row>
    <row r="155" spans="1:65">
      <c r="A155" s="29"/>
      <c r="B155" s="19">
        <v>1</v>
      </c>
      <c r="C155" s="9">
        <v>4</v>
      </c>
      <c r="D155" s="205">
        <v>14.32</v>
      </c>
      <c r="E155" s="205">
        <v>13.93</v>
      </c>
      <c r="F155" s="205">
        <v>13.21</v>
      </c>
      <c r="G155" s="205">
        <v>14.23</v>
      </c>
      <c r="H155" s="206">
        <v>10</v>
      </c>
      <c r="I155" s="206">
        <v>15.6</v>
      </c>
      <c r="J155" s="206">
        <v>10</v>
      </c>
      <c r="K155" s="206">
        <v>10</v>
      </c>
      <c r="L155" s="205">
        <v>13.65</v>
      </c>
      <c r="M155" s="205">
        <v>14</v>
      </c>
      <c r="N155" s="206">
        <v>14.5</v>
      </c>
      <c r="O155" s="205">
        <v>13.853052932446973</v>
      </c>
      <c r="P155" s="206">
        <v>12.99</v>
      </c>
      <c r="Q155" s="205">
        <v>13.5</v>
      </c>
      <c r="R155" s="205">
        <v>13.99</v>
      </c>
      <c r="S155" s="205">
        <v>14.1</v>
      </c>
      <c r="T155" s="206">
        <v>13.5</v>
      </c>
      <c r="U155" s="205">
        <v>13.8618917129469</v>
      </c>
      <c r="V155" s="205">
        <v>13.9</v>
      </c>
      <c r="W155" s="205">
        <v>13.9</v>
      </c>
      <c r="X155" s="205">
        <v>13.27</v>
      </c>
      <c r="Y155" s="205">
        <v>14.122999999999999</v>
      </c>
      <c r="Z155" s="201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202"/>
      <c r="AV155" s="202"/>
      <c r="AW155" s="202"/>
      <c r="AX155" s="202"/>
      <c r="AY155" s="202"/>
      <c r="AZ155" s="202"/>
      <c r="BA155" s="202"/>
      <c r="BB155" s="202"/>
      <c r="BC155" s="202"/>
      <c r="BD155" s="202"/>
      <c r="BE155" s="202"/>
      <c r="BF155" s="202"/>
      <c r="BG155" s="202"/>
      <c r="BH155" s="202"/>
      <c r="BI155" s="202"/>
      <c r="BJ155" s="202"/>
      <c r="BK155" s="202"/>
      <c r="BL155" s="202"/>
      <c r="BM155" s="203">
        <v>13.83800030339421</v>
      </c>
    </row>
    <row r="156" spans="1:65">
      <c r="A156" s="29"/>
      <c r="B156" s="19">
        <v>1</v>
      </c>
      <c r="C156" s="9">
        <v>5</v>
      </c>
      <c r="D156" s="205">
        <v>14.14</v>
      </c>
      <c r="E156" s="205">
        <v>14.25</v>
      </c>
      <c r="F156" s="205">
        <v>13.24</v>
      </c>
      <c r="G156" s="205">
        <v>14.55</v>
      </c>
      <c r="H156" s="206">
        <v>10</v>
      </c>
      <c r="I156" s="206">
        <v>15.1</v>
      </c>
      <c r="J156" s="206">
        <v>10</v>
      </c>
      <c r="K156" s="206">
        <v>10</v>
      </c>
      <c r="L156" s="205">
        <v>13.85</v>
      </c>
      <c r="M156" s="205">
        <v>14</v>
      </c>
      <c r="N156" s="206">
        <v>15.299999999999999</v>
      </c>
      <c r="O156" s="205">
        <v>13.77910512822478</v>
      </c>
      <c r="P156" s="206">
        <v>12.9</v>
      </c>
      <c r="Q156" s="205">
        <v>14.1</v>
      </c>
      <c r="R156" s="205">
        <v>13.54</v>
      </c>
      <c r="S156" s="205">
        <v>13.7</v>
      </c>
      <c r="T156" s="206">
        <v>12.1</v>
      </c>
      <c r="U156" s="205">
        <v>13.8084839634695</v>
      </c>
      <c r="V156" s="205">
        <v>14.2</v>
      </c>
      <c r="W156" s="205">
        <v>13.8</v>
      </c>
      <c r="X156" s="205">
        <v>13.05</v>
      </c>
      <c r="Y156" s="205">
        <v>14.108000000000001</v>
      </c>
      <c r="Z156" s="201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202"/>
      <c r="AV156" s="202"/>
      <c r="AW156" s="202"/>
      <c r="AX156" s="202"/>
      <c r="AY156" s="202"/>
      <c r="AZ156" s="202"/>
      <c r="BA156" s="202"/>
      <c r="BB156" s="202"/>
      <c r="BC156" s="202"/>
      <c r="BD156" s="202"/>
      <c r="BE156" s="202"/>
      <c r="BF156" s="202"/>
      <c r="BG156" s="202"/>
      <c r="BH156" s="202"/>
      <c r="BI156" s="202"/>
      <c r="BJ156" s="202"/>
      <c r="BK156" s="202"/>
      <c r="BL156" s="202"/>
      <c r="BM156" s="203">
        <v>18</v>
      </c>
    </row>
    <row r="157" spans="1:65">
      <c r="A157" s="29"/>
      <c r="B157" s="19">
        <v>1</v>
      </c>
      <c r="C157" s="9">
        <v>6</v>
      </c>
      <c r="D157" s="205">
        <v>14.09</v>
      </c>
      <c r="E157" s="205">
        <v>14.13</v>
      </c>
      <c r="F157" s="205">
        <v>13.31</v>
      </c>
      <c r="G157" s="205">
        <v>14.56</v>
      </c>
      <c r="H157" s="206">
        <v>10</v>
      </c>
      <c r="I157" s="206">
        <v>15.2</v>
      </c>
      <c r="J157" s="206">
        <v>10</v>
      </c>
      <c r="K157" s="206">
        <v>10</v>
      </c>
      <c r="L157" s="205">
        <v>13.56</v>
      </c>
      <c r="M157" s="205">
        <v>13</v>
      </c>
      <c r="N157" s="206">
        <v>15.2</v>
      </c>
      <c r="O157" s="205">
        <v>13.983855318026533</v>
      </c>
      <c r="P157" s="206">
        <v>13.29</v>
      </c>
      <c r="Q157" s="205">
        <v>13.2</v>
      </c>
      <c r="R157" s="205">
        <v>14.01</v>
      </c>
      <c r="S157" s="205">
        <v>13.5</v>
      </c>
      <c r="T157" s="206">
        <v>13.2</v>
      </c>
      <c r="U157" s="205">
        <v>13.9179205920691</v>
      </c>
      <c r="V157" s="205">
        <v>14.1</v>
      </c>
      <c r="W157" s="205">
        <v>13.9</v>
      </c>
      <c r="X157" s="205">
        <v>13.38</v>
      </c>
      <c r="Y157" s="205">
        <v>14.165000000000001</v>
      </c>
      <c r="Z157" s="201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2"/>
      <c r="AT157" s="202"/>
      <c r="AU157" s="202"/>
      <c r="AV157" s="202"/>
      <c r="AW157" s="202"/>
      <c r="AX157" s="202"/>
      <c r="AY157" s="202"/>
      <c r="AZ157" s="202"/>
      <c r="BA157" s="202"/>
      <c r="BB157" s="202"/>
      <c r="BC157" s="202"/>
      <c r="BD157" s="202"/>
      <c r="BE157" s="202"/>
      <c r="BF157" s="202"/>
      <c r="BG157" s="202"/>
      <c r="BH157" s="202"/>
      <c r="BI157" s="202"/>
      <c r="BJ157" s="202"/>
      <c r="BK157" s="202"/>
      <c r="BL157" s="202"/>
      <c r="BM157" s="207"/>
    </row>
    <row r="158" spans="1:65">
      <c r="A158" s="29"/>
      <c r="B158" s="20" t="s">
        <v>256</v>
      </c>
      <c r="C158" s="12"/>
      <c r="D158" s="208">
        <v>14.225</v>
      </c>
      <c r="E158" s="208">
        <v>13.933333333333332</v>
      </c>
      <c r="F158" s="208">
        <v>13.081666666666669</v>
      </c>
      <c r="G158" s="208">
        <v>14.443333333333333</v>
      </c>
      <c r="H158" s="208">
        <v>10</v>
      </c>
      <c r="I158" s="208">
        <v>15.4</v>
      </c>
      <c r="J158" s="208">
        <v>10</v>
      </c>
      <c r="K158" s="208">
        <v>10</v>
      </c>
      <c r="L158" s="208">
        <v>13.801666666666668</v>
      </c>
      <c r="M158" s="208">
        <v>13.666666666666666</v>
      </c>
      <c r="N158" s="208">
        <v>15.033333333333333</v>
      </c>
      <c r="O158" s="208">
        <v>13.953016790420884</v>
      </c>
      <c r="P158" s="208">
        <v>12.915000000000001</v>
      </c>
      <c r="Q158" s="208">
        <v>13.658333333333333</v>
      </c>
      <c r="R158" s="208">
        <v>13.906666666666668</v>
      </c>
      <c r="S158" s="208">
        <v>13.799999999999999</v>
      </c>
      <c r="T158" s="208">
        <v>12.783333333333333</v>
      </c>
      <c r="U158" s="208">
        <v>13.815654427158933</v>
      </c>
      <c r="V158" s="208">
        <v>14.016666666666666</v>
      </c>
      <c r="W158" s="208">
        <v>13.783333333333333</v>
      </c>
      <c r="X158" s="208">
        <v>13.464999999999998</v>
      </c>
      <c r="Y158" s="208">
        <v>14.019666666666668</v>
      </c>
      <c r="Z158" s="201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2"/>
      <c r="AT158" s="202"/>
      <c r="AU158" s="202"/>
      <c r="AV158" s="202"/>
      <c r="AW158" s="202"/>
      <c r="AX158" s="202"/>
      <c r="AY158" s="202"/>
      <c r="AZ158" s="202"/>
      <c r="BA158" s="202"/>
      <c r="BB158" s="202"/>
      <c r="BC158" s="202"/>
      <c r="BD158" s="202"/>
      <c r="BE158" s="202"/>
      <c r="BF158" s="202"/>
      <c r="BG158" s="202"/>
      <c r="BH158" s="202"/>
      <c r="BI158" s="202"/>
      <c r="BJ158" s="202"/>
      <c r="BK158" s="202"/>
      <c r="BL158" s="202"/>
      <c r="BM158" s="207"/>
    </row>
    <row r="159" spans="1:65">
      <c r="A159" s="29"/>
      <c r="B159" s="3" t="s">
        <v>257</v>
      </c>
      <c r="C159" s="28"/>
      <c r="D159" s="205">
        <v>14.215</v>
      </c>
      <c r="E159" s="205">
        <v>13.899999999999999</v>
      </c>
      <c r="F159" s="205">
        <v>13.15</v>
      </c>
      <c r="G159" s="205">
        <v>14.47</v>
      </c>
      <c r="H159" s="205">
        <v>10</v>
      </c>
      <c r="I159" s="205">
        <v>15.35</v>
      </c>
      <c r="J159" s="205">
        <v>10</v>
      </c>
      <c r="K159" s="205">
        <v>10</v>
      </c>
      <c r="L159" s="205">
        <v>13.75</v>
      </c>
      <c r="M159" s="205">
        <v>14</v>
      </c>
      <c r="N159" s="205">
        <v>15.05</v>
      </c>
      <c r="O159" s="205">
        <v>13.999077030557391</v>
      </c>
      <c r="P159" s="205">
        <v>12.92</v>
      </c>
      <c r="Q159" s="205">
        <v>13.7</v>
      </c>
      <c r="R159" s="205">
        <v>13.93</v>
      </c>
      <c r="S159" s="205">
        <v>13.7</v>
      </c>
      <c r="T159" s="205">
        <v>13</v>
      </c>
      <c r="U159" s="205">
        <v>13.834426549250351</v>
      </c>
      <c r="V159" s="205">
        <v>14</v>
      </c>
      <c r="W159" s="205">
        <v>13.8</v>
      </c>
      <c r="X159" s="205">
        <v>13.46</v>
      </c>
      <c r="Y159" s="205">
        <v>14.041</v>
      </c>
      <c r="Z159" s="201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02"/>
      <c r="AT159" s="202"/>
      <c r="AU159" s="202"/>
      <c r="AV159" s="202"/>
      <c r="AW159" s="202"/>
      <c r="AX159" s="202"/>
      <c r="AY159" s="202"/>
      <c r="AZ159" s="202"/>
      <c r="BA159" s="202"/>
      <c r="BB159" s="202"/>
      <c r="BC159" s="202"/>
      <c r="BD159" s="202"/>
      <c r="BE159" s="202"/>
      <c r="BF159" s="202"/>
      <c r="BG159" s="202"/>
      <c r="BH159" s="202"/>
      <c r="BI159" s="202"/>
      <c r="BJ159" s="202"/>
      <c r="BK159" s="202"/>
      <c r="BL159" s="202"/>
      <c r="BM159" s="207"/>
    </row>
    <row r="160" spans="1:65">
      <c r="A160" s="29"/>
      <c r="B160" s="3" t="s">
        <v>258</v>
      </c>
      <c r="C160" s="28"/>
      <c r="D160" s="23">
        <v>0.10597169433391146</v>
      </c>
      <c r="E160" s="23">
        <v>0.23988886315680999</v>
      </c>
      <c r="F160" s="23">
        <v>0.22391218516790612</v>
      </c>
      <c r="G160" s="23">
        <v>0.12339638028186514</v>
      </c>
      <c r="H160" s="23">
        <v>0</v>
      </c>
      <c r="I160" s="23">
        <v>0.32249030993194228</v>
      </c>
      <c r="J160" s="23">
        <v>0</v>
      </c>
      <c r="K160" s="23">
        <v>0</v>
      </c>
      <c r="L160" s="23">
        <v>0.24677249981848998</v>
      </c>
      <c r="M160" s="23">
        <v>0.5163977794943222</v>
      </c>
      <c r="N160" s="23">
        <v>0.33266599866332414</v>
      </c>
      <c r="O160" s="23">
        <v>0.11191688433569659</v>
      </c>
      <c r="P160" s="23">
        <v>0.26281171967779476</v>
      </c>
      <c r="Q160" s="23">
        <v>0.39295886129042407</v>
      </c>
      <c r="R160" s="23">
        <v>0.32806503420307798</v>
      </c>
      <c r="S160" s="23">
        <v>0.24494897427831783</v>
      </c>
      <c r="T160" s="23">
        <v>0.64935865795927172</v>
      </c>
      <c r="U160" s="23">
        <v>8.9872253592849838E-2</v>
      </c>
      <c r="V160" s="23">
        <v>0.13291601358251209</v>
      </c>
      <c r="W160" s="23">
        <v>0.1169045194450016</v>
      </c>
      <c r="X160" s="23">
        <v>0.28835741710592383</v>
      </c>
      <c r="Y160" s="23">
        <v>0.12981850578574863</v>
      </c>
      <c r="Z160" s="140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9"/>
      <c r="B161" s="3" t="s">
        <v>86</v>
      </c>
      <c r="C161" s="28"/>
      <c r="D161" s="13">
        <v>7.4496797422784859E-3</v>
      </c>
      <c r="E161" s="13">
        <v>1.7216904054316508E-2</v>
      </c>
      <c r="F161" s="13">
        <v>1.711648759087064E-2</v>
      </c>
      <c r="G161" s="13">
        <v>8.5434835182459142E-3</v>
      </c>
      <c r="H161" s="13">
        <v>0</v>
      </c>
      <c r="I161" s="13">
        <v>2.0940929216359889E-2</v>
      </c>
      <c r="J161" s="13">
        <v>0</v>
      </c>
      <c r="K161" s="13">
        <v>0</v>
      </c>
      <c r="L161" s="13">
        <v>1.7879905795325925E-2</v>
      </c>
      <c r="M161" s="13">
        <v>3.7785203377633331E-2</v>
      </c>
      <c r="N161" s="13">
        <v>2.2128558669400718E-2</v>
      </c>
      <c r="O161" s="13">
        <v>8.020981126642842E-3</v>
      </c>
      <c r="P161" s="13">
        <v>2.0349339502732849E-2</v>
      </c>
      <c r="Q161" s="13">
        <v>2.8770630478859603E-2</v>
      </c>
      <c r="R161" s="13">
        <v>2.3590486639722765E-2</v>
      </c>
      <c r="S161" s="13">
        <v>1.7749925672341873E-2</v>
      </c>
      <c r="T161" s="13">
        <v>5.0797287454441072E-2</v>
      </c>
      <c r="U161" s="13">
        <v>6.5051028937274363E-3</v>
      </c>
      <c r="V161" s="13">
        <v>9.4827120272898049E-3</v>
      </c>
      <c r="W161" s="13">
        <v>8.4815854494559809E-3</v>
      </c>
      <c r="X161" s="13">
        <v>2.1415329900180014E-2</v>
      </c>
      <c r="Y161" s="13">
        <v>9.2597426795036943E-3</v>
      </c>
      <c r="Z161" s="140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9"/>
      <c r="B162" s="3" t="s">
        <v>259</v>
      </c>
      <c r="C162" s="28"/>
      <c r="D162" s="13">
        <v>2.7966446605067974E-2</v>
      </c>
      <c r="E162" s="13">
        <v>6.8892201076002912E-3</v>
      </c>
      <c r="F162" s="13">
        <v>-5.4656281265005213E-2</v>
      </c>
      <c r="G162" s="13">
        <v>4.3744256154601091E-2</v>
      </c>
      <c r="H162" s="13">
        <v>-0.27735223437253564</v>
      </c>
      <c r="I162" s="13">
        <v>0.11287755906629515</v>
      </c>
      <c r="J162" s="13">
        <v>-0.27735223437253564</v>
      </c>
      <c r="K162" s="13">
        <v>-0.27735223437253564</v>
      </c>
      <c r="L162" s="13">
        <v>-2.6256421398278551E-3</v>
      </c>
      <c r="M162" s="13">
        <v>-1.2381386975798714E-2</v>
      </c>
      <c r="N162" s="13">
        <v>8.6380474326621437E-2</v>
      </c>
      <c r="O162" s="13">
        <v>8.3116407360146471E-3</v>
      </c>
      <c r="P162" s="13">
        <v>-6.670041069212973E-2</v>
      </c>
      <c r="Q162" s="13">
        <v>-1.298359344715494E-2</v>
      </c>
      <c r="R162" s="13">
        <v>4.9621593992605906E-3</v>
      </c>
      <c r="S162" s="13">
        <v>-2.7460834340992113E-3</v>
      </c>
      <c r="T162" s="13">
        <v>-7.6215272939558099E-2</v>
      </c>
      <c r="U162" s="13">
        <v>-1.6148197532411812E-3</v>
      </c>
      <c r="V162" s="13">
        <v>1.291128482116255E-2</v>
      </c>
      <c r="W162" s="13">
        <v>-3.950496376811663E-3</v>
      </c>
      <c r="X162" s="13">
        <v>-2.6954783582619379E-2</v>
      </c>
      <c r="Y162" s="13">
        <v>1.3128079150850791E-2</v>
      </c>
      <c r="Z162" s="140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29"/>
      <c r="B163" s="45" t="s">
        <v>260</v>
      </c>
      <c r="C163" s="46"/>
      <c r="D163" s="44">
        <v>1.37</v>
      </c>
      <c r="E163" s="44">
        <v>0.39</v>
      </c>
      <c r="F163" s="44">
        <v>2.46</v>
      </c>
      <c r="G163" s="44">
        <v>2.11</v>
      </c>
      <c r="H163" s="44" t="s">
        <v>261</v>
      </c>
      <c r="I163" s="44">
        <v>5.31</v>
      </c>
      <c r="J163" s="44" t="s">
        <v>261</v>
      </c>
      <c r="K163" s="44" t="s">
        <v>261</v>
      </c>
      <c r="L163" s="44">
        <v>0.05</v>
      </c>
      <c r="M163" s="44">
        <v>0.5</v>
      </c>
      <c r="N163" s="44">
        <v>4.08</v>
      </c>
      <c r="O163" s="44">
        <v>0.46</v>
      </c>
      <c r="P163" s="44">
        <v>3.02</v>
      </c>
      <c r="Q163" s="44">
        <v>0.53</v>
      </c>
      <c r="R163" s="44">
        <v>0.31</v>
      </c>
      <c r="S163" s="44">
        <v>0.05</v>
      </c>
      <c r="T163" s="44">
        <v>3.46</v>
      </c>
      <c r="U163" s="44">
        <v>0</v>
      </c>
      <c r="V163" s="44">
        <v>0.67</v>
      </c>
      <c r="W163" s="44">
        <v>0.11</v>
      </c>
      <c r="X163" s="44">
        <v>1.18</v>
      </c>
      <c r="Y163" s="44">
        <v>0.68</v>
      </c>
      <c r="Z163" s="140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B164" s="30" t="s">
        <v>277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BM164" s="53"/>
    </row>
    <row r="165" spans="1:65">
      <c r="BM165" s="53"/>
    </row>
    <row r="166" spans="1:65" ht="15">
      <c r="B166" s="8" t="s">
        <v>444</v>
      </c>
      <c r="BM166" s="27" t="s">
        <v>66</v>
      </c>
    </row>
    <row r="167" spans="1:65" ht="15">
      <c r="A167" s="24" t="s">
        <v>22</v>
      </c>
      <c r="B167" s="18" t="s">
        <v>111</v>
      </c>
      <c r="C167" s="15" t="s">
        <v>112</v>
      </c>
      <c r="D167" s="16" t="s">
        <v>224</v>
      </c>
      <c r="E167" s="17" t="s">
        <v>224</v>
      </c>
      <c r="F167" s="17" t="s">
        <v>224</v>
      </c>
      <c r="G167" s="17" t="s">
        <v>224</v>
      </c>
      <c r="H167" s="17" t="s">
        <v>224</v>
      </c>
      <c r="I167" s="17" t="s">
        <v>224</v>
      </c>
      <c r="J167" s="17" t="s">
        <v>224</v>
      </c>
      <c r="K167" s="17" t="s">
        <v>224</v>
      </c>
      <c r="L167" s="17" t="s">
        <v>224</v>
      </c>
      <c r="M167" s="17" t="s">
        <v>224</v>
      </c>
      <c r="N167" s="17" t="s">
        <v>224</v>
      </c>
      <c r="O167" s="17" t="s">
        <v>224</v>
      </c>
      <c r="P167" s="17" t="s">
        <v>224</v>
      </c>
      <c r="Q167" s="17" t="s">
        <v>224</v>
      </c>
      <c r="R167" s="17" t="s">
        <v>224</v>
      </c>
      <c r="S167" s="140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9" t="s">
        <v>225</v>
      </c>
      <c r="C168" s="9" t="s">
        <v>225</v>
      </c>
      <c r="D168" s="138" t="s">
        <v>227</v>
      </c>
      <c r="E168" s="139" t="s">
        <v>228</v>
      </c>
      <c r="F168" s="139" t="s">
        <v>230</v>
      </c>
      <c r="G168" s="139" t="s">
        <v>232</v>
      </c>
      <c r="H168" s="139" t="s">
        <v>235</v>
      </c>
      <c r="I168" s="139" t="s">
        <v>237</v>
      </c>
      <c r="J168" s="139" t="s">
        <v>238</v>
      </c>
      <c r="K168" s="139" t="s">
        <v>239</v>
      </c>
      <c r="L168" s="139" t="s">
        <v>240</v>
      </c>
      <c r="M168" s="139" t="s">
        <v>241</v>
      </c>
      <c r="N168" s="139" t="s">
        <v>243</v>
      </c>
      <c r="O168" s="139" t="s">
        <v>244</v>
      </c>
      <c r="P168" s="139" t="s">
        <v>246</v>
      </c>
      <c r="Q168" s="139" t="s">
        <v>248</v>
      </c>
      <c r="R168" s="139" t="s">
        <v>249</v>
      </c>
      <c r="S168" s="140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 t="s">
        <v>3</v>
      </c>
    </row>
    <row r="169" spans="1:65">
      <c r="A169" s="29"/>
      <c r="B169" s="19"/>
      <c r="C169" s="9"/>
      <c r="D169" s="10" t="s">
        <v>272</v>
      </c>
      <c r="E169" s="11" t="s">
        <v>273</v>
      </c>
      <c r="F169" s="11" t="s">
        <v>272</v>
      </c>
      <c r="G169" s="11" t="s">
        <v>273</v>
      </c>
      <c r="H169" s="11" t="s">
        <v>272</v>
      </c>
      <c r="I169" s="11" t="s">
        <v>273</v>
      </c>
      <c r="J169" s="11" t="s">
        <v>272</v>
      </c>
      <c r="K169" s="11" t="s">
        <v>273</v>
      </c>
      <c r="L169" s="11" t="s">
        <v>273</v>
      </c>
      <c r="M169" s="11" t="s">
        <v>272</v>
      </c>
      <c r="N169" s="11" t="s">
        <v>273</v>
      </c>
      <c r="O169" s="11" t="s">
        <v>272</v>
      </c>
      <c r="P169" s="11" t="s">
        <v>273</v>
      </c>
      <c r="Q169" s="11" t="s">
        <v>115</v>
      </c>
      <c r="R169" s="11" t="s">
        <v>115</v>
      </c>
      <c r="S169" s="140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0</v>
      </c>
    </row>
    <row r="170" spans="1:65">
      <c r="A170" s="29"/>
      <c r="B170" s="19"/>
      <c r="C170" s="9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140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8">
        <v>1</v>
      </c>
      <c r="C171" s="14">
        <v>1</v>
      </c>
      <c r="D171" s="212">
        <v>79.45</v>
      </c>
      <c r="E171" s="213">
        <v>48.1</v>
      </c>
      <c r="F171" s="212">
        <v>77.599999999999994</v>
      </c>
      <c r="G171" s="212">
        <v>88.3</v>
      </c>
      <c r="H171" s="212">
        <v>80.09</v>
      </c>
      <c r="I171" s="212">
        <v>76.7</v>
      </c>
      <c r="J171" s="212">
        <v>78.457626581128721</v>
      </c>
      <c r="K171" s="213">
        <v>64.3</v>
      </c>
      <c r="L171" s="212">
        <v>80.400000000000006</v>
      </c>
      <c r="M171" s="212">
        <v>73</v>
      </c>
      <c r="N171" s="213">
        <v>63</v>
      </c>
      <c r="O171" s="212">
        <v>71.925863286716279</v>
      </c>
      <c r="P171" s="212">
        <v>72.02</v>
      </c>
      <c r="Q171" s="212">
        <v>71</v>
      </c>
      <c r="R171" s="212">
        <v>75.8</v>
      </c>
      <c r="S171" s="214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215"/>
      <c r="AW171" s="215"/>
      <c r="AX171" s="215"/>
      <c r="AY171" s="215"/>
      <c r="AZ171" s="215"/>
      <c r="BA171" s="215"/>
      <c r="BB171" s="215"/>
      <c r="BC171" s="215"/>
      <c r="BD171" s="215"/>
      <c r="BE171" s="215"/>
      <c r="BF171" s="215"/>
      <c r="BG171" s="215"/>
      <c r="BH171" s="215"/>
      <c r="BI171" s="215"/>
      <c r="BJ171" s="215"/>
      <c r="BK171" s="215"/>
      <c r="BL171" s="215"/>
      <c r="BM171" s="216">
        <v>1</v>
      </c>
    </row>
    <row r="172" spans="1:65">
      <c r="A172" s="29"/>
      <c r="B172" s="19">
        <v>1</v>
      </c>
      <c r="C172" s="9">
        <v>2</v>
      </c>
      <c r="D172" s="217">
        <v>78.53</v>
      </c>
      <c r="E172" s="218">
        <v>54.22</v>
      </c>
      <c r="F172" s="217">
        <v>76.55</v>
      </c>
      <c r="G172" s="217">
        <v>84.2</v>
      </c>
      <c r="H172" s="217">
        <v>77.22</v>
      </c>
      <c r="I172" s="217">
        <v>77.7</v>
      </c>
      <c r="J172" s="217">
        <v>76.454953064442478</v>
      </c>
      <c r="K172" s="218">
        <v>66.2</v>
      </c>
      <c r="L172" s="217">
        <v>82.9</v>
      </c>
      <c r="M172" s="217">
        <v>73</v>
      </c>
      <c r="N172" s="218">
        <v>50</v>
      </c>
      <c r="O172" s="217">
        <v>71.709212921141599</v>
      </c>
      <c r="P172" s="217">
        <v>68.87</v>
      </c>
      <c r="Q172" s="217">
        <v>75</v>
      </c>
      <c r="R172" s="217">
        <v>78.3</v>
      </c>
      <c r="S172" s="214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  <c r="BG172" s="215"/>
      <c r="BH172" s="215"/>
      <c r="BI172" s="215"/>
      <c r="BJ172" s="215"/>
      <c r="BK172" s="215"/>
      <c r="BL172" s="215"/>
      <c r="BM172" s="216">
        <v>25</v>
      </c>
    </row>
    <row r="173" spans="1:65">
      <c r="A173" s="29"/>
      <c r="B173" s="19">
        <v>1</v>
      </c>
      <c r="C173" s="9">
        <v>3</v>
      </c>
      <c r="D173" s="217">
        <v>79.260000000000005</v>
      </c>
      <c r="E173" s="218">
        <v>62.459999999999994</v>
      </c>
      <c r="F173" s="217">
        <v>75.37</v>
      </c>
      <c r="G173" s="217">
        <v>87.4</v>
      </c>
      <c r="H173" s="217">
        <v>80.06</v>
      </c>
      <c r="I173" s="217">
        <v>77.599999999999994</v>
      </c>
      <c r="J173" s="217">
        <v>76.695754293210271</v>
      </c>
      <c r="K173" s="218">
        <v>65</v>
      </c>
      <c r="L173" s="217">
        <v>75.099999999999994</v>
      </c>
      <c r="M173" s="217">
        <v>73</v>
      </c>
      <c r="N173" s="218">
        <v>56</v>
      </c>
      <c r="O173" s="217">
        <v>71.7318566867756</v>
      </c>
      <c r="P173" s="217">
        <v>69.95</v>
      </c>
      <c r="Q173" s="217">
        <v>74</v>
      </c>
      <c r="R173" s="217">
        <v>77.2</v>
      </c>
      <c r="S173" s="214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  <c r="BI173" s="215"/>
      <c r="BJ173" s="215"/>
      <c r="BK173" s="215"/>
      <c r="BL173" s="215"/>
      <c r="BM173" s="216">
        <v>16</v>
      </c>
    </row>
    <row r="174" spans="1:65">
      <c r="A174" s="29"/>
      <c r="B174" s="19">
        <v>1</v>
      </c>
      <c r="C174" s="9">
        <v>4</v>
      </c>
      <c r="D174" s="217">
        <v>77.790000000000006</v>
      </c>
      <c r="E174" s="218">
        <v>58.34</v>
      </c>
      <c r="F174" s="217">
        <v>76.05</v>
      </c>
      <c r="G174" s="217">
        <v>85.4</v>
      </c>
      <c r="H174" s="217">
        <v>78.760000000000005</v>
      </c>
      <c r="I174" s="217">
        <v>79.5</v>
      </c>
      <c r="J174" s="217">
        <v>76.987682024938408</v>
      </c>
      <c r="K174" s="218">
        <v>65.5</v>
      </c>
      <c r="L174" s="217">
        <v>77.3</v>
      </c>
      <c r="M174" s="217">
        <v>75</v>
      </c>
      <c r="N174" s="218">
        <v>66</v>
      </c>
      <c r="O174" s="217">
        <v>71.735694505908697</v>
      </c>
      <c r="P174" s="217">
        <v>68.900000000000006</v>
      </c>
      <c r="Q174" s="217">
        <v>76</v>
      </c>
      <c r="R174" s="217">
        <v>76.3</v>
      </c>
      <c r="S174" s="214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215"/>
      <c r="AY174" s="215"/>
      <c r="AZ174" s="215"/>
      <c r="BA174" s="215"/>
      <c r="BB174" s="215"/>
      <c r="BC174" s="215"/>
      <c r="BD174" s="215"/>
      <c r="BE174" s="215"/>
      <c r="BF174" s="215"/>
      <c r="BG174" s="215"/>
      <c r="BH174" s="215"/>
      <c r="BI174" s="215"/>
      <c r="BJ174" s="215"/>
      <c r="BK174" s="215"/>
      <c r="BL174" s="215"/>
      <c r="BM174" s="216">
        <v>76.535978827954381</v>
      </c>
    </row>
    <row r="175" spans="1:65">
      <c r="A175" s="29"/>
      <c r="B175" s="19">
        <v>1</v>
      </c>
      <c r="C175" s="9">
        <v>5</v>
      </c>
      <c r="D175" s="217">
        <v>75.89</v>
      </c>
      <c r="E175" s="218">
        <v>71.8</v>
      </c>
      <c r="F175" s="217">
        <v>76.2</v>
      </c>
      <c r="G175" s="217">
        <v>83.6</v>
      </c>
      <c r="H175" s="217">
        <v>78.260000000000005</v>
      </c>
      <c r="I175" s="217">
        <v>78.599999999999994</v>
      </c>
      <c r="J175" s="217">
        <v>75.575957598102619</v>
      </c>
      <c r="K175" s="218">
        <v>65.8</v>
      </c>
      <c r="L175" s="217">
        <v>80.5</v>
      </c>
      <c r="M175" s="217">
        <v>71</v>
      </c>
      <c r="N175" s="218">
        <v>55</v>
      </c>
      <c r="O175" s="217">
        <v>71.714043487661996</v>
      </c>
      <c r="P175" s="217">
        <v>71.38</v>
      </c>
      <c r="Q175" s="217">
        <v>75</v>
      </c>
      <c r="R175" s="217">
        <v>74.099999999999994</v>
      </c>
      <c r="S175" s="214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215"/>
      <c r="AW175" s="215"/>
      <c r="AX175" s="215"/>
      <c r="AY175" s="215"/>
      <c r="AZ175" s="215"/>
      <c r="BA175" s="215"/>
      <c r="BB175" s="215"/>
      <c r="BC175" s="215"/>
      <c r="BD175" s="215"/>
      <c r="BE175" s="215"/>
      <c r="BF175" s="215"/>
      <c r="BG175" s="215"/>
      <c r="BH175" s="215"/>
      <c r="BI175" s="215"/>
      <c r="BJ175" s="215"/>
      <c r="BK175" s="215"/>
      <c r="BL175" s="215"/>
      <c r="BM175" s="216">
        <v>19</v>
      </c>
    </row>
    <row r="176" spans="1:65">
      <c r="A176" s="29"/>
      <c r="B176" s="19">
        <v>1</v>
      </c>
      <c r="C176" s="9">
        <v>6</v>
      </c>
      <c r="D176" s="217">
        <v>76.959999999999994</v>
      </c>
      <c r="E176" s="218">
        <v>69.150000000000006</v>
      </c>
      <c r="F176" s="217">
        <v>76.349999999999994</v>
      </c>
      <c r="G176" s="217">
        <v>84.9</v>
      </c>
      <c r="H176" s="217">
        <v>77.819999999999993</v>
      </c>
      <c r="I176" s="217">
        <v>77.7</v>
      </c>
      <c r="J176" s="217">
        <v>76.662500260501247</v>
      </c>
      <c r="K176" s="218">
        <v>65.8</v>
      </c>
      <c r="L176" s="217">
        <v>77.3</v>
      </c>
      <c r="M176" s="217">
        <v>77</v>
      </c>
      <c r="N176" s="218">
        <v>56</v>
      </c>
      <c r="O176" s="217">
        <v>71.779330902186899</v>
      </c>
      <c r="P176" s="217">
        <v>70.430000000000007</v>
      </c>
      <c r="Q176" s="217">
        <v>74</v>
      </c>
      <c r="R176" s="217">
        <v>75.599999999999994</v>
      </c>
      <c r="S176" s="214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  <c r="AW176" s="215"/>
      <c r="AX176" s="215"/>
      <c r="AY176" s="215"/>
      <c r="AZ176" s="215"/>
      <c r="BA176" s="215"/>
      <c r="BB176" s="215"/>
      <c r="BC176" s="215"/>
      <c r="BD176" s="215"/>
      <c r="BE176" s="215"/>
      <c r="BF176" s="215"/>
      <c r="BG176" s="215"/>
      <c r="BH176" s="215"/>
      <c r="BI176" s="215"/>
      <c r="BJ176" s="215"/>
      <c r="BK176" s="215"/>
      <c r="BL176" s="215"/>
      <c r="BM176" s="220"/>
    </row>
    <row r="177" spans="1:65">
      <c r="A177" s="29"/>
      <c r="B177" s="20" t="s">
        <v>256</v>
      </c>
      <c r="C177" s="12"/>
      <c r="D177" s="221">
        <v>77.98</v>
      </c>
      <c r="E177" s="221">
        <v>60.67833333333332</v>
      </c>
      <c r="F177" s="221">
        <v>76.353333333333339</v>
      </c>
      <c r="G177" s="221">
        <v>85.633333333333326</v>
      </c>
      <c r="H177" s="221">
        <v>78.701666666666668</v>
      </c>
      <c r="I177" s="221">
        <v>77.966666666666669</v>
      </c>
      <c r="J177" s="221">
        <v>76.80574563705396</v>
      </c>
      <c r="K177" s="221">
        <v>65.433333333333337</v>
      </c>
      <c r="L177" s="221">
        <v>78.916666666666671</v>
      </c>
      <c r="M177" s="221">
        <v>73.666666666666671</v>
      </c>
      <c r="N177" s="221">
        <v>57.666666666666664</v>
      </c>
      <c r="O177" s="221">
        <v>71.766000298398509</v>
      </c>
      <c r="P177" s="221">
        <v>70.25833333333334</v>
      </c>
      <c r="Q177" s="221">
        <v>74.166666666666671</v>
      </c>
      <c r="R177" s="221">
        <v>76.216666666666683</v>
      </c>
      <c r="S177" s="214"/>
      <c r="T177" s="215"/>
      <c r="U177" s="215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  <c r="AW177" s="215"/>
      <c r="AX177" s="215"/>
      <c r="AY177" s="215"/>
      <c r="AZ177" s="215"/>
      <c r="BA177" s="215"/>
      <c r="BB177" s="215"/>
      <c r="BC177" s="215"/>
      <c r="BD177" s="215"/>
      <c r="BE177" s="215"/>
      <c r="BF177" s="215"/>
      <c r="BG177" s="215"/>
      <c r="BH177" s="215"/>
      <c r="BI177" s="215"/>
      <c r="BJ177" s="215"/>
      <c r="BK177" s="215"/>
      <c r="BL177" s="215"/>
      <c r="BM177" s="220"/>
    </row>
    <row r="178" spans="1:65">
      <c r="A178" s="29"/>
      <c r="B178" s="3" t="s">
        <v>257</v>
      </c>
      <c r="C178" s="28"/>
      <c r="D178" s="217">
        <v>78.16</v>
      </c>
      <c r="E178" s="217">
        <v>60.4</v>
      </c>
      <c r="F178" s="217">
        <v>76.275000000000006</v>
      </c>
      <c r="G178" s="217">
        <v>85.15</v>
      </c>
      <c r="H178" s="217">
        <v>78.510000000000005</v>
      </c>
      <c r="I178" s="217">
        <v>77.7</v>
      </c>
      <c r="J178" s="217">
        <v>76.679127276855752</v>
      </c>
      <c r="K178" s="217">
        <v>65.650000000000006</v>
      </c>
      <c r="L178" s="217">
        <v>78.849999999999994</v>
      </c>
      <c r="M178" s="217">
        <v>73</v>
      </c>
      <c r="N178" s="217">
        <v>56</v>
      </c>
      <c r="O178" s="217">
        <v>71.733775596342156</v>
      </c>
      <c r="P178" s="217">
        <v>70.19</v>
      </c>
      <c r="Q178" s="217">
        <v>74.5</v>
      </c>
      <c r="R178" s="217">
        <v>76.05</v>
      </c>
      <c r="S178" s="214"/>
      <c r="T178" s="215"/>
      <c r="U178" s="215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215"/>
      <c r="AW178" s="215"/>
      <c r="AX178" s="215"/>
      <c r="AY178" s="215"/>
      <c r="AZ178" s="215"/>
      <c r="BA178" s="215"/>
      <c r="BB178" s="215"/>
      <c r="BC178" s="215"/>
      <c r="BD178" s="215"/>
      <c r="BE178" s="215"/>
      <c r="BF178" s="215"/>
      <c r="BG178" s="215"/>
      <c r="BH178" s="215"/>
      <c r="BI178" s="215"/>
      <c r="BJ178" s="215"/>
      <c r="BK178" s="215"/>
      <c r="BL178" s="215"/>
      <c r="BM178" s="220"/>
    </row>
    <row r="179" spans="1:65">
      <c r="A179" s="29"/>
      <c r="B179" s="3" t="s">
        <v>258</v>
      </c>
      <c r="C179" s="28"/>
      <c r="D179" s="205">
        <v>1.3817669846974947</v>
      </c>
      <c r="E179" s="205">
        <v>8.9891855396731444</v>
      </c>
      <c r="F179" s="205">
        <v>0.73148251289190913</v>
      </c>
      <c r="G179" s="205">
        <v>1.8446318512556019</v>
      </c>
      <c r="H179" s="205">
        <v>1.178446717788578</v>
      </c>
      <c r="I179" s="205">
        <v>0.96263527187957543</v>
      </c>
      <c r="J179" s="205">
        <v>0.9412611631216069</v>
      </c>
      <c r="K179" s="205">
        <v>0.68313005106397418</v>
      </c>
      <c r="L179" s="205">
        <v>2.841419832876988</v>
      </c>
      <c r="M179" s="205">
        <v>2.0655911179772888</v>
      </c>
      <c r="N179" s="205">
        <v>5.8195074247453844</v>
      </c>
      <c r="O179" s="205">
        <v>8.2149161531899287E-2</v>
      </c>
      <c r="P179" s="205">
        <v>1.2851990766673684</v>
      </c>
      <c r="Q179" s="205">
        <v>1.7224014243685082</v>
      </c>
      <c r="R179" s="205">
        <v>1.4386336109887994</v>
      </c>
      <c r="S179" s="201"/>
      <c r="T179" s="202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02"/>
      <c r="AT179" s="202"/>
      <c r="AU179" s="202"/>
      <c r="AV179" s="202"/>
      <c r="AW179" s="202"/>
      <c r="AX179" s="202"/>
      <c r="AY179" s="202"/>
      <c r="AZ179" s="202"/>
      <c r="BA179" s="202"/>
      <c r="BB179" s="202"/>
      <c r="BC179" s="202"/>
      <c r="BD179" s="202"/>
      <c r="BE179" s="202"/>
      <c r="BF179" s="202"/>
      <c r="BG179" s="202"/>
      <c r="BH179" s="202"/>
      <c r="BI179" s="202"/>
      <c r="BJ179" s="202"/>
      <c r="BK179" s="202"/>
      <c r="BL179" s="202"/>
      <c r="BM179" s="207"/>
    </row>
    <row r="180" spans="1:65">
      <c r="A180" s="29"/>
      <c r="B180" s="3" t="s">
        <v>86</v>
      </c>
      <c r="C180" s="28"/>
      <c r="D180" s="13">
        <v>1.7719504805046096E-2</v>
      </c>
      <c r="E180" s="13">
        <v>0.14814489861301089</v>
      </c>
      <c r="F180" s="13">
        <v>9.5802302395692276E-3</v>
      </c>
      <c r="G180" s="13">
        <v>2.1541049255612326E-2</v>
      </c>
      <c r="H180" s="13">
        <v>1.4973592907247767E-2</v>
      </c>
      <c r="I180" s="13">
        <v>1.2346754235308791E-2</v>
      </c>
      <c r="J180" s="13">
        <v>1.2255087888470512E-2</v>
      </c>
      <c r="K180" s="13">
        <v>1.0440092476780042E-2</v>
      </c>
      <c r="L180" s="13">
        <v>3.6005319951978726E-2</v>
      </c>
      <c r="M180" s="13">
        <v>2.8039698434080843E-2</v>
      </c>
      <c r="N180" s="13">
        <v>0.1009163137239084</v>
      </c>
      <c r="O180" s="13">
        <v>1.1446807846379656E-3</v>
      </c>
      <c r="P180" s="13">
        <v>1.8292478851866231E-2</v>
      </c>
      <c r="Q180" s="13">
        <v>2.3223389991485502E-2</v>
      </c>
      <c r="R180" s="13">
        <v>1.8875577664405847E-2</v>
      </c>
      <c r="S180" s="140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9"/>
      <c r="B181" s="3" t="s">
        <v>259</v>
      </c>
      <c r="C181" s="28"/>
      <c r="D181" s="13">
        <v>1.8867220282001496E-2</v>
      </c>
      <c r="E181" s="13">
        <v>-0.2071920387961268</v>
      </c>
      <c r="F181" s="13">
        <v>-2.386400453982751E-3</v>
      </c>
      <c r="G181" s="13">
        <v>0.11886376374474716</v>
      </c>
      <c r="H181" s="13">
        <v>2.8296336858519178E-2</v>
      </c>
      <c r="I181" s="13">
        <v>1.8693010275968813E-2</v>
      </c>
      <c r="J181" s="13">
        <v>3.5247058080487559E-3</v>
      </c>
      <c r="K181" s="13">
        <v>-0.14506439539472982</v>
      </c>
      <c r="L181" s="13">
        <v>3.1105473205795819E-2</v>
      </c>
      <c r="M181" s="13">
        <v>-3.7489716669563355E-2</v>
      </c>
      <c r="N181" s="13">
        <v>-0.24654172390875329</v>
      </c>
      <c r="O181" s="13">
        <v>-6.2323349130718353E-2</v>
      </c>
      <c r="P181" s="13">
        <v>-8.2022149461661531E-2</v>
      </c>
      <c r="Q181" s="13">
        <v>-3.0956841443338656E-2</v>
      </c>
      <c r="R181" s="13">
        <v>-4.1720530158173563E-3</v>
      </c>
      <c r="S181" s="140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A182" s="29"/>
      <c r="B182" s="45" t="s">
        <v>260</v>
      </c>
      <c r="C182" s="46"/>
      <c r="D182" s="44">
        <v>0.47</v>
      </c>
      <c r="E182" s="44">
        <v>4.1100000000000003</v>
      </c>
      <c r="F182" s="44">
        <v>0.04</v>
      </c>
      <c r="G182" s="44">
        <v>2.4900000000000002</v>
      </c>
      <c r="H182" s="44">
        <v>0.66</v>
      </c>
      <c r="I182" s="44">
        <v>0.46</v>
      </c>
      <c r="J182" s="44">
        <v>0.16</v>
      </c>
      <c r="K182" s="44">
        <v>2.85</v>
      </c>
      <c r="L182" s="44">
        <v>0.71</v>
      </c>
      <c r="M182" s="44">
        <v>0.67</v>
      </c>
      <c r="N182" s="44">
        <v>4.91</v>
      </c>
      <c r="O182" s="44">
        <v>1.18</v>
      </c>
      <c r="P182" s="44">
        <v>1.58</v>
      </c>
      <c r="Q182" s="44">
        <v>0.54</v>
      </c>
      <c r="R182" s="44">
        <v>0</v>
      </c>
      <c r="S182" s="140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3"/>
    </row>
    <row r="183" spans="1:65">
      <c r="B183" s="3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BM183" s="53"/>
    </row>
    <row r="184" spans="1:65" ht="15">
      <c r="B184" s="8" t="s">
        <v>445</v>
      </c>
      <c r="BM184" s="27" t="s">
        <v>66</v>
      </c>
    </row>
    <row r="185" spans="1:65" ht="15">
      <c r="A185" s="24" t="s">
        <v>25</v>
      </c>
      <c r="B185" s="18" t="s">
        <v>111</v>
      </c>
      <c r="C185" s="15" t="s">
        <v>112</v>
      </c>
      <c r="D185" s="16" t="s">
        <v>224</v>
      </c>
      <c r="E185" s="17" t="s">
        <v>224</v>
      </c>
      <c r="F185" s="17" t="s">
        <v>224</v>
      </c>
      <c r="G185" s="17" t="s">
        <v>224</v>
      </c>
      <c r="H185" s="17" t="s">
        <v>224</v>
      </c>
      <c r="I185" s="17" t="s">
        <v>224</v>
      </c>
      <c r="J185" s="17" t="s">
        <v>224</v>
      </c>
      <c r="K185" s="17" t="s">
        <v>224</v>
      </c>
      <c r="L185" s="17" t="s">
        <v>224</v>
      </c>
      <c r="M185" s="17" t="s">
        <v>224</v>
      </c>
      <c r="N185" s="17" t="s">
        <v>224</v>
      </c>
      <c r="O185" s="17" t="s">
        <v>224</v>
      </c>
      <c r="P185" s="17" t="s">
        <v>224</v>
      </c>
      <c r="Q185" s="17" t="s">
        <v>224</v>
      </c>
      <c r="R185" s="17" t="s">
        <v>224</v>
      </c>
      <c r="S185" s="17" t="s">
        <v>224</v>
      </c>
      <c r="T185" s="17" t="s">
        <v>224</v>
      </c>
      <c r="U185" s="17" t="s">
        <v>224</v>
      </c>
      <c r="V185" s="17" t="s">
        <v>224</v>
      </c>
      <c r="W185" s="17" t="s">
        <v>224</v>
      </c>
      <c r="X185" s="17" t="s">
        <v>224</v>
      </c>
      <c r="Y185" s="140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9" t="s">
        <v>225</v>
      </c>
      <c r="C186" s="9" t="s">
        <v>225</v>
      </c>
      <c r="D186" s="138" t="s">
        <v>227</v>
      </c>
      <c r="E186" s="139" t="s">
        <v>228</v>
      </c>
      <c r="F186" s="139" t="s">
        <v>229</v>
      </c>
      <c r="G186" s="139" t="s">
        <v>230</v>
      </c>
      <c r="H186" s="139" t="s">
        <v>231</v>
      </c>
      <c r="I186" s="139" t="s">
        <v>232</v>
      </c>
      <c r="J186" s="139" t="s">
        <v>233</v>
      </c>
      <c r="K186" s="139" t="s">
        <v>234</v>
      </c>
      <c r="L186" s="139" t="s">
        <v>235</v>
      </c>
      <c r="M186" s="139" t="s">
        <v>236</v>
      </c>
      <c r="N186" s="139" t="s">
        <v>237</v>
      </c>
      <c r="O186" s="139" t="s">
        <v>238</v>
      </c>
      <c r="P186" s="139" t="s">
        <v>239</v>
      </c>
      <c r="Q186" s="139" t="s">
        <v>240</v>
      </c>
      <c r="R186" s="139" t="s">
        <v>241</v>
      </c>
      <c r="S186" s="139" t="s">
        <v>242</v>
      </c>
      <c r="T186" s="139" t="s">
        <v>243</v>
      </c>
      <c r="U186" s="139" t="s">
        <v>246</v>
      </c>
      <c r="V186" s="139" t="s">
        <v>248</v>
      </c>
      <c r="W186" s="139" t="s">
        <v>249</v>
      </c>
      <c r="X186" s="139" t="s">
        <v>250</v>
      </c>
      <c r="Y186" s="140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 t="s">
        <v>3</v>
      </c>
    </row>
    <row r="187" spans="1:65">
      <c r="A187" s="29"/>
      <c r="B187" s="19"/>
      <c r="C187" s="9"/>
      <c r="D187" s="10" t="s">
        <v>272</v>
      </c>
      <c r="E187" s="11" t="s">
        <v>273</v>
      </c>
      <c r="F187" s="11" t="s">
        <v>115</v>
      </c>
      <c r="G187" s="11" t="s">
        <v>272</v>
      </c>
      <c r="H187" s="11" t="s">
        <v>115</v>
      </c>
      <c r="I187" s="11" t="s">
        <v>273</v>
      </c>
      <c r="J187" s="11" t="s">
        <v>115</v>
      </c>
      <c r="K187" s="11" t="s">
        <v>115</v>
      </c>
      <c r="L187" s="11" t="s">
        <v>272</v>
      </c>
      <c r="M187" s="11" t="s">
        <v>115</v>
      </c>
      <c r="N187" s="11" t="s">
        <v>273</v>
      </c>
      <c r="O187" s="11" t="s">
        <v>272</v>
      </c>
      <c r="P187" s="11" t="s">
        <v>273</v>
      </c>
      <c r="Q187" s="11" t="s">
        <v>273</v>
      </c>
      <c r="R187" s="11" t="s">
        <v>272</v>
      </c>
      <c r="S187" s="11" t="s">
        <v>272</v>
      </c>
      <c r="T187" s="11" t="s">
        <v>273</v>
      </c>
      <c r="U187" s="11" t="s">
        <v>273</v>
      </c>
      <c r="V187" s="11" t="s">
        <v>272</v>
      </c>
      <c r="W187" s="11" t="s">
        <v>115</v>
      </c>
      <c r="X187" s="11" t="s">
        <v>115</v>
      </c>
      <c r="Y187" s="140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9"/>
      <c r="C188" s="9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140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3</v>
      </c>
    </row>
    <row r="189" spans="1:65">
      <c r="A189" s="29"/>
      <c r="B189" s="18">
        <v>1</v>
      </c>
      <c r="C189" s="14">
        <v>1</v>
      </c>
      <c r="D189" s="21">
        <v>3.8</v>
      </c>
      <c r="E189" s="21">
        <v>4.2</v>
      </c>
      <c r="F189" s="135">
        <v>2.79</v>
      </c>
      <c r="G189" s="21">
        <v>3.9</v>
      </c>
      <c r="H189" s="135" t="s">
        <v>96</v>
      </c>
      <c r="I189" s="21">
        <v>4.3</v>
      </c>
      <c r="J189" s="135" t="s">
        <v>96</v>
      </c>
      <c r="K189" s="135">
        <v>10</v>
      </c>
      <c r="L189" s="21">
        <v>4.2</v>
      </c>
      <c r="M189" s="135">
        <v>3</v>
      </c>
      <c r="N189" s="135">
        <v>5</v>
      </c>
      <c r="O189" s="21">
        <v>4.044343643871426</v>
      </c>
      <c r="P189" s="21">
        <v>4.0999999999999996</v>
      </c>
      <c r="Q189" s="21">
        <v>4.2</v>
      </c>
      <c r="R189" s="21">
        <v>3.9</v>
      </c>
      <c r="S189" s="135">
        <v>4</v>
      </c>
      <c r="T189" s="21">
        <v>4.2</v>
      </c>
      <c r="U189" s="21">
        <v>4.2</v>
      </c>
      <c r="V189" s="21">
        <v>4.2</v>
      </c>
      <c r="W189" s="21">
        <v>4.0599999999999996</v>
      </c>
      <c r="X189" s="135">
        <v>5.4619999999999997</v>
      </c>
      <c r="Y189" s="140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1</v>
      </c>
    </row>
    <row r="190" spans="1:65">
      <c r="A190" s="29"/>
      <c r="B190" s="19">
        <v>1</v>
      </c>
      <c r="C190" s="9">
        <v>2</v>
      </c>
      <c r="D190" s="11">
        <v>3.9</v>
      </c>
      <c r="E190" s="11">
        <v>4.3</v>
      </c>
      <c r="F190" s="136">
        <v>3.12</v>
      </c>
      <c r="G190" s="11">
        <v>4.2</v>
      </c>
      <c r="H190" s="136" t="s">
        <v>96</v>
      </c>
      <c r="I190" s="11">
        <v>4.0999999999999996</v>
      </c>
      <c r="J190" s="136" t="s">
        <v>96</v>
      </c>
      <c r="K190" s="136">
        <v>10</v>
      </c>
      <c r="L190" s="11">
        <v>4</v>
      </c>
      <c r="M190" s="136">
        <v>3</v>
      </c>
      <c r="N190" s="136">
        <v>4</v>
      </c>
      <c r="O190" s="11">
        <v>4.1034012408064031</v>
      </c>
      <c r="P190" s="11">
        <v>4.0999999999999996</v>
      </c>
      <c r="Q190" s="11">
        <v>4.3</v>
      </c>
      <c r="R190" s="11">
        <v>4.0999999999999996</v>
      </c>
      <c r="S190" s="136">
        <v>4</v>
      </c>
      <c r="T190" s="11">
        <v>3.7</v>
      </c>
      <c r="U190" s="11">
        <v>3.9</v>
      </c>
      <c r="V190" s="11">
        <v>4.3</v>
      </c>
      <c r="W190" s="11">
        <v>4.13</v>
      </c>
      <c r="X190" s="136">
        <v>5.1929999999999996</v>
      </c>
      <c r="Y190" s="140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26</v>
      </c>
    </row>
    <row r="191" spans="1:65">
      <c r="A191" s="29"/>
      <c r="B191" s="19">
        <v>1</v>
      </c>
      <c r="C191" s="9">
        <v>3</v>
      </c>
      <c r="D191" s="11">
        <v>3.9</v>
      </c>
      <c r="E191" s="11">
        <v>4.5</v>
      </c>
      <c r="F191" s="136">
        <v>2.85</v>
      </c>
      <c r="G191" s="11">
        <v>4</v>
      </c>
      <c r="H191" s="136" t="s">
        <v>96</v>
      </c>
      <c r="I191" s="11">
        <v>4.3</v>
      </c>
      <c r="J191" s="136" t="s">
        <v>96</v>
      </c>
      <c r="K191" s="136">
        <v>10</v>
      </c>
      <c r="L191" s="11">
        <v>4.3</v>
      </c>
      <c r="M191" s="136">
        <v>3</v>
      </c>
      <c r="N191" s="136">
        <v>4</v>
      </c>
      <c r="O191" s="11">
        <v>4.0687987054937294</v>
      </c>
      <c r="P191" s="11">
        <v>4.3</v>
      </c>
      <c r="Q191" s="11">
        <v>4.3</v>
      </c>
      <c r="R191" s="11">
        <v>3.9</v>
      </c>
      <c r="S191" s="136">
        <v>4</v>
      </c>
      <c r="T191" s="141">
        <v>3.4</v>
      </c>
      <c r="U191" s="11">
        <v>4</v>
      </c>
      <c r="V191" s="11">
        <v>4.0999999999999996</v>
      </c>
      <c r="W191" s="11">
        <v>4.07</v>
      </c>
      <c r="X191" s="136">
        <v>5.12</v>
      </c>
      <c r="Y191" s="140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16</v>
      </c>
    </row>
    <row r="192" spans="1:65">
      <c r="A192" s="29"/>
      <c r="B192" s="19">
        <v>1</v>
      </c>
      <c r="C192" s="9">
        <v>4</v>
      </c>
      <c r="D192" s="11">
        <v>4</v>
      </c>
      <c r="E192" s="11">
        <v>4.5</v>
      </c>
      <c r="F192" s="136">
        <v>3.1</v>
      </c>
      <c r="G192" s="11">
        <v>4.0999999999999996</v>
      </c>
      <c r="H192" s="136" t="s">
        <v>96</v>
      </c>
      <c r="I192" s="11">
        <v>4.3</v>
      </c>
      <c r="J192" s="136" t="s">
        <v>96</v>
      </c>
      <c r="K192" s="136" t="s">
        <v>96</v>
      </c>
      <c r="L192" s="11">
        <v>4.2</v>
      </c>
      <c r="M192" s="136">
        <v>3</v>
      </c>
      <c r="N192" s="136">
        <v>4</v>
      </c>
      <c r="O192" s="11">
        <v>4.0399737355570444</v>
      </c>
      <c r="P192" s="11">
        <v>4.0999999999999996</v>
      </c>
      <c r="Q192" s="11">
        <v>4.3</v>
      </c>
      <c r="R192" s="11">
        <v>3.9</v>
      </c>
      <c r="S192" s="136">
        <v>4</v>
      </c>
      <c r="T192" s="11">
        <v>3.7</v>
      </c>
      <c r="U192" s="11">
        <v>4</v>
      </c>
      <c r="V192" s="11">
        <v>4.3</v>
      </c>
      <c r="W192" s="11">
        <v>3.97</v>
      </c>
      <c r="X192" s="136">
        <v>5.2663333333333329</v>
      </c>
      <c r="Y192" s="140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4.1100938150709627</v>
      </c>
    </row>
    <row r="193" spans="1:65">
      <c r="A193" s="29"/>
      <c r="B193" s="19">
        <v>1</v>
      </c>
      <c r="C193" s="9">
        <v>5</v>
      </c>
      <c r="D193" s="11">
        <v>3.9</v>
      </c>
      <c r="E193" s="11">
        <v>4.5999999999999996</v>
      </c>
      <c r="F193" s="136">
        <v>3.45</v>
      </c>
      <c r="G193" s="11">
        <v>4</v>
      </c>
      <c r="H193" s="136" t="s">
        <v>96</v>
      </c>
      <c r="I193" s="11">
        <v>4.2</v>
      </c>
      <c r="J193" s="136" t="s">
        <v>96</v>
      </c>
      <c r="K193" s="136" t="s">
        <v>96</v>
      </c>
      <c r="L193" s="11">
        <v>4.0999999999999996</v>
      </c>
      <c r="M193" s="136">
        <v>3</v>
      </c>
      <c r="N193" s="136">
        <v>4</v>
      </c>
      <c r="O193" s="11">
        <v>4.0038771621570399</v>
      </c>
      <c r="P193" s="11">
        <v>4.3</v>
      </c>
      <c r="Q193" s="141">
        <v>4.7</v>
      </c>
      <c r="R193" s="11">
        <v>4</v>
      </c>
      <c r="S193" s="136">
        <v>4</v>
      </c>
      <c r="T193" s="11">
        <v>3.5</v>
      </c>
      <c r="U193" s="11">
        <v>4.2</v>
      </c>
      <c r="V193" s="11">
        <v>4.3</v>
      </c>
      <c r="W193" s="11">
        <v>3.8800000000000003</v>
      </c>
      <c r="X193" s="136">
        <v>5.6694999999999993</v>
      </c>
      <c r="Y193" s="140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7">
        <v>20</v>
      </c>
    </row>
    <row r="194" spans="1:65">
      <c r="A194" s="29"/>
      <c r="B194" s="19">
        <v>1</v>
      </c>
      <c r="C194" s="9">
        <v>6</v>
      </c>
      <c r="D194" s="11">
        <v>3.7</v>
      </c>
      <c r="E194" s="11">
        <v>4.5</v>
      </c>
      <c r="F194" s="136">
        <v>3.24</v>
      </c>
      <c r="G194" s="11">
        <v>4.0999999999999996</v>
      </c>
      <c r="H194" s="136" t="s">
        <v>96</v>
      </c>
      <c r="I194" s="11">
        <v>4.2</v>
      </c>
      <c r="J194" s="136" t="s">
        <v>96</v>
      </c>
      <c r="K194" s="136" t="s">
        <v>96</v>
      </c>
      <c r="L194" s="11">
        <v>4.3</v>
      </c>
      <c r="M194" s="136">
        <v>3</v>
      </c>
      <c r="N194" s="136">
        <v>4</v>
      </c>
      <c r="O194" s="11">
        <v>4.0269230876494833</v>
      </c>
      <c r="P194" s="11">
        <v>4.3</v>
      </c>
      <c r="Q194" s="11">
        <v>4.4000000000000004</v>
      </c>
      <c r="R194" s="11">
        <v>4.0999999999999996</v>
      </c>
      <c r="S194" s="136">
        <v>4</v>
      </c>
      <c r="T194" s="11">
        <v>3.8</v>
      </c>
      <c r="U194" s="11">
        <v>4.2</v>
      </c>
      <c r="V194" s="11">
        <v>4.2</v>
      </c>
      <c r="W194" s="11">
        <v>4.1100000000000003</v>
      </c>
      <c r="X194" s="136">
        <v>5.3330000000000002</v>
      </c>
      <c r="Y194" s="140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9"/>
      <c r="B195" s="20" t="s">
        <v>256</v>
      </c>
      <c r="C195" s="12"/>
      <c r="D195" s="22">
        <v>3.8666666666666667</v>
      </c>
      <c r="E195" s="22">
        <v>4.4333333333333336</v>
      </c>
      <c r="F195" s="22">
        <v>3.0916666666666663</v>
      </c>
      <c r="G195" s="22">
        <v>4.05</v>
      </c>
      <c r="H195" s="22" t="s">
        <v>623</v>
      </c>
      <c r="I195" s="22">
        <v>4.2333333333333334</v>
      </c>
      <c r="J195" s="22" t="s">
        <v>623</v>
      </c>
      <c r="K195" s="22">
        <v>10</v>
      </c>
      <c r="L195" s="22">
        <v>4.1833333333333327</v>
      </c>
      <c r="M195" s="22">
        <v>3</v>
      </c>
      <c r="N195" s="22">
        <v>4.166666666666667</v>
      </c>
      <c r="O195" s="22">
        <v>4.0478862625891869</v>
      </c>
      <c r="P195" s="22">
        <v>4.2</v>
      </c>
      <c r="Q195" s="22">
        <v>4.3666666666666671</v>
      </c>
      <c r="R195" s="22">
        <v>3.9833333333333329</v>
      </c>
      <c r="S195" s="22">
        <v>4</v>
      </c>
      <c r="T195" s="22">
        <v>3.7166666666666668</v>
      </c>
      <c r="U195" s="22">
        <v>4.083333333333333</v>
      </c>
      <c r="V195" s="22">
        <v>4.2333333333333334</v>
      </c>
      <c r="W195" s="22">
        <v>4.0366666666666662</v>
      </c>
      <c r="X195" s="22">
        <v>5.3406388888888889</v>
      </c>
      <c r="Y195" s="140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9"/>
      <c r="B196" s="3" t="s">
        <v>257</v>
      </c>
      <c r="C196" s="28"/>
      <c r="D196" s="11">
        <v>3.9</v>
      </c>
      <c r="E196" s="11">
        <v>4.5</v>
      </c>
      <c r="F196" s="11">
        <v>3.1100000000000003</v>
      </c>
      <c r="G196" s="11">
        <v>4.05</v>
      </c>
      <c r="H196" s="11" t="s">
        <v>623</v>
      </c>
      <c r="I196" s="11">
        <v>4.25</v>
      </c>
      <c r="J196" s="11" t="s">
        <v>623</v>
      </c>
      <c r="K196" s="11">
        <v>10</v>
      </c>
      <c r="L196" s="11">
        <v>4.2</v>
      </c>
      <c r="M196" s="11">
        <v>3</v>
      </c>
      <c r="N196" s="11">
        <v>4</v>
      </c>
      <c r="O196" s="11">
        <v>4.0421586897142348</v>
      </c>
      <c r="P196" s="11">
        <v>4.1999999999999993</v>
      </c>
      <c r="Q196" s="11">
        <v>4.3</v>
      </c>
      <c r="R196" s="11">
        <v>3.95</v>
      </c>
      <c r="S196" s="11">
        <v>4</v>
      </c>
      <c r="T196" s="11">
        <v>3.7</v>
      </c>
      <c r="U196" s="11">
        <v>4.0999999999999996</v>
      </c>
      <c r="V196" s="11">
        <v>4.25</v>
      </c>
      <c r="W196" s="11">
        <v>4.0649999999999995</v>
      </c>
      <c r="X196" s="11">
        <v>5.299666666666667</v>
      </c>
      <c r="Y196" s="140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9"/>
      <c r="B197" s="3" t="s">
        <v>258</v>
      </c>
      <c r="C197" s="28"/>
      <c r="D197" s="23">
        <v>0.10327955589886439</v>
      </c>
      <c r="E197" s="23">
        <v>0.15055453054181611</v>
      </c>
      <c r="F197" s="23">
        <v>0.24522778526640632</v>
      </c>
      <c r="G197" s="23">
        <v>0.10488088481701516</v>
      </c>
      <c r="H197" s="23" t="s">
        <v>623</v>
      </c>
      <c r="I197" s="23">
        <v>8.1649658092772609E-2</v>
      </c>
      <c r="J197" s="23" t="s">
        <v>623</v>
      </c>
      <c r="K197" s="23">
        <v>0</v>
      </c>
      <c r="L197" s="23">
        <v>0.1169045194450012</v>
      </c>
      <c r="M197" s="23">
        <v>0</v>
      </c>
      <c r="N197" s="23">
        <v>0.40824829046386302</v>
      </c>
      <c r="O197" s="23">
        <v>3.4556206187910651E-2</v>
      </c>
      <c r="P197" s="23">
        <v>0.10954451150103331</v>
      </c>
      <c r="Q197" s="23">
        <v>0.17511900715418272</v>
      </c>
      <c r="R197" s="23">
        <v>9.8319208025017382E-2</v>
      </c>
      <c r="S197" s="23">
        <v>0</v>
      </c>
      <c r="T197" s="23">
        <v>0.27868739954771315</v>
      </c>
      <c r="U197" s="23">
        <v>0.1329160135825127</v>
      </c>
      <c r="V197" s="23">
        <v>8.1649658092772609E-2</v>
      </c>
      <c r="W197" s="23">
        <v>9.4586820787394305E-2</v>
      </c>
      <c r="X197" s="23">
        <v>0.19946758067601028</v>
      </c>
      <c r="Y197" s="210"/>
      <c r="Z197" s="211"/>
      <c r="AA197" s="211"/>
      <c r="AB197" s="211"/>
      <c r="AC197" s="211"/>
      <c r="AD197" s="211"/>
      <c r="AE197" s="211"/>
      <c r="AF197" s="211"/>
      <c r="AG197" s="211"/>
      <c r="AH197" s="211"/>
      <c r="AI197" s="211"/>
      <c r="AJ197" s="211"/>
      <c r="AK197" s="211"/>
      <c r="AL197" s="211"/>
      <c r="AM197" s="211"/>
      <c r="AN197" s="211"/>
      <c r="AO197" s="211"/>
      <c r="AP197" s="211"/>
      <c r="AQ197" s="211"/>
      <c r="AR197" s="211"/>
      <c r="AS197" s="211"/>
      <c r="AT197" s="211"/>
      <c r="AU197" s="211"/>
      <c r="AV197" s="211"/>
      <c r="AW197" s="211"/>
      <c r="AX197" s="211"/>
      <c r="AY197" s="211"/>
      <c r="AZ197" s="211"/>
      <c r="BA197" s="211"/>
      <c r="BB197" s="211"/>
      <c r="BC197" s="211"/>
      <c r="BD197" s="211"/>
      <c r="BE197" s="211"/>
      <c r="BF197" s="211"/>
      <c r="BG197" s="211"/>
      <c r="BH197" s="211"/>
      <c r="BI197" s="211"/>
      <c r="BJ197" s="211"/>
      <c r="BK197" s="211"/>
      <c r="BL197" s="211"/>
      <c r="BM197" s="54"/>
    </row>
    <row r="198" spans="1:65">
      <c r="A198" s="29"/>
      <c r="B198" s="3" t="s">
        <v>86</v>
      </c>
      <c r="C198" s="28"/>
      <c r="D198" s="13">
        <v>2.671022997384424E-2</v>
      </c>
      <c r="E198" s="13">
        <v>3.3959668543266791E-2</v>
      </c>
      <c r="F198" s="13">
        <v>7.9318960193985877E-2</v>
      </c>
      <c r="G198" s="13">
        <v>2.5896514769633373E-2</v>
      </c>
      <c r="H198" s="13" t="s">
        <v>623</v>
      </c>
      <c r="I198" s="13">
        <v>1.9287320809316364E-2</v>
      </c>
      <c r="J198" s="13" t="s">
        <v>623</v>
      </c>
      <c r="K198" s="13">
        <v>0</v>
      </c>
      <c r="L198" s="13">
        <v>2.7945303452988339E-2</v>
      </c>
      <c r="M198" s="13">
        <v>0</v>
      </c>
      <c r="N198" s="13">
        <v>9.7979589711327114E-2</v>
      </c>
      <c r="O198" s="13">
        <v>8.5368520620950315E-3</v>
      </c>
      <c r="P198" s="13">
        <v>2.6082026547865074E-2</v>
      </c>
      <c r="Q198" s="13">
        <v>4.0103589424621992E-2</v>
      </c>
      <c r="R198" s="13">
        <v>2.4682646366113153E-2</v>
      </c>
      <c r="S198" s="13">
        <v>0</v>
      </c>
      <c r="T198" s="13">
        <v>7.4983156828981115E-2</v>
      </c>
      <c r="U198" s="13">
        <v>3.2550860469186788E-2</v>
      </c>
      <c r="V198" s="13">
        <v>1.9287320809316364E-2</v>
      </c>
      <c r="W198" s="13">
        <v>2.3431912664094379E-2</v>
      </c>
      <c r="X198" s="13">
        <v>3.7349011012708475E-2</v>
      </c>
      <c r="Y198" s="140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9"/>
      <c r="B199" s="3" t="s">
        <v>259</v>
      </c>
      <c r="C199" s="28"/>
      <c r="D199" s="13">
        <v>-5.9226664732491829E-2</v>
      </c>
      <c r="E199" s="13">
        <v>7.8645289573953336E-2</v>
      </c>
      <c r="F199" s="13">
        <v>-0.2477868375339537</v>
      </c>
      <c r="G199" s="13">
        <v>-1.4621032456877181E-2</v>
      </c>
      <c r="H199" s="13" t="s">
        <v>623</v>
      </c>
      <c r="I199" s="13">
        <v>2.9984599818737356E-2</v>
      </c>
      <c r="J199" s="13" t="s">
        <v>623</v>
      </c>
      <c r="K199" s="13">
        <v>1.4330344877607972</v>
      </c>
      <c r="L199" s="13">
        <v>1.781942737993325E-2</v>
      </c>
      <c r="M199" s="13">
        <v>-0.27008965367176085</v>
      </c>
      <c r="N199" s="13">
        <v>1.3764369900332252E-2</v>
      </c>
      <c r="O199" s="13">
        <v>-1.5135312058734973E-2</v>
      </c>
      <c r="P199" s="13">
        <v>2.1874484859534915E-2</v>
      </c>
      <c r="Q199" s="13">
        <v>6.2425059655548232E-2</v>
      </c>
      <c r="R199" s="13">
        <v>-3.0841262375282619E-2</v>
      </c>
      <c r="S199" s="13">
        <v>-2.6786204895681176E-2</v>
      </c>
      <c r="T199" s="13">
        <v>-9.5722182048903703E-2</v>
      </c>
      <c r="U199" s="13">
        <v>-6.5109174976746287E-3</v>
      </c>
      <c r="V199" s="13">
        <v>2.9984599818737356E-2</v>
      </c>
      <c r="W199" s="13">
        <v>-1.7865078440558402E-2</v>
      </c>
      <c r="X199" s="13">
        <v>0.29939586033431698</v>
      </c>
      <c r="Y199" s="140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A200" s="29"/>
      <c r="B200" s="45" t="s">
        <v>260</v>
      </c>
      <c r="C200" s="46"/>
      <c r="D200" s="44">
        <v>1.1599999999999999</v>
      </c>
      <c r="E200" s="44">
        <v>0.92</v>
      </c>
      <c r="F200" s="44">
        <v>4.0199999999999996</v>
      </c>
      <c r="G200" s="44">
        <v>0.49</v>
      </c>
      <c r="H200" s="44">
        <v>3</v>
      </c>
      <c r="I200" s="44">
        <v>0.18</v>
      </c>
      <c r="J200" s="44">
        <v>3</v>
      </c>
      <c r="K200" s="44" t="s">
        <v>261</v>
      </c>
      <c r="L200" s="44">
        <v>0</v>
      </c>
      <c r="M200" s="44" t="s">
        <v>261</v>
      </c>
      <c r="N200" s="44" t="s">
        <v>261</v>
      </c>
      <c r="O200" s="44">
        <v>0.5</v>
      </c>
      <c r="P200" s="44">
        <v>0.06</v>
      </c>
      <c r="Q200" s="44">
        <v>0.67</v>
      </c>
      <c r="R200" s="44">
        <v>0.74</v>
      </c>
      <c r="S200" s="44" t="s">
        <v>261</v>
      </c>
      <c r="T200" s="44">
        <v>1.72</v>
      </c>
      <c r="U200" s="44">
        <v>0.37</v>
      </c>
      <c r="V200" s="44">
        <v>0.18</v>
      </c>
      <c r="W200" s="44">
        <v>0.54</v>
      </c>
      <c r="X200" s="44">
        <v>4.26</v>
      </c>
      <c r="Y200" s="140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3"/>
    </row>
    <row r="201" spans="1:65">
      <c r="B201" s="143" t="s">
        <v>278</v>
      </c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BM201" s="53"/>
    </row>
    <row r="202" spans="1:65">
      <c r="BM202" s="53"/>
    </row>
    <row r="203" spans="1:65" ht="15">
      <c r="B203" s="8" t="s">
        <v>446</v>
      </c>
      <c r="BM203" s="27" t="s">
        <v>66</v>
      </c>
    </row>
    <row r="204" spans="1:65" ht="15">
      <c r="A204" s="24" t="s">
        <v>51</v>
      </c>
      <c r="B204" s="18" t="s">
        <v>111</v>
      </c>
      <c r="C204" s="15" t="s">
        <v>112</v>
      </c>
      <c r="D204" s="16" t="s">
        <v>224</v>
      </c>
      <c r="E204" s="17" t="s">
        <v>224</v>
      </c>
      <c r="F204" s="17" t="s">
        <v>224</v>
      </c>
      <c r="G204" s="17" t="s">
        <v>224</v>
      </c>
      <c r="H204" s="17" t="s">
        <v>224</v>
      </c>
      <c r="I204" s="17" t="s">
        <v>224</v>
      </c>
      <c r="J204" s="17" t="s">
        <v>224</v>
      </c>
      <c r="K204" s="17" t="s">
        <v>224</v>
      </c>
      <c r="L204" s="17" t="s">
        <v>224</v>
      </c>
      <c r="M204" s="17" t="s">
        <v>224</v>
      </c>
      <c r="N204" s="17" t="s">
        <v>224</v>
      </c>
      <c r="O204" s="17" t="s">
        <v>224</v>
      </c>
      <c r="P204" s="17" t="s">
        <v>224</v>
      </c>
      <c r="Q204" s="17" t="s">
        <v>224</v>
      </c>
      <c r="R204" s="17" t="s">
        <v>224</v>
      </c>
      <c r="S204" s="17" t="s">
        <v>224</v>
      </c>
      <c r="T204" s="17" t="s">
        <v>224</v>
      </c>
      <c r="U204" s="17" t="s">
        <v>224</v>
      </c>
      <c r="V204" s="17" t="s">
        <v>224</v>
      </c>
      <c r="W204" s="17" t="s">
        <v>224</v>
      </c>
      <c r="X204" s="17" t="s">
        <v>224</v>
      </c>
      <c r="Y204" s="17" t="s">
        <v>224</v>
      </c>
      <c r="Z204" s="140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 t="s">
        <v>225</v>
      </c>
      <c r="C205" s="9" t="s">
        <v>225</v>
      </c>
      <c r="D205" s="138" t="s">
        <v>227</v>
      </c>
      <c r="E205" s="139" t="s">
        <v>228</v>
      </c>
      <c r="F205" s="139" t="s">
        <v>229</v>
      </c>
      <c r="G205" s="139" t="s">
        <v>230</v>
      </c>
      <c r="H205" s="139" t="s">
        <v>231</v>
      </c>
      <c r="I205" s="139" t="s">
        <v>232</v>
      </c>
      <c r="J205" s="139" t="s">
        <v>233</v>
      </c>
      <c r="K205" s="139" t="s">
        <v>234</v>
      </c>
      <c r="L205" s="139" t="s">
        <v>235</v>
      </c>
      <c r="M205" s="139" t="s">
        <v>236</v>
      </c>
      <c r="N205" s="139" t="s">
        <v>237</v>
      </c>
      <c r="O205" s="139" t="s">
        <v>238</v>
      </c>
      <c r="P205" s="139" t="s">
        <v>239</v>
      </c>
      <c r="Q205" s="139" t="s">
        <v>240</v>
      </c>
      <c r="R205" s="139" t="s">
        <v>241</v>
      </c>
      <c r="S205" s="139" t="s">
        <v>242</v>
      </c>
      <c r="T205" s="139" t="s">
        <v>243</v>
      </c>
      <c r="U205" s="139" t="s">
        <v>244</v>
      </c>
      <c r="V205" s="139" t="s">
        <v>246</v>
      </c>
      <c r="W205" s="139" t="s">
        <v>248</v>
      </c>
      <c r="X205" s="139" t="s">
        <v>249</v>
      </c>
      <c r="Y205" s="139" t="s">
        <v>250</v>
      </c>
      <c r="Z205" s="140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 t="s">
        <v>3</v>
      </c>
    </row>
    <row r="206" spans="1:65">
      <c r="A206" s="29"/>
      <c r="B206" s="19"/>
      <c r="C206" s="9"/>
      <c r="D206" s="10" t="s">
        <v>272</v>
      </c>
      <c r="E206" s="11" t="s">
        <v>273</v>
      </c>
      <c r="F206" s="11" t="s">
        <v>115</v>
      </c>
      <c r="G206" s="11" t="s">
        <v>273</v>
      </c>
      <c r="H206" s="11" t="s">
        <v>115</v>
      </c>
      <c r="I206" s="11" t="s">
        <v>273</v>
      </c>
      <c r="J206" s="11" t="s">
        <v>115</v>
      </c>
      <c r="K206" s="11" t="s">
        <v>115</v>
      </c>
      <c r="L206" s="11" t="s">
        <v>115</v>
      </c>
      <c r="M206" s="11" t="s">
        <v>115</v>
      </c>
      <c r="N206" s="11" t="s">
        <v>273</v>
      </c>
      <c r="O206" s="11" t="s">
        <v>272</v>
      </c>
      <c r="P206" s="11" t="s">
        <v>273</v>
      </c>
      <c r="Q206" s="11" t="s">
        <v>273</v>
      </c>
      <c r="R206" s="11" t="s">
        <v>115</v>
      </c>
      <c r="S206" s="11" t="s">
        <v>115</v>
      </c>
      <c r="T206" s="11" t="s">
        <v>273</v>
      </c>
      <c r="U206" s="11" t="s">
        <v>115</v>
      </c>
      <c r="V206" s="11" t="s">
        <v>273</v>
      </c>
      <c r="W206" s="11" t="s">
        <v>115</v>
      </c>
      <c r="X206" s="11" t="s">
        <v>115</v>
      </c>
      <c r="Y206" s="11" t="s">
        <v>115</v>
      </c>
      <c r="Z206" s="140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1</v>
      </c>
    </row>
    <row r="207" spans="1:65">
      <c r="A207" s="29"/>
      <c r="B207" s="19"/>
      <c r="C207" s="9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140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1</v>
      </c>
    </row>
    <row r="208" spans="1:65">
      <c r="A208" s="29"/>
      <c r="B208" s="18">
        <v>1</v>
      </c>
      <c r="C208" s="14">
        <v>1</v>
      </c>
      <c r="D208" s="199">
        <v>18</v>
      </c>
      <c r="E208" s="200">
        <v>12</v>
      </c>
      <c r="F208" s="199">
        <v>24.04</v>
      </c>
      <c r="G208" s="199">
        <v>22</v>
      </c>
      <c r="H208" s="200">
        <v>20</v>
      </c>
      <c r="I208" s="199">
        <v>20</v>
      </c>
      <c r="J208" s="200">
        <v>20</v>
      </c>
      <c r="K208" s="200">
        <v>20</v>
      </c>
      <c r="L208" s="199">
        <v>22</v>
      </c>
      <c r="M208" s="199">
        <v>21</v>
      </c>
      <c r="N208" s="199">
        <v>20</v>
      </c>
      <c r="O208" s="199">
        <v>20.622914045578142</v>
      </c>
      <c r="P208" s="199">
        <v>22</v>
      </c>
      <c r="Q208" s="199">
        <v>20</v>
      </c>
      <c r="R208" s="199">
        <v>24</v>
      </c>
      <c r="S208" s="199">
        <v>25</v>
      </c>
      <c r="T208" s="199">
        <v>21</v>
      </c>
      <c r="U208" s="199">
        <v>22.151150000000001</v>
      </c>
      <c r="V208" s="199">
        <v>25</v>
      </c>
      <c r="W208" s="199">
        <v>27</v>
      </c>
      <c r="X208" s="199">
        <v>22</v>
      </c>
      <c r="Y208" s="199">
        <v>13.628</v>
      </c>
      <c r="Z208" s="201"/>
      <c r="AA208" s="202"/>
      <c r="AB208" s="202"/>
      <c r="AC208" s="202"/>
      <c r="AD208" s="202"/>
      <c r="AE208" s="202"/>
      <c r="AF208" s="202"/>
      <c r="AG208" s="202"/>
      <c r="AH208" s="202"/>
      <c r="AI208" s="202"/>
      <c r="AJ208" s="202"/>
      <c r="AK208" s="202"/>
      <c r="AL208" s="202"/>
      <c r="AM208" s="202"/>
      <c r="AN208" s="202"/>
      <c r="AO208" s="202"/>
      <c r="AP208" s="202"/>
      <c r="AQ208" s="202"/>
      <c r="AR208" s="202"/>
      <c r="AS208" s="202"/>
      <c r="AT208" s="202"/>
      <c r="AU208" s="202"/>
      <c r="AV208" s="202"/>
      <c r="AW208" s="202"/>
      <c r="AX208" s="202"/>
      <c r="AY208" s="202"/>
      <c r="AZ208" s="202"/>
      <c r="BA208" s="202"/>
      <c r="BB208" s="202"/>
      <c r="BC208" s="202"/>
      <c r="BD208" s="202"/>
      <c r="BE208" s="202"/>
      <c r="BF208" s="202"/>
      <c r="BG208" s="202"/>
      <c r="BH208" s="202"/>
      <c r="BI208" s="202"/>
      <c r="BJ208" s="202"/>
      <c r="BK208" s="202"/>
      <c r="BL208" s="202"/>
      <c r="BM208" s="203">
        <v>1</v>
      </c>
    </row>
    <row r="209" spans="1:65">
      <c r="A209" s="29"/>
      <c r="B209" s="19">
        <v>1</v>
      </c>
      <c r="C209" s="9">
        <v>2</v>
      </c>
      <c r="D209" s="205">
        <v>20</v>
      </c>
      <c r="E209" s="206">
        <v>14</v>
      </c>
      <c r="F209" s="205">
        <v>26.99</v>
      </c>
      <c r="G209" s="205">
        <v>20</v>
      </c>
      <c r="H209" s="206">
        <v>20</v>
      </c>
      <c r="I209" s="205">
        <v>20</v>
      </c>
      <c r="J209" s="206">
        <v>20</v>
      </c>
      <c r="K209" s="206">
        <v>20</v>
      </c>
      <c r="L209" s="205">
        <v>22</v>
      </c>
      <c r="M209" s="205">
        <v>21</v>
      </c>
      <c r="N209" s="205">
        <v>18</v>
      </c>
      <c r="O209" s="205">
        <v>21.177676166102135</v>
      </c>
      <c r="P209" s="205">
        <v>22.7</v>
      </c>
      <c r="Q209" s="209">
        <v>31</v>
      </c>
      <c r="R209" s="205">
        <v>22</v>
      </c>
      <c r="S209" s="205">
        <v>24</v>
      </c>
      <c r="T209" s="205">
        <v>19</v>
      </c>
      <c r="U209" s="205">
        <v>23.673749999999998</v>
      </c>
      <c r="V209" s="205">
        <v>25</v>
      </c>
      <c r="W209" s="205">
        <v>26</v>
      </c>
      <c r="X209" s="205">
        <v>22</v>
      </c>
      <c r="Y209" s="205">
        <v>16.500500000000002</v>
      </c>
      <c r="Z209" s="201"/>
      <c r="AA209" s="202"/>
      <c r="AB209" s="202"/>
      <c r="AC209" s="202"/>
      <c r="AD209" s="202"/>
      <c r="AE209" s="202"/>
      <c r="AF209" s="202"/>
      <c r="AG209" s="202"/>
      <c r="AH209" s="202"/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202"/>
      <c r="AS209" s="202"/>
      <c r="AT209" s="202"/>
      <c r="AU209" s="202"/>
      <c r="AV209" s="202"/>
      <c r="AW209" s="202"/>
      <c r="AX209" s="202"/>
      <c r="AY209" s="202"/>
      <c r="AZ209" s="202"/>
      <c r="BA209" s="202"/>
      <c r="BB209" s="202"/>
      <c r="BC209" s="202"/>
      <c r="BD209" s="202"/>
      <c r="BE209" s="202"/>
      <c r="BF209" s="202"/>
      <c r="BG209" s="202"/>
      <c r="BH209" s="202"/>
      <c r="BI209" s="202"/>
      <c r="BJ209" s="202"/>
      <c r="BK209" s="202"/>
      <c r="BL209" s="202"/>
      <c r="BM209" s="203">
        <v>27</v>
      </c>
    </row>
    <row r="210" spans="1:65">
      <c r="A210" s="29"/>
      <c r="B210" s="19">
        <v>1</v>
      </c>
      <c r="C210" s="9">
        <v>3</v>
      </c>
      <c r="D210" s="205">
        <v>18</v>
      </c>
      <c r="E210" s="206">
        <v>14</v>
      </c>
      <c r="F210" s="205">
        <v>28.38</v>
      </c>
      <c r="G210" s="205">
        <v>23</v>
      </c>
      <c r="H210" s="206">
        <v>20</v>
      </c>
      <c r="I210" s="205">
        <v>21</v>
      </c>
      <c r="J210" s="206">
        <v>20</v>
      </c>
      <c r="K210" s="206">
        <v>20</v>
      </c>
      <c r="L210" s="205">
        <v>23</v>
      </c>
      <c r="M210" s="205">
        <v>23</v>
      </c>
      <c r="N210" s="205">
        <v>17</v>
      </c>
      <c r="O210" s="205">
        <v>21.064644134590765</v>
      </c>
      <c r="P210" s="205">
        <v>21.5</v>
      </c>
      <c r="Q210" s="205">
        <v>21</v>
      </c>
      <c r="R210" s="205">
        <v>22</v>
      </c>
      <c r="S210" s="205">
        <v>26</v>
      </c>
      <c r="T210" s="205">
        <v>18</v>
      </c>
      <c r="U210" s="205">
        <v>24.442549999999997</v>
      </c>
      <c r="V210" s="205">
        <v>23</v>
      </c>
      <c r="W210" s="205">
        <v>26</v>
      </c>
      <c r="X210" s="205">
        <v>20</v>
      </c>
      <c r="Y210" s="205">
        <v>16.106999999999999</v>
      </c>
      <c r="Z210" s="201"/>
      <c r="AA210" s="202"/>
      <c r="AB210" s="202"/>
      <c r="AC210" s="202"/>
      <c r="AD210" s="202"/>
      <c r="AE210" s="202"/>
      <c r="AF210" s="202"/>
      <c r="AG210" s="202"/>
      <c r="AH210" s="202"/>
      <c r="AI210" s="202"/>
      <c r="AJ210" s="202"/>
      <c r="AK210" s="202"/>
      <c r="AL210" s="202"/>
      <c r="AM210" s="202"/>
      <c r="AN210" s="202"/>
      <c r="AO210" s="202"/>
      <c r="AP210" s="202"/>
      <c r="AQ210" s="202"/>
      <c r="AR210" s="202"/>
      <c r="AS210" s="202"/>
      <c r="AT210" s="202"/>
      <c r="AU210" s="202"/>
      <c r="AV210" s="202"/>
      <c r="AW210" s="202"/>
      <c r="AX210" s="202"/>
      <c r="AY210" s="202"/>
      <c r="AZ210" s="202"/>
      <c r="BA210" s="202"/>
      <c r="BB210" s="202"/>
      <c r="BC210" s="202"/>
      <c r="BD210" s="202"/>
      <c r="BE210" s="202"/>
      <c r="BF210" s="202"/>
      <c r="BG210" s="202"/>
      <c r="BH210" s="202"/>
      <c r="BI210" s="202"/>
      <c r="BJ210" s="202"/>
      <c r="BK210" s="202"/>
      <c r="BL210" s="202"/>
      <c r="BM210" s="203">
        <v>16</v>
      </c>
    </row>
    <row r="211" spans="1:65">
      <c r="A211" s="29"/>
      <c r="B211" s="19">
        <v>1</v>
      </c>
      <c r="C211" s="9">
        <v>4</v>
      </c>
      <c r="D211" s="205">
        <v>21</v>
      </c>
      <c r="E211" s="206">
        <v>13</v>
      </c>
      <c r="F211" s="205">
        <v>26.33</v>
      </c>
      <c r="G211" s="205">
        <v>23</v>
      </c>
      <c r="H211" s="206">
        <v>20</v>
      </c>
      <c r="I211" s="205">
        <v>19</v>
      </c>
      <c r="J211" s="206">
        <v>20</v>
      </c>
      <c r="K211" s="206">
        <v>20</v>
      </c>
      <c r="L211" s="205">
        <v>24</v>
      </c>
      <c r="M211" s="205">
        <v>23</v>
      </c>
      <c r="N211" s="205">
        <v>20</v>
      </c>
      <c r="O211" s="205">
        <v>21.073005940405277</v>
      </c>
      <c r="P211" s="205">
        <v>23.2</v>
      </c>
      <c r="Q211" s="205">
        <v>21</v>
      </c>
      <c r="R211" s="205">
        <v>22</v>
      </c>
      <c r="S211" s="205">
        <v>24</v>
      </c>
      <c r="T211" s="205">
        <v>18</v>
      </c>
      <c r="U211" s="205">
        <v>22.997600000000002</v>
      </c>
      <c r="V211" s="205">
        <v>25</v>
      </c>
      <c r="W211" s="205">
        <v>26</v>
      </c>
      <c r="X211" s="205">
        <v>22</v>
      </c>
      <c r="Y211" s="205">
        <v>13.802</v>
      </c>
      <c r="Z211" s="201"/>
      <c r="AA211" s="202"/>
      <c r="AB211" s="202"/>
      <c r="AC211" s="202"/>
      <c r="AD211" s="202"/>
      <c r="AE211" s="202"/>
      <c r="AF211" s="202"/>
      <c r="AG211" s="202"/>
      <c r="AH211" s="202"/>
      <c r="AI211" s="202"/>
      <c r="AJ211" s="202"/>
      <c r="AK211" s="202"/>
      <c r="AL211" s="202"/>
      <c r="AM211" s="202"/>
      <c r="AN211" s="202"/>
      <c r="AO211" s="202"/>
      <c r="AP211" s="202"/>
      <c r="AQ211" s="202"/>
      <c r="AR211" s="202"/>
      <c r="AS211" s="202"/>
      <c r="AT211" s="202"/>
      <c r="AU211" s="202"/>
      <c r="AV211" s="202"/>
      <c r="AW211" s="202"/>
      <c r="AX211" s="202"/>
      <c r="AY211" s="202"/>
      <c r="AZ211" s="202"/>
      <c r="BA211" s="202"/>
      <c r="BB211" s="202"/>
      <c r="BC211" s="202"/>
      <c r="BD211" s="202"/>
      <c r="BE211" s="202"/>
      <c r="BF211" s="202"/>
      <c r="BG211" s="202"/>
      <c r="BH211" s="202"/>
      <c r="BI211" s="202"/>
      <c r="BJ211" s="202"/>
      <c r="BK211" s="202"/>
      <c r="BL211" s="202"/>
      <c r="BM211" s="203">
        <v>21.786655307762821</v>
      </c>
    </row>
    <row r="212" spans="1:65">
      <c r="A212" s="29"/>
      <c r="B212" s="19">
        <v>1</v>
      </c>
      <c r="C212" s="9">
        <v>5</v>
      </c>
      <c r="D212" s="205">
        <v>20</v>
      </c>
      <c r="E212" s="206">
        <v>11</v>
      </c>
      <c r="F212" s="209">
        <v>31.07</v>
      </c>
      <c r="G212" s="205">
        <v>22</v>
      </c>
      <c r="H212" s="206">
        <v>20</v>
      </c>
      <c r="I212" s="205">
        <v>22</v>
      </c>
      <c r="J212" s="206">
        <v>20</v>
      </c>
      <c r="K212" s="206">
        <v>20</v>
      </c>
      <c r="L212" s="205">
        <v>21</v>
      </c>
      <c r="M212" s="205">
        <v>21</v>
      </c>
      <c r="N212" s="205">
        <v>19</v>
      </c>
      <c r="O212" s="205">
        <v>21.004523086579884</v>
      </c>
      <c r="P212" s="205">
        <v>21.5</v>
      </c>
      <c r="Q212" s="205">
        <v>20</v>
      </c>
      <c r="R212" s="205">
        <v>25</v>
      </c>
      <c r="S212" s="205">
        <v>23</v>
      </c>
      <c r="T212" s="205">
        <v>20</v>
      </c>
      <c r="U212" s="205">
        <v>24.22025</v>
      </c>
      <c r="V212" s="205">
        <v>24</v>
      </c>
      <c r="W212" s="205">
        <v>24</v>
      </c>
      <c r="X212" s="205">
        <v>19</v>
      </c>
      <c r="Y212" s="205">
        <v>15.670999999999999</v>
      </c>
      <c r="Z212" s="201"/>
      <c r="AA212" s="202"/>
      <c r="AB212" s="202"/>
      <c r="AC212" s="202"/>
      <c r="AD212" s="202"/>
      <c r="AE212" s="202"/>
      <c r="AF212" s="202"/>
      <c r="AG212" s="202"/>
      <c r="AH212" s="202"/>
      <c r="AI212" s="202"/>
      <c r="AJ212" s="202"/>
      <c r="AK212" s="202"/>
      <c r="AL212" s="202"/>
      <c r="AM212" s="202"/>
      <c r="AN212" s="202"/>
      <c r="AO212" s="202"/>
      <c r="AP212" s="202"/>
      <c r="AQ212" s="202"/>
      <c r="AR212" s="202"/>
      <c r="AS212" s="202"/>
      <c r="AT212" s="202"/>
      <c r="AU212" s="202"/>
      <c r="AV212" s="202"/>
      <c r="AW212" s="202"/>
      <c r="AX212" s="202"/>
      <c r="AY212" s="202"/>
      <c r="AZ212" s="202"/>
      <c r="BA212" s="202"/>
      <c r="BB212" s="202"/>
      <c r="BC212" s="202"/>
      <c r="BD212" s="202"/>
      <c r="BE212" s="202"/>
      <c r="BF212" s="202"/>
      <c r="BG212" s="202"/>
      <c r="BH212" s="202"/>
      <c r="BI212" s="202"/>
      <c r="BJ212" s="202"/>
      <c r="BK212" s="202"/>
      <c r="BL212" s="202"/>
      <c r="BM212" s="203">
        <v>21</v>
      </c>
    </row>
    <row r="213" spans="1:65">
      <c r="A213" s="29"/>
      <c r="B213" s="19">
        <v>1</v>
      </c>
      <c r="C213" s="9">
        <v>6</v>
      </c>
      <c r="D213" s="205">
        <v>19</v>
      </c>
      <c r="E213" s="206">
        <v>13</v>
      </c>
      <c r="F213" s="205">
        <v>27.14</v>
      </c>
      <c r="G213" s="205">
        <v>19</v>
      </c>
      <c r="H213" s="206">
        <v>20</v>
      </c>
      <c r="I213" s="205">
        <v>22</v>
      </c>
      <c r="J213" s="206">
        <v>20</v>
      </c>
      <c r="K213" s="206">
        <v>20</v>
      </c>
      <c r="L213" s="205">
        <v>23</v>
      </c>
      <c r="M213" s="205">
        <v>20</v>
      </c>
      <c r="N213" s="205">
        <v>20</v>
      </c>
      <c r="O213" s="205">
        <v>20.787509865128207</v>
      </c>
      <c r="P213" s="205">
        <v>22.5</v>
      </c>
      <c r="Q213" s="205">
        <v>21</v>
      </c>
      <c r="R213" s="205">
        <v>23</v>
      </c>
      <c r="S213" s="205">
        <v>23</v>
      </c>
      <c r="T213" s="205">
        <v>19</v>
      </c>
      <c r="U213" s="205">
        <v>23.185699999999997</v>
      </c>
      <c r="V213" s="205">
        <v>26</v>
      </c>
      <c r="W213" s="205">
        <v>26</v>
      </c>
      <c r="X213" s="205">
        <v>23</v>
      </c>
      <c r="Y213" s="205">
        <v>18.393000000000001</v>
      </c>
      <c r="Z213" s="201"/>
      <c r="AA213" s="202"/>
      <c r="AB213" s="202"/>
      <c r="AC213" s="202"/>
      <c r="AD213" s="202"/>
      <c r="AE213" s="202"/>
      <c r="AF213" s="202"/>
      <c r="AG213" s="202"/>
      <c r="AH213" s="202"/>
      <c r="AI213" s="202"/>
      <c r="AJ213" s="202"/>
      <c r="AK213" s="202"/>
      <c r="AL213" s="202"/>
      <c r="AM213" s="202"/>
      <c r="AN213" s="202"/>
      <c r="AO213" s="202"/>
      <c r="AP213" s="202"/>
      <c r="AQ213" s="202"/>
      <c r="AR213" s="202"/>
      <c r="AS213" s="202"/>
      <c r="AT213" s="202"/>
      <c r="AU213" s="202"/>
      <c r="AV213" s="202"/>
      <c r="AW213" s="202"/>
      <c r="AX213" s="202"/>
      <c r="AY213" s="202"/>
      <c r="AZ213" s="202"/>
      <c r="BA213" s="202"/>
      <c r="BB213" s="202"/>
      <c r="BC213" s="202"/>
      <c r="BD213" s="202"/>
      <c r="BE213" s="202"/>
      <c r="BF213" s="202"/>
      <c r="BG213" s="202"/>
      <c r="BH213" s="202"/>
      <c r="BI213" s="202"/>
      <c r="BJ213" s="202"/>
      <c r="BK213" s="202"/>
      <c r="BL213" s="202"/>
      <c r="BM213" s="207"/>
    </row>
    <row r="214" spans="1:65">
      <c r="A214" s="29"/>
      <c r="B214" s="20" t="s">
        <v>256</v>
      </c>
      <c r="C214" s="12"/>
      <c r="D214" s="208">
        <v>19.333333333333332</v>
      </c>
      <c r="E214" s="208">
        <v>12.833333333333334</v>
      </c>
      <c r="F214" s="208">
        <v>27.324999999999999</v>
      </c>
      <c r="G214" s="208">
        <v>21.5</v>
      </c>
      <c r="H214" s="208">
        <v>20</v>
      </c>
      <c r="I214" s="208">
        <v>20.666666666666668</v>
      </c>
      <c r="J214" s="208">
        <v>20</v>
      </c>
      <c r="K214" s="208">
        <v>20</v>
      </c>
      <c r="L214" s="208">
        <v>22.5</v>
      </c>
      <c r="M214" s="208">
        <v>21.5</v>
      </c>
      <c r="N214" s="208">
        <v>19</v>
      </c>
      <c r="O214" s="208">
        <v>20.955045539730733</v>
      </c>
      <c r="P214" s="208">
        <v>22.233333333333334</v>
      </c>
      <c r="Q214" s="208">
        <v>22.333333333333332</v>
      </c>
      <c r="R214" s="208">
        <v>23</v>
      </c>
      <c r="S214" s="208">
        <v>24.166666666666668</v>
      </c>
      <c r="T214" s="208">
        <v>19.166666666666668</v>
      </c>
      <c r="U214" s="208">
        <v>23.445166666666665</v>
      </c>
      <c r="V214" s="208">
        <v>24.666666666666668</v>
      </c>
      <c r="W214" s="208">
        <v>25.833333333333332</v>
      </c>
      <c r="X214" s="208">
        <v>21.333333333333332</v>
      </c>
      <c r="Y214" s="208">
        <v>15.683583333333333</v>
      </c>
      <c r="Z214" s="201"/>
      <c r="AA214" s="202"/>
      <c r="AB214" s="202"/>
      <c r="AC214" s="202"/>
      <c r="AD214" s="202"/>
      <c r="AE214" s="202"/>
      <c r="AF214" s="202"/>
      <c r="AG214" s="202"/>
      <c r="AH214" s="202"/>
      <c r="AI214" s="202"/>
      <c r="AJ214" s="202"/>
      <c r="AK214" s="202"/>
      <c r="AL214" s="202"/>
      <c r="AM214" s="202"/>
      <c r="AN214" s="202"/>
      <c r="AO214" s="202"/>
      <c r="AP214" s="202"/>
      <c r="AQ214" s="202"/>
      <c r="AR214" s="202"/>
      <c r="AS214" s="202"/>
      <c r="AT214" s="202"/>
      <c r="AU214" s="202"/>
      <c r="AV214" s="202"/>
      <c r="AW214" s="202"/>
      <c r="AX214" s="202"/>
      <c r="AY214" s="202"/>
      <c r="AZ214" s="202"/>
      <c r="BA214" s="202"/>
      <c r="BB214" s="202"/>
      <c r="BC214" s="202"/>
      <c r="BD214" s="202"/>
      <c r="BE214" s="202"/>
      <c r="BF214" s="202"/>
      <c r="BG214" s="202"/>
      <c r="BH214" s="202"/>
      <c r="BI214" s="202"/>
      <c r="BJ214" s="202"/>
      <c r="BK214" s="202"/>
      <c r="BL214" s="202"/>
      <c r="BM214" s="207"/>
    </row>
    <row r="215" spans="1:65">
      <c r="A215" s="29"/>
      <c r="B215" s="3" t="s">
        <v>257</v>
      </c>
      <c r="C215" s="28"/>
      <c r="D215" s="205">
        <v>19.5</v>
      </c>
      <c r="E215" s="205">
        <v>13</v>
      </c>
      <c r="F215" s="205">
        <v>27.064999999999998</v>
      </c>
      <c r="G215" s="205">
        <v>22</v>
      </c>
      <c r="H215" s="205">
        <v>20</v>
      </c>
      <c r="I215" s="205">
        <v>20.5</v>
      </c>
      <c r="J215" s="205">
        <v>20</v>
      </c>
      <c r="K215" s="205">
        <v>20</v>
      </c>
      <c r="L215" s="205">
        <v>22.5</v>
      </c>
      <c r="M215" s="205">
        <v>21</v>
      </c>
      <c r="N215" s="205">
        <v>19.5</v>
      </c>
      <c r="O215" s="205">
        <v>21.034583610585322</v>
      </c>
      <c r="P215" s="205">
        <v>22.25</v>
      </c>
      <c r="Q215" s="205">
        <v>21</v>
      </c>
      <c r="R215" s="205">
        <v>22.5</v>
      </c>
      <c r="S215" s="205">
        <v>24</v>
      </c>
      <c r="T215" s="205">
        <v>19</v>
      </c>
      <c r="U215" s="205">
        <v>23.429724999999998</v>
      </c>
      <c r="V215" s="205">
        <v>25</v>
      </c>
      <c r="W215" s="205">
        <v>26</v>
      </c>
      <c r="X215" s="205">
        <v>22</v>
      </c>
      <c r="Y215" s="205">
        <v>15.888999999999999</v>
      </c>
      <c r="Z215" s="201"/>
      <c r="AA215" s="202"/>
      <c r="AB215" s="202"/>
      <c r="AC215" s="202"/>
      <c r="AD215" s="202"/>
      <c r="AE215" s="202"/>
      <c r="AF215" s="202"/>
      <c r="AG215" s="202"/>
      <c r="AH215" s="202"/>
      <c r="AI215" s="202"/>
      <c r="AJ215" s="202"/>
      <c r="AK215" s="202"/>
      <c r="AL215" s="202"/>
      <c r="AM215" s="202"/>
      <c r="AN215" s="202"/>
      <c r="AO215" s="202"/>
      <c r="AP215" s="202"/>
      <c r="AQ215" s="202"/>
      <c r="AR215" s="202"/>
      <c r="AS215" s="202"/>
      <c r="AT215" s="202"/>
      <c r="AU215" s="202"/>
      <c r="AV215" s="202"/>
      <c r="AW215" s="202"/>
      <c r="AX215" s="202"/>
      <c r="AY215" s="202"/>
      <c r="AZ215" s="202"/>
      <c r="BA215" s="202"/>
      <c r="BB215" s="202"/>
      <c r="BC215" s="202"/>
      <c r="BD215" s="202"/>
      <c r="BE215" s="202"/>
      <c r="BF215" s="202"/>
      <c r="BG215" s="202"/>
      <c r="BH215" s="202"/>
      <c r="BI215" s="202"/>
      <c r="BJ215" s="202"/>
      <c r="BK215" s="202"/>
      <c r="BL215" s="202"/>
      <c r="BM215" s="207"/>
    </row>
    <row r="216" spans="1:65">
      <c r="A216" s="29"/>
      <c r="B216" s="3" t="s">
        <v>258</v>
      </c>
      <c r="C216" s="28"/>
      <c r="D216" s="205">
        <v>1.2110601416389968</v>
      </c>
      <c r="E216" s="205">
        <v>1.1690451944500122</v>
      </c>
      <c r="F216" s="205">
        <v>2.326617716772569</v>
      </c>
      <c r="G216" s="205">
        <v>1.6431676725154984</v>
      </c>
      <c r="H216" s="205">
        <v>0</v>
      </c>
      <c r="I216" s="205">
        <v>1.2110601416389968</v>
      </c>
      <c r="J216" s="205">
        <v>0</v>
      </c>
      <c r="K216" s="205">
        <v>0</v>
      </c>
      <c r="L216" s="205">
        <v>1.0488088481701516</v>
      </c>
      <c r="M216" s="205">
        <v>1.2247448713915889</v>
      </c>
      <c r="N216" s="205">
        <v>1.2649110640673518</v>
      </c>
      <c r="O216" s="205">
        <v>0.20799926116978443</v>
      </c>
      <c r="P216" s="205">
        <v>0.68605150438335627</v>
      </c>
      <c r="Q216" s="205">
        <v>4.2739521132865654</v>
      </c>
      <c r="R216" s="205">
        <v>1.2649110640673518</v>
      </c>
      <c r="S216" s="205">
        <v>1.1690451944500122</v>
      </c>
      <c r="T216" s="205">
        <v>1.1690451944500122</v>
      </c>
      <c r="U216" s="205">
        <v>0.84733653684156962</v>
      </c>
      <c r="V216" s="205">
        <v>1.0327955589886444</v>
      </c>
      <c r="W216" s="205">
        <v>0.98319208025017513</v>
      </c>
      <c r="X216" s="205">
        <v>1.505545305418162</v>
      </c>
      <c r="Y216" s="205">
        <v>1.786253633073043</v>
      </c>
      <c r="Z216" s="201"/>
      <c r="AA216" s="202"/>
      <c r="AB216" s="202"/>
      <c r="AC216" s="202"/>
      <c r="AD216" s="202"/>
      <c r="AE216" s="202"/>
      <c r="AF216" s="202"/>
      <c r="AG216" s="202"/>
      <c r="AH216" s="202"/>
      <c r="AI216" s="202"/>
      <c r="AJ216" s="202"/>
      <c r="AK216" s="202"/>
      <c r="AL216" s="202"/>
      <c r="AM216" s="202"/>
      <c r="AN216" s="202"/>
      <c r="AO216" s="202"/>
      <c r="AP216" s="202"/>
      <c r="AQ216" s="202"/>
      <c r="AR216" s="202"/>
      <c r="AS216" s="202"/>
      <c r="AT216" s="202"/>
      <c r="AU216" s="202"/>
      <c r="AV216" s="202"/>
      <c r="AW216" s="202"/>
      <c r="AX216" s="202"/>
      <c r="AY216" s="202"/>
      <c r="AZ216" s="202"/>
      <c r="BA216" s="202"/>
      <c r="BB216" s="202"/>
      <c r="BC216" s="202"/>
      <c r="BD216" s="202"/>
      <c r="BE216" s="202"/>
      <c r="BF216" s="202"/>
      <c r="BG216" s="202"/>
      <c r="BH216" s="202"/>
      <c r="BI216" s="202"/>
      <c r="BJ216" s="202"/>
      <c r="BK216" s="202"/>
      <c r="BL216" s="202"/>
      <c r="BM216" s="207"/>
    </row>
    <row r="217" spans="1:65">
      <c r="A217" s="29"/>
      <c r="B217" s="3" t="s">
        <v>86</v>
      </c>
      <c r="C217" s="28"/>
      <c r="D217" s="13">
        <v>6.2641041808913625E-2</v>
      </c>
      <c r="E217" s="13">
        <v>9.1094430736364584E-2</v>
      </c>
      <c r="F217" s="13">
        <v>8.5146119552518537E-2</v>
      </c>
      <c r="G217" s="13">
        <v>7.6426403372813881E-2</v>
      </c>
      <c r="H217" s="13">
        <v>0</v>
      </c>
      <c r="I217" s="13">
        <v>5.8599684272854682E-2</v>
      </c>
      <c r="J217" s="13">
        <v>0</v>
      </c>
      <c r="K217" s="13">
        <v>0</v>
      </c>
      <c r="L217" s="13">
        <v>4.6613726585340069E-2</v>
      </c>
      <c r="M217" s="13">
        <v>5.6964877739143674E-2</v>
      </c>
      <c r="N217" s="13">
        <v>6.6574266529860621E-2</v>
      </c>
      <c r="O217" s="13">
        <v>9.9259751440491095E-3</v>
      </c>
      <c r="P217" s="13">
        <v>3.0856889252624718E-2</v>
      </c>
      <c r="Q217" s="13">
        <v>0.19137099014715966</v>
      </c>
      <c r="R217" s="13">
        <v>5.499613322031964E-2</v>
      </c>
      <c r="S217" s="13">
        <v>4.8374283908276368E-2</v>
      </c>
      <c r="T217" s="13">
        <v>6.0993662319131066E-2</v>
      </c>
      <c r="U217" s="13">
        <v>3.6141203382711561E-2</v>
      </c>
      <c r="V217" s="13">
        <v>4.1870090229269366E-2</v>
      </c>
      <c r="W217" s="13">
        <v>3.8059048267748717E-2</v>
      </c>
      <c r="X217" s="13">
        <v>7.0572436191476351E-2</v>
      </c>
      <c r="Y217" s="13">
        <v>0.11389320891206046</v>
      </c>
      <c r="Z217" s="140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A218" s="29"/>
      <c r="B218" s="3" t="s">
        <v>259</v>
      </c>
      <c r="C218" s="28"/>
      <c r="D218" s="13">
        <v>-0.11260663648335889</v>
      </c>
      <c r="E218" s="13">
        <v>-0.41095440525188465</v>
      </c>
      <c r="F218" s="13">
        <v>0.25420812024614925</v>
      </c>
      <c r="G218" s="13">
        <v>-1.3157380227183491E-2</v>
      </c>
      <c r="H218" s="13">
        <v>-8.2006865327612588E-2</v>
      </c>
      <c r="I218" s="13">
        <v>-5.1407094171866285E-2</v>
      </c>
      <c r="J218" s="13">
        <v>-8.2006865327612588E-2</v>
      </c>
      <c r="K218" s="13">
        <v>-8.2006865327612588E-2</v>
      </c>
      <c r="L218" s="13">
        <v>3.2742276506435797E-2</v>
      </c>
      <c r="M218" s="13">
        <v>-1.3157380227183491E-2</v>
      </c>
      <c r="N218" s="13">
        <v>-0.12790652206123199</v>
      </c>
      <c r="O218" s="13">
        <v>-3.8170602888997651E-2</v>
      </c>
      <c r="P218" s="13">
        <v>2.0502368044137409E-2</v>
      </c>
      <c r="Q218" s="13">
        <v>2.5092333717499304E-2</v>
      </c>
      <c r="R218" s="13">
        <v>5.5692104873245496E-2</v>
      </c>
      <c r="S218" s="13">
        <v>0.10924170439580161</v>
      </c>
      <c r="T218" s="13">
        <v>-0.12025657927229527</v>
      </c>
      <c r="U218" s="13">
        <v>7.612510206249512E-2</v>
      </c>
      <c r="V218" s="13">
        <v>0.13219153276261131</v>
      </c>
      <c r="W218" s="13">
        <v>0.18574113228516698</v>
      </c>
      <c r="X218" s="13">
        <v>-2.0807323016120094E-2</v>
      </c>
      <c r="Y218" s="13">
        <v>-0.28012890864688611</v>
      </c>
      <c r="Z218" s="140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A219" s="29"/>
      <c r="B219" s="45" t="s">
        <v>260</v>
      </c>
      <c r="C219" s="46"/>
      <c r="D219" s="44">
        <v>0.75</v>
      </c>
      <c r="E219" s="44">
        <v>3</v>
      </c>
      <c r="F219" s="44">
        <v>2.02</v>
      </c>
      <c r="G219" s="44">
        <v>0</v>
      </c>
      <c r="H219" s="44" t="s">
        <v>261</v>
      </c>
      <c r="I219" s="44">
        <v>0.28999999999999998</v>
      </c>
      <c r="J219" s="44" t="s">
        <v>261</v>
      </c>
      <c r="K219" s="44" t="s">
        <v>261</v>
      </c>
      <c r="L219" s="44">
        <v>0.35</v>
      </c>
      <c r="M219" s="44">
        <v>0</v>
      </c>
      <c r="N219" s="44">
        <v>0.87</v>
      </c>
      <c r="O219" s="44">
        <v>0.19</v>
      </c>
      <c r="P219" s="44">
        <v>0.25</v>
      </c>
      <c r="Q219" s="44">
        <v>0.28999999999999998</v>
      </c>
      <c r="R219" s="44">
        <v>0.52</v>
      </c>
      <c r="S219" s="44">
        <v>0.92</v>
      </c>
      <c r="T219" s="44">
        <v>0.81</v>
      </c>
      <c r="U219" s="44">
        <v>0.67</v>
      </c>
      <c r="V219" s="44">
        <v>1.1000000000000001</v>
      </c>
      <c r="W219" s="44">
        <v>1.5</v>
      </c>
      <c r="X219" s="44">
        <v>0.06</v>
      </c>
      <c r="Y219" s="44">
        <v>2.02</v>
      </c>
      <c r="Z219" s="140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3"/>
    </row>
    <row r="220" spans="1:65">
      <c r="B220" s="30" t="s">
        <v>277</v>
      </c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BM220" s="53"/>
    </row>
    <row r="221" spans="1:65">
      <c r="BM221" s="53"/>
    </row>
    <row r="222" spans="1:65" ht="15">
      <c r="B222" s="8" t="s">
        <v>447</v>
      </c>
      <c r="BM222" s="27" t="s">
        <v>66</v>
      </c>
    </row>
    <row r="223" spans="1:65" ht="15">
      <c r="A223" s="24" t="s">
        <v>28</v>
      </c>
      <c r="B223" s="18" t="s">
        <v>111</v>
      </c>
      <c r="C223" s="15" t="s">
        <v>112</v>
      </c>
      <c r="D223" s="16" t="s">
        <v>224</v>
      </c>
      <c r="E223" s="17" t="s">
        <v>224</v>
      </c>
      <c r="F223" s="17" t="s">
        <v>224</v>
      </c>
      <c r="G223" s="17" t="s">
        <v>224</v>
      </c>
      <c r="H223" s="17" t="s">
        <v>224</v>
      </c>
      <c r="I223" s="17" t="s">
        <v>224</v>
      </c>
      <c r="J223" s="17" t="s">
        <v>224</v>
      </c>
      <c r="K223" s="17" t="s">
        <v>224</v>
      </c>
      <c r="L223" s="17" t="s">
        <v>224</v>
      </c>
      <c r="M223" s="17" t="s">
        <v>224</v>
      </c>
      <c r="N223" s="17" t="s">
        <v>224</v>
      </c>
      <c r="O223" s="17" t="s">
        <v>224</v>
      </c>
      <c r="P223" s="17" t="s">
        <v>224</v>
      </c>
      <c r="Q223" s="17" t="s">
        <v>224</v>
      </c>
      <c r="R223" s="17" t="s">
        <v>224</v>
      </c>
      <c r="S223" s="17" t="s">
        <v>224</v>
      </c>
      <c r="T223" s="140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1</v>
      </c>
    </row>
    <row r="224" spans="1:65">
      <c r="A224" s="29"/>
      <c r="B224" s="19" t="s">
        <v>225</v>
      </c>
      <c r="C224" s="9" t="s">
        <v>225</v>
      </c>
      <c r="D224" s="138" t="s">
        <v>227</v>
      </c>
      <c r="E224" s="139" t="s">
        <v>228</v>
      </c>
      <c r="F224" s="139" t="s">
        <v>230</v>
      </c>
      <c r="G224" s="139" t="s">
        <v>232</v>
      </c>
      <c r="H224" s="139" t="s">
        <v>235</v>
      </c>
      <c r="I224" s="139" t="s">
        <v>237</v>
      </c>
      <c r="J224" s="139" t="s">
        <v>238</v>
      </c>
      <c r="K224" s="139" t="s">
        <v>239</v>
      </c>
      <c r="L224" s="139" t="s">
        <v>240</v>
      </c>
      <c r="M224" s="139" t="s">
        <v>241</v>
      </c>
      <c r="N224" s="139" t="s">
        <v>242</v>
      </c>
      <c r="O224" s="139" t="s">
        <v>243</v>
      </c>
      <c r="P224" s="139" t="s">
        <v>244</v>
      </c>
      <c r="Q224" s="139" t="s">
        <v>246</v>
      </c>
      <c r="R224" s="139" t="s">
        <v>248</v>
      </c>
      <c r="S224" s="139" t="s">
        <v>249</v>
      </c>
      <c r="T224" s="140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 t="s">
        <v>3</v>
      </c>
    </row>
    <row r="225" spans="1:65">
      <c r="A225" s="29"/>
      <c r="B225" s="19"/>
      <c r="C225" s="9"/>
      <c r="D225" s="10" t="s">
        <v>272</v>
      </c>
      <c r="E225" s="11" t="s">
        <v>273</v>
      </c>
      <c r="F225" s="11" t="s">
        <v>272</v>
      </c>
      <c r="G225" s="11" t="s">
        <v>273</v>
      </c>
      <c r="H225" s="11" t="s">
        <v>272</v>
      </c>
      <c r="I225" s="11" t="s">
        <v>273</v>
      </c>
      <c r="J225" s="11" t="s">
        <v>272</v>
      </c>
      <c r="K225" s="11" t="s">
        <v>273</v>
      </c>
      <c r="L225" s="11" t="s">
        <v>273</v>
      </c>
      <c r="M225" s="11" t="s">
        <v>272</v>
      </c>
      <c r="N225" s="11" t="s">
        <v>272</v>
      </c>
      <c r="O225" s="11" t="s">
        <v>273</v>
      </c>
      <c r="P225" s="11" t="s">
        <v>272</v>
      </c>
      <c r="Q225" s="11" t="s">
        <v>273</v>
      </c>
      <c r="R225" s="11" t="s">
        <v>272</v>
      </c>
      <c r="S225" s="11" t="s">
        <v>115</v>
      </c>
      <c r="T225" s="140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2</v>
      </c>
    </row>
    <row r="226" spans="1:65">
      <c r="A226" s="29"/>
      <c r="B226" s="19"/>
      <c r="C226" s="9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140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3</v>
      </c>
    </row>
    <row r="227" spans="1:65">
      <c r="A227" s="29"/>
      <c r="B227" s="18">
        <v>1</v>
      </c>
      <c r="C227" s="14">
        <v>1</v>
      </c>
      <c r="D227" s="21">
        <v>6.81</v>
      </c>
      <c r="E227" s="135">
        <v>6</v>
      </c>
      <c r="F227" s="21">
        <v>6.78</v>
      </c>
      <c r="G227" s="142">
        <v>7.23</v>
      </c>
      <c r="H227" s="21">
        <v>6.87</v>
      </c>
      <c r="I227" s="21">
        <v>6.8</v>
      </c>
      <c r="J227" s="21">
        <v>6.5432358092284106</v>
      </c>
      <c r="K227" s="21">
        <v>6.2</v>
      </c>
      <c r="L227" s="21">
        <v>6.88</v>
      </c>
      <c r="M227" s="21">
        <v>6.34</v>
      </c>
      <c r="N227" s="21">
        <v>6.3</v>
      </c>
      <c r="O227" s="21">
        <v>6.4</v>
      </c>
      <c r="P227" s="21">
        <v>6.4882893512236999</v>
      </c>
      <c r="Q227" s="21">
        <v>6.54</v>
      </c>
      <c r="R227" s="21">
        <v>6.88</v>
      </c>
      <c r="S227" s="21">
        <v>6.68</v>
      </c>
      <c r="T227" s="140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1</v>
      </c>
    </row>
    <row r="228" spans="1:65">
      <c r="A228" s="29"/>
      <c r="B228" s="19">
        <v>1</v>
      </c>
      <c r="C228" s="9">
        <v>2</v>
      </c>
      <c r="D228" s="11">
        <v>6.9</v>
      </c>
      <c r="E228" s="136">
        <v>6</v>
      </c>
      <c r="F228" s="11">
        <v>6.79</v>
      </c>
      <c r="G228" s="11">
        <v>6.81</v>
      </c>
      <c r="H228" s="11">
        <v>6.58</v>
      </c>
      <c r="I228" s="11">
        <v>6.63</v>
      </c>
      <c r="J228" s="11">
        <v>6.521960055893401</v>
      </c>
      <c r="K228" s="11">
        <v>6.4</v>
      </c>
      <c r="L228" s="11">
        <v>6.94</v>
      </c>
      <c r="M228" s="11">
        <v>6.54</v>
      </c>
      <c r="N228" s="11">
        <v>6.4</v>
      </c>
      <c r="O228" s="11">
        <v>6.5</v>
      </c>
      <c r="P228" s="11">
        <v>6.4623363566682004</v>
      </c>
      <c r="Q228" s="11">
        <v>6.31</v>
      </c>
      <c r="R228" s="11">
        <v>6.89</v>
      </c>
      <c r="S228" s="11">
        <v>6.66</v>
      </c>
      <c r="T228" s="140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28</v>
      </c>
    </row>
    <row r="229" spans="1:65">
      <c r="A229" s="29"/>
      <c r="B229" s="19">
        <v>1</v>
      </c>
      <c r="C229" s="9">
        <v>3</v>
      </c>
      <c r="D229" s="11">
        <v>6.84</v>
      </c>
      <c r="E229" s="136">
        <v>7</v>
      </c>
      <c r="F229" s="11">
        <v>6.72</v>
      </c>
      <c r="G229" s="11">
        <v>7.07</v>
      </c>
      <c r="H229" s="11">
        <v>6.75</v>
      </c>
      <c r="I229" s="11">
        <v>6.89</v>
      </c>
      <c r="J229" s="11">
        <v>6.6088076081308911</v>
      </c>
      <c r="K229" s="11">
        <v>6.5</v>
      </c>
      <c r="L229" s="11">
        <v>6.36</v>
      </c>
      <c r="M229" s="11">
        <v>6.39</v>
      </c>
      <c r="N229" s="11">
        <v>6.4</v>
      </c>
      <c r="O229" s="141">
        <v>5.9</v>
      </c>
      <c r="P229" s="11">
        <v>6.4819681956409099</v>
      </c>
      <c r="Q229" s="11">
        <v>6.15</v>
      </c>
      <c r="R229" s="11">
        <v>6.97</v>
      </c>
      <c r="S229" s="11">
        <v>6.66</v>
      </c>
      <c r="T229" s="140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16</v>
      </c>
    </row>
    <row r="230" spans="1:65">
      <c r="A230" s="29"/>
      <c r="B230" s="19">
        <v>1</v>
      </c>
      <c r="C230" s="9">
        <v>4</v>
      </c>
      <c r="D230" s="11">
        <v>6.93</v>
      </c>
      <c r="E230" s="136">
        <v>6</v>
      </c>
      <c r="F230" s="11">
        <v>6.72</v>
      </c>
      <c r="G230" s="11">
        <v>6.85</v>
      </c>
      <c r="H230" s="11">
        <v>6.73</v>
      </c>
      <c r="I230" s="11">
        <v>6.75</v>
      </c>
      <c r="J230" s="11">
        <v>6.5220447391768586</v>
      </c>
      <c r="K230" s="11">
        <v>6.4</v>
      </c>
      <c r="L230" s="11">
        <v>6.49</v>
      </c>
      <c r="M230" s="11">
        <v>6.55</v>
      </c>
      <c r="N230" s="11">
        <v>6.5</v>
      </c>
      <c r="O230" s="11">
        <v>7.1</v>
      </c>
      <c r="P230" s="11">
        <v>6.5213100248391003</v>
      </c>
      <c r="Q230" s="11">
        <v>6.36</v>
      </c>
      <c r="R230" s="11">
        <v>6.92</v>
      </c>
      <c r="S230" s="11">
        <v>6.7</v>
      </c>
      <c r="T230" s="140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6.6281787876329075</v>
      </c>
    </row>
    <row r="231" spans="1:65">
      <c r="A231" s="29"/>
      <c r="B231" s="19">
        <v>1</v>
      </c>
      <c r="C231" s="9">
        <v>5</v>
      </c>
      <c r="D231" s="11">
        <v>6.55</v>
      </c>
      <c r="E231" s="136">
        <v>7</v>
      </c>
      <c r="F231" s="11">
        <v>6.84</v>
      </c>
      <c r="G231" s="11">
        <v>6.79</v>
      </c>
      <c r="H231" s="11">
        <v>6.69</v>
      </c>
      <c r="I231" s="11">
        <v>6.83</v>
      </c>
      <c r="J231" s="11">
        <v>6.5272742361077052</v>
      </c>
      <c r="K231" s="11">
        <v>6.5</v>
      </c>
      <c r="L231" s="11">
        <v>6.67</v>
      </c>
      <c r="M231" s="11">
        <v>6.18</v>
      </c>
      <c r="N231" s="11">
        <v>6.5</v>
      </c>
      <c r="O231" s="11">
        <v>6.1</v>
      </c>
      <c r="P231" s="11">
        <v>6.4636657934112502</v>
      </c>
      <c r="Q231" s="11">
        <v>6.66</v>
      </c>
      <c r="R231" s="11">
        <v>6.96</v>
      </c>
      <c r="S231" s="11">
        <v>6.5</v>
      </c>
      <c r="T231" s="140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22</v>
      </c>
    </row>
    <row r="232" spans="1:65">
      <c r="A232" s="29"/>
      <c r="B232" s="19">
        <v>1</v>
      </c>
      <c r="C232" s="9">
        <v>6</v>
      </c>
      <c r="D232" s="11">
        <v>6.88</v>
      </c>
      <c r="E232" s="136">
        <v>7</v>
      </c>
      <c r="F232" s="11">
        <v>6.84</v>
      </c>
      <c r="G232" s="11">
        <v>6.82</v>
      </c>
      <c r="H232" s="11">
        <v>6.79</v>
      </c>
      <c r="I232" s="11">
        <v>6.95</v>
      </c>
      <c r="J232" s="11">
        <v>6.5486662528260675</v>
      </c>
      <c r="K232" s="11">
        <v>6.7</v>
      </c>
      <c r="L232" s="11">
        <v>6.38</v>
      </c>
      <c r="M232" s="11">
        <v>6.7</v>
      </c>
      <c r="N232" s="11">
        <v>6.3</v>
      </c>
      <c r="O232" s="11">
        <v>6.6</v>
      </c>
      <c r="P232" s="11">
        <v>6.49853246381514</v>
      </c>
      <c r="Q232" s="11">
        <v>6.19</v>
      </c>
      <c r="R232" s="11">
        <v>6.91</v>
      </c>
      <c r="S232" s="11">
        <v>6.58</v>
      </c>
      <c r="T232" s="140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9"/>
      <c r="B233" s="20" t="s">
        <v>256</v>
      </c>
      <c r="C233" s="12"/>
      <c r="D233" s="22">
        <v>6.8183333333333342</v>
      </c>
      <c r="E233" s="22">
        <v>6.5</v>
      </c>
      <c r="F233" s="22">
        <v>6.7816666666666663</v>
      </c>
      <c r="G233" s="22">
        <v>6.9283333333333337</v>
      </c>
      <c r="H233" s="22">
        <v>6.7349999999999994</v>
      </c>
      <c r="I233" s="22">
        <v>6.8083333333333336</v>
      </c>
      <c r="J233" s="22">
        <v>6.5453314502272226</v>
      </c>
      <c r="K233" s="22">
        <v>6.45</v>
      </c>
      <c r="L233" s="22">
        <v>6.620000000000001</v>
      </c>
      <c r="M233" s="22">
        <v>6.45</v>
      </c>
      <c r="N233" s="22">
        <v>6.3999999999999995</v>
      </c>
      <c r="O233" s="22">
        <v>6.4333333333333336</v>
      </c>
      <c r="P233" s="22">
        <v>6.4860170309330494</v>
      </c>
      <c r="Q233" s="22">
        <v>6.3683333333333323</v>
      </c>
      <c r="R233" s="22">
        <v>6.9216666666666669</v>
      </c>
      <c r="S233" s="22">
        <v>6.63</v>
      </c>
      <c r="T233" s="140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9"/>
      <c r="B234" s="3" t="s">
        <v>257</v>
      </c>
      <c r="C234" s="28"/>
      <c r="D234" s="11">
        <v>6.8599999999999994</v>
      </c>
      <c r="E234" s="11">
        <v>6.5</v>
      </c>
      <c r="F234" s="11">
        <v>6.7850000000000001</v>
      </c>
      <c r="G234" s="11">
        <v>6.835</v>
      </c>
      <c r="H234" s="11">
        <v>6.74</v>
      </c>
      <c r="I234" s="11">
        <v>6.8149999999999995</v>
      </c>
      <c r="J234" s="11">
        <v>6.5352550226680579</v>
      </c>
      <c r="K234" s="11">
        <v>6.45</v>
      </c>
      <c r="L234" s="11">
        <v>6.58</v>
      </c>
      <c r="M234" s="11">
        <v>6.4649999999999999</v>
      </c>
      <c r="N234" s="11">
        <v>6.4</v>
      </c>
      <c r="O234" s="11">
        <v>6.45</v>
      </c>
      <c r="P234" s="11">
        <v>6.4851287734323044</v>
      </c>
      <c r="Q234" s="11">
        <v>6.335</v>
      </c>
      <c r="R234" s="11">
        <v>6.915</v>
      </c>
      <c r="S234" s="11">
        <v>6.66</v>
      </c>
      <c r="T234" s="140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9"/>
      <c r="B235" s="3" t="s">
        <v>258</v>
      </c>
      <c r="C235" s="28"/>
      <c r="D235" s="23">
        <v>0.13819068950789226</v>
      </c>
      <c r="E235" s="23">
        <v>0.54772255750516607</v>
      </c>
      <c r="F235" s="23">
        <v>5.3820689949745829E-2</v>
      </c>
      <c r="G235" s="23">
        <v>0.18004629034408554</v>
      </c>
      <c r="H235" s="23">
        <v>9.751922887307915E-2</v>
      </c>
      <c r="I235" s="23">
        <v>0.111788490761199</v>
      </c>
      <c r="J235" s="23">
        <v>3.304327831250662E-2</v>
      </c>
      <c r="K235" s="23">
        <v>0.16431676725154981</v>
      </c>
      <c r="L235" s="23">
        <v>0.25083859352181037</v>
      </c>
      <c r="M235" s="23">
        <v>0.18395651660107085</v>
      </c>
      <c r="N235" s="23">
        <v>8.9442719099991672E-2</v>
      </c>
      <c r="O235" s="23">
        <v>0.41793141383086596</v>
      </c>
      <c r="P235" s="23">
        <v>2.2289639468589889E-2</v>
      </c>
      <c r="Q235" s="23">
        <v>0.198737683056502</v>
      </c>
      <c r="R235" s="23">
        <v>3.65604522218567E-2</v>
      </c>
      <c r="S235" s="23">
        <v>7.5630681604756153E-2</v>
      </c>
      <c r="T235" s="210"/>
      <c r="U235" s="211"/>
      <c r="V235" s="211"/>
      <c r="W235" s="211"/>
      <c r="X235" s="211"/>
      <c r="Y235" s="211"/>
      <c r="Z235" s="211"/>
      <c r="AA235" s="211"/>
      <c r="AB235" s="211"/>
      <c r="AC235" s="211"/>
      <c r="AD235" s="211"/>
      <c r="AE235" s="211"/>
      <c r="AF235" s="211"/>
      <c r="AG235" s="211"/>
      <c r="AH235" s="211"/>
      <c r="AI235" s="211"/>
      <c r="AJ235" s="211"/>
      <c r="AK235" s="211"/>
      <c r="AL235" s="211"/>
      <c r="AM235" s="211"/>
      <c r="AN235" s="211"/>
      <c r="AO235" s="211"/>
      <c r="AP235" s="211"/>
      <c r="AQ235" s="211"/>
      <c r="AR235" s="211"/>
      <c r="AS235" s="211"/>
      <c r="AT235" s="211"/>
      <c r="AU235" s="211"/>
      <c r="AV235" s="211"/>
      <c r="AW235" s="211"/>
      <c r="AX235" s="211"/>
      <c r="AY235" s="211"/>
      <c r="AZ235" s="211"/>
      <c r="BA235" s="211"/>
      <c r="BB235" s="211"/>
      <c r="BC235" s="211"/>
      <c r="BD235" s="211"/>
      <c r="BE235" s="211"/>
      <c r="BF235" s="211"/>
      <c r="BG235" s="211"/>
      <c r="BH235" s="211"/>
      <c r="BI235" s="211"/>
      <c r="BJ235" s="211"/>
      <c r="BK235" s="211"/>
      <c r="BL235" s="211"/>
      <c r="BM235" s="54"/>
    </row>
    <row r="236" spans="1:65">
      <c r="A236" s="29"/>
      <c r="B236" s="3" t="s">
        <v>86</v>
      </c>
      <c r="C236" s="28"/>
      <c r="D236" s="13">
        <v>2.026751740521519E-2</v>
      </c>
      <c r="E236" s="13">
        <v>8.4265008846948625E-2</v>
      </c>
      <c r="F236" s="13">
        <v>7.9362039739118949E-3</v>
      </c>
      <c r="G236" s="13">
        <v>2.5986955546416002E-2</v>
      </c>
      <c r="H236" s="13">
        <v>1.4479469765861791E-2</v>
      </c>
      <c r="I236" s="13">
        <v>1.6419362168107562E-2</v>
      </c>
      <c r="J236" s="13">
        <v>5.0483735718776339E-3</v>
      </c>
      <c r="K236" s="13">
        <v>2.5475467790937956E-2</v>
      </c>
      <c r="L236" s="13">
        <v>3.7891026211753824E-2</v>
      </c>
      <c r="M236" s="13">
        <v>2.8520390170708659E-2</v>
      </c>
      <c r="N236" s="13">
        <v>1.3975424859373699E-2</v>
      </c>
      <c r="O236" s="13">
        <v>6.4963432201689E-2</v>
      </c>
      <c r="P236" s="13">
        <v>3.4365681376238078E-3</v>
      </c>
      <c r="Q236" s="13">
        <v>3.1207173471316726E-2</v>
      </c>
      <c r="R236" s="13">
        <v>5.2820301789342694E-3</v>
      </c>
      <c r="S236" s="13">
        <v>1.1407342625151758E-2</v>
      </c>
      <c r="T236" s="140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3" t="s">
        <v>259</v>
      </c>
      <c r="C237" s="28"/>
      <c r="D237" s="13">
        <v>2.8688807558302942E-2</v>
      </c>
      <c r="E237" s="13">
        <v>-1.9338462606359963E-2</v>
      </c>
      <c r="F237" s="13">
        <v>2.3156870680697716E-2</v>
      </c>
      <c r="G237" s="13">
        <v>4.5284618191118398E-2</v>
      </c>
      <c r="H237" s="13">
        <v>1.6116223745563873E-2</v>
      </c>
      <c r="I237" s="13">
        <v>2.7180097500774325E-2</v>
      </c>
      <c r="J237" s="13">
        <v>-1.2499261118342875E-2</v>
      </c>
      <c r="K237" s="13">
        <v>-2.6882012894003382E-2</v>
      </c>
      <c r="L237" s="13">
        <v>-1.2339419160156684E-3</v>
      </c>
      <c r="M237" s="13">
        <v>-2.6882012894003382E-2</v>
      </c>
      <c r="N237" s="13">
        <v>-3.4425563181646801E-2</v>
      </c>
      <c r="O237" s="13">
        <v>-2.9396529656551151E-2</v>
      </c>
      <c r="P237" s="13">
        <v>-2.1448087212902034E-2</v>
      </c>
      <c r="Q237" s="13">
        <v>-3.9203145030487718E-2</v>
      </c>
      <c r="R237" s="13">
        <v>4.4278811486099245E-2</v>
      </c>
      <c r="S237" s="13">
        <v>2.7476814151272677E-4</v>
      </c>
      <c r="T237" s="140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A238" s="29"/>
      <c r="B238" s="45" t="s">
        <v>260</v>
      </c>
      <c r="C238" s="46"/>
      <c r="D238" s="44">
        <v>0.79</v>
      </c>
      <c r="E238" s="44" t="s">
        <v>261</v>
      </c>
      <c r="F238" s="44">
        <v>0.64</v>
      </c>
      <c r="G238" s="44">
        <v>1.22</v>
      </c>
      <c r="H238" s="44">
        <v>0.46</v>
      </c>
      <c r="I238" s="44">
        <v>0.75</v>
      </c>
      <c r="J238" s="44">
        <v>0.3</v>
      </c>
      <c r="K238" s="44">
        <v>0.67</v>
      </c>
      <c r="L238" s="44">
        <v>0</v>
      </c>
      <c r="M238" s="44">
        <v>0.67</v>
      </c>
      <c r="N238" s="44">
        <v>0.87</v>
      </c>
      <c r="O238" s="44">
        <v>0.74</v>
      </c>
      <c r="P238" s="44">
        <v>0.53</v>
      </c>
      <c r="Q238" s="44">
        <v>1</v>
      </c>
      <c r="R238" s="44">
        <v>1.2</v>
      </c>
      <c r="S238" s="44">
        <v>0.04</v>
      </c>
      <c r="T238" s="140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3"/>
    </row>
    <row r="239" spans="1:65">
      <c r="B239" s="30" t="s">
        <v>279</v>
      </c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BM239" s="53"/>
    </row>
    <row r="240" spans="1:65">
      <c r="BM240" s="53"/>
    </row>
    <row r="241" spans="1:65" ht="15">
      <c r="B241" s="8" t="s">
        <v>448</v>
      </c>
      <c r="BM241" s="27" t="s">
        <v>66</v>
      </c>
    </row>
    <row r="242" spans="1:65" ht="15">
      <c r="A242" s="24" t="s">
        <v>0</v>
      </c>
      <c r="B242" s="18" t="s">
        <v>111</v>
      </c>
      <c r="C242" s="15" t="s">
        <v>112</v>
      </c>
      <c r="D242" s="16" t="s">
        <v>224</v>
      </c>
      <c r="E242" s="17" t="s">
        <v>224</v>
      </c>
      <c r="F242" s="17" t="s">
        <v>224</v>
      </c>
      <c r="G242" s="17" t="s">
        <v>224</v>
      </c>
      <c r="H242" s="17" t="s">
        <v>224</v>
      </c>
      <c r="I242" s="17" t="s">
        <v>224</v>
      </c>
      <c r="J242" s="17" t="s">
        <v>224</v>
      </c>
      <c r="K242" s="17" t="s">
        <v>224</v>
      </c>
      <c r="L242" s="17" t="s">
        <v>224</v>
      </c>
      <c r="M242" s="17" t="s">
        <v>224</v>
      </c>
      <c r="N242" s="17" t="s">
        <v>224</v>
      </c>
      <c r="O242" s="17" t="s">
        <v>224</v>
      </c>
      <c r="P242" s="17" t="s">
        <v>224</v>
      </c>
      <c r="Q242" s="17" t="s">
        <v>224</v>
      </c>
      <c r="R242" s="17" t="s">
        <v>224</v>
      </c>
      <c r="S242" s="17" t="s">
        <v>224</v>
      </c>
      <c r="T242" s="17" t="s">
        <v>224</v>
      </c>
      <c r="U242" s="17" t="s">
        <v>224</v>
      </c>
      <c r="V242" s="17" t="s">
        <v>224</v>
      </c>
      <c r="W242" s="17" t="s">
        <v>224</v>
      </c>
      <c r="X242" s="17" t="s">
        <v>224</v>
      </c>
      <c r="Y242" s="17" t="s">
        <v>224</v>
      </c>
      <c r="Z242" s="140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1</v>
      </c>
    </row>
    <row r="243" spans="1:65">
      <c r="A243" s="29"/>
      <c r="B243" s="19" t="s">
        <v>225</v>
      </c>
      <c r="C243" s="9" t="s">
        <v>225</v>
      </c>
      <c r="D243" s="138" t="s">
        <v>227</v>
      </c>
      <c r="E243" s="139" t="s">
        <v>228</v>
      </c>
      <c r="F243" s="139" t="s">
        <v>229</v>
      </c>
      <c r="G243" s="139" t="s">
        <v>230</v>
      </c>
      <c r="H243" s="139" t="s">
        <v>231</v>
      </c>
      <c r="I243" s="139" t="s">
        <v>232</v>
      </c>
      <c r="J243" s="139" t="s">
        <v>233</v>
      </c>
      <c r="K243" s="139" t="s">
        <v>234</v>
      </c>
      <c r="L243" s="139" t="s">
        <v>235</v>
      </c>
      <c r="M243" s="139" t="s">
        <v>236</v>
      </c>
      <c r="N243" s="139" t="s">
        <v>237</v>
      </c>
      <c r="O243" s="139" t="s">
        <v>238</v>
      </c>
      <c r="P243" s="139" t="s">
        <v>239</v>
      </c>
      <c r="Q243" s="139" t="s">
        <v>240</v>
      </c>
      <c r="R243" s="139" t="s">
        <v>241</v>
      </c>
      <c r="S243" s="139" t="s">
        <v>242</v>
      </c>
      <c r="T243" s="139" t="s">
        <v>243</v>
      </c>
      <c r="U243" s="139" t="s">
        <v>244</v>
      </c>
      <c r="V243" s="139" t="s">
        <v>246</v>
      </c>
      <c r="W243" s="139" t="s">
        <v>248</v>
      </c>
      <c r="X243" s="139" t="s">
        <v>249</v>
      </c>
      <c r="Y243" s="139" t="s">
        <v>250</v>
      </c>
      <c r="Z243" s="140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 t="s">
        <v>3</v>
      </c>
    </row>
    <row r="244" spans="1:65">
      <c r="A244" s="29"/>
      <c r="B244" s="19"/>
      <c r="C244" s="9"/>
      <c r="D244" s="10" t="s">
        <v>272</v>
      </c>
      <c r="E244" s="11" t="s">
        <v>273</v>
      </c>
      <c r="F244" s="11" t="s">
        <v>115</v>
      </c>
      <c r="G244" s="11" t="s">
        <v>273</v>
      </c>
      <c r="H244" s="11" t="s">
        <v>115</v>
      </c>
      <c r="I244" s="11" t="s">
        <v>273</v>
      </c>
      <c r="J244" s="11" t="s">
        <v>115</v>
      </c>
      <c r="K244" s="11" t="s">
        <v>115</v>
      </c>
      <c r="L244" s="11" t="s">
        <v>115</v>
      </c>
      <c r="M244" s="11" t="s">
        <v>115</v>
      </c>
      <c r="N244" s="11" t="s">
        <v>273</v>
      </c>
      <c r="O244" s="11" t="s">
        <v>272</v>
      </c>
      <c r="P244" s="11" t="s">
        <v>273</v>
      </c>
      <c r="Q244" s="11" t="s">
        <v>273</v>
      </c>
      <c r="R244" s="11" t="s">
        <v>272</v>
      </c>
      <c r="S244" s="11" t="s">
        <v>115</v>
      </c>
      <c r="T244" s="11" t="s">
        <v>273</v>
      </c>
      <c r="U244" s="11" t="s">
        <v>115</v>
      </c>
      <c r="V244" s="11" t="s">
        <v>273</v>
      </c>
      <c r="W244" s="11" t="s">
        <v>115</v>
      </c>
      <c r="X244" s="11" t="s">
        <v>115</v>
      </c>
      <c r="Y244" s="11" t="s">
        <v>115</v>
      </c>
      <c r="Z244" s="140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0</v>
      </c>
    </row>
    <row r="245" spans="1:65">
      <c r="A245" s="29"/>
      <c r="B245" s="19"/>
      <c r="C245" s="9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140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</v>
      </c>
    </row>
    <row r="246" spans="1:65">
      <c r="A246" s="29"/>
      <c r="B246" s="18">
        <v>1</v>
      </c>
      <c r="C246" s="14">
        <v>1</v>
      </c>
      <c r="D246" s="212">
        <v>95.8</v>
      </c>
      <c r="E246" s="212">
        <v>90.2</v>
      </c>
      <c r="F246" s="228">
        <v>109.99999999999999</v>
      </c>
      <c r="G246" s="212">
        <v>90.90000000000002</v>
      </c>
      <c r="H246" s="212">
        <v>90</v>
      </c>
      <c r="I246" s="212">
        <v>98.3</v>
      </c>
      <c r="J246" s="212">
        <v>100</v>
      </c>
      <c r="K246" s="212">
        <v>90</v>
      </c>
      <c r="L246" s="212">
        <v>88.000000000000014</v>
      </c>
      <c r="M246" s="212">
        <v>92</v>
      </c>
      <c r="N246" s="212">
        <v>101</v>
      </c>
      <c r="O246" s="212">
        <v>93.082419746906709</v>
      </c>
      <c r="P246" s="212">
        <v>92.2</v>
      </c>
      <c r="Q246" s="212">
        <v>91.100000000000009</v>
      </c>
      <c r="R246" s="212">
        <v>98</v>
      </c>
      <c r="S246" s="212">
        <v>84</v>
      </c>
      <c r="T246" s="212">
        <v>88.6</v>
      </c>
      <c r="U246" s="212">
        <v>94.60672000000001</v>
      </c>
      <c r="V246" s="212">
        <v>95.1</v>
      </c>
      <c r="W246" s="212">
        <v>93</v>
      </c>
      <c r="X246" s="212">
        <v>86.8</v>
      </c>
      <c r="Y246" s="212">
        <v>86.804333333333332</v>
      </c>
      <c r="Z246" s="214"/>
      <c r="AA246" s="215"/>
      <c r="AB246" s="215"/>
      <c r="AC246" s="215"/>
      <c r="AD246" s="215"/>
      <c r="AE246" s="215"/>
      <c r="AF246" s="215"/>
      <c r="AG246" s="215"/>
      <c r="AH246" s="215"/>
      <c r="AI246" s="215"/>
      <c r="AJ246" s="215"/>
      <c r="AK246" s="215"/>
      <c r="AL246" s="215"/>
      <c r="AM246" s="215"/>
      <c r="AN246" s="215"/>
      <c r="AO246" s="215"/>
      <c r="AP246" s="215"/>
      <c r="AQ246" s="215"/>
      <c r="AR246" s="215"/>
      <c r="AS246" s="215"/>
      <c r="AT246" s="215"/>
      <c r="AU246" s="215"/>
      <c r="AV246" s="215"/>
      <c r="AW246" s="215"/>
      <c r="AX246" s="215"/>
      <c r="AY246" s="215"/>
      <c r="AZ246" s="215"/>
      <c r="BA246" s="215"/>
      <c r="BB246" s="215"/>
      <c r="BC246" s="215"/>
      <c r="BD246" s="215"/>
      <c r="BE246" s="215"/>
      <c r="BF246" s="215"/>
      <c r="BG246" s="215"/>
      <c r="BH246" s="215"/>
      <c r="BI246" s="215"/>
      <c r="BJ246" s="215"/>
      <c r="BK246" s="215"/>
      <c r="BL246" s="215"/>
      <c r="BM246" s="216">
        <v>1</v>
      </c>
    </row>
    <row r="247" spans="1:65">
      <c r="A247" s="29"/>
      <c r="B247" s="19">
        <v>1</v>
      </c>
      <c r="C247" s="9">
        <v>2</v>
      </c>
      <c r="D247" s="217">
        <v>95.4</v>
      </c>
      <c r="E247" s="217">
        <v>91.8</v>
      </c>
      <c r="F247" s="217">
        <v>89.999999999999986</v>
      </c>
      <c r="G247" s="217">
        <v>92.5</v>
      </c>
      <c r="H247" s="217">
        <v>90</v>
      </c>
      <c r="I247" s="217">
        <v>94.5</v>
      </c>
      <c r="J247" s="217">
        <v>100</v>
      </c>
      <c r="K247" s="217">
        <v>100</v>
      </c>
      <c r="L247" s="217">
        <v>87</v>
      </c>
      <c r="M247" s="217">
        <v>90.59999999999998</v>
      </c>
      <c r="N247" s="217">
        <v>97</v>
      </c>
      <c r="O247" s="217">
        <v>92.297121931188641</v>
      </c>
      <c r="P247" s="217">
        <v>94.7</v>
      </c>
      <c r="Q247" s="217">
        <v>92.5</v>
      </c>
      <c r="R247" s="217">
        <v>100</v>
      </c>
      <c r="S247" s="217">
        <v>84</v>
      </c>
      <c r="T247" s="217">
        <v>88.8</v>
      </c>
      <c r="U247" s="217">
        <v>92.807935999999998</v>
      </c>
      <c r="V247" s="217">
        <v>97.8</v>
      </c>
      <c r="W247" s="217">
        <v>92</v>
      </c>
      <c r="X247" s="217">
        <v>87.8</v>
      </c>
      <c r="Y247" s="217">
        <v>85.937333333333328</v>
      </c>
      <c r="Z247" s="214"/>
      <c r="AA247" s="215"/>
      <c r="AB247" s="215"/>
      <c r="AC247" s="215"/>
      <c r="AD247" s="215"/>
      <c r="AE247" s="215"/>
      <c r="AF247" s="215"/>
      <c r="AG247" s="215"/>
      <c r="AH247" s="215"/>
      <c r="AI247" s="215"/>
      <c r="AJ247" s="215"/>
      <c r="AK247" s="215"/>
      <c r="AL247" s="215"/>
      <c r="AM247" s="215"/>
      <c r="AN247" s="215"/>
      <c r="AO247" s="215"/>
      <c r="AP247" s="215"/>
      <c r="AQ247" s="215"/>
      <c r="AR247" s="215"/>
      <c r="AS247" s="215"/>
      <c r="AT247" s="215"/>
      <c r="AU247" s="215"/>
      <c r="AV247" s="215"/>
      <c r="AW247" s="215"/>
      <c r="AX247" s="215"/>
      <c r="AY247" s="215"/>
      <c r="AZ247" s="215"/>
      <c r="BA247" s="215"/>
      <c r="BB247" s="215"/>
      <c r="BC247" s="215"/>
      <c r="BD247" s="215"/>
      <c r="BE247" s="215"/>
      <c r="BF247" s="215"/>
      <c r="BG247" s="215"/>
      <c r="BH247" s="215"/>
      <c r="BI247" s="215"/>
      <c r="BJ247" s="215"/>
      <c r="BK247" s="215"/>
      <c r="BL247" s="215"/>
      <c r="BM247" s="216">
        <v>29</v>
      </c>
    </row>
    <row r="248" spans="1:65">
      <c r="A248" s="29"/>
      <c r="B248" s="19">
        <v>1</v>
      </c>
      <c r="C248" s="9">
        <v>3</v>
      </c>
      <c r="D248" s="217">
        <v>99.4</v>
      </c>
      <c r="E248" s="217">
        <v>95.500000000000014</v>
      </c>
      <c r="F248" s="217">
        <v>89.999999999999986</v>
      </c>
      <c r="G248" s="217">
        <v>95.8</v>
      </c>
      <c r="H248" s="217">
        <v>90</v>
      </c>
      <c r="I248" s="217">
        <v>97.4</v>
      </c>
      <c r="J248" s="217">
        <v>100</v>
      </c>
      <c r="K248" s="217">
        <v>100</v>
      </c>
      <c r="L248" s="217">
        <v>88.000000000000014</v>
      </c>
      <c r="M248" s="217">
        <v>92.5</v>
      </c>
      <c r="N248" s="217">
        <v>94.999999999999986</v>
      </c>
      <c r="O248" s="217">
        <v>95.689903485691616</v>
      </c>
      <c r="P248" s="217">
        <v>96.5</v>
      </c>
      <c r="Q248" s="217">
        <v>98.1</v>
      </c>
      <c r="R248" s="217">
        <v>99</v>
      </c>
      <c r="S248" s="217">
        <v>88.000000000000014</v>
      </c>
      <c r="T248" s="217">
        <v>92.5</v>
      </c>
      <c r="U248" s="217">
        <v>94.334175999999985</v>
      </c>
      <c r="V248" s="217">
        <v>97.6</v>
      </c>
      <c r="W248" s="217">
        <v>93</v>
      </c>
      <c r="X248" s="217">
        <v>88.1</v>
      </c>
      <c r="Y248" s="217">
        <v>86.929666666666677</v>
      </c>
      <c r="Z248" s="214"/>
      <c r="AA248" s="215"/>
      <c r="AB248" s="215"/>
      <c r="AC248" s="215"/>
      <c r="AD248" s="215"/>
      <c r="AE248" s="215"/>
      <c r="AF248" s="215"/>
      <c r="AG248" s="215"/>
      <c r="AH248" s="215"/>
      <c r="AI248" s="215"/>
      <c r="AJ248" s="215"/>
      <c r="AK248" s="215"/>
      <c r="AL248" s="215"/>
      <c r="AM248" s="215"/>
      <c r="AN248" s="215"/>
      <c r="AO248" s="215"/>
      <c r="AP248" s="215"/>
      <c r="AQ248" s="215"/>
      <c r="AR248" s="215"/>
      <c r="AS248" s="215"/>
      <c r="AT248" s="215"/>
      <c r="AU248" s="215"/>
      <c r="AV248" s="215"/>
      <c r="AW248" s="215"/>
      <c r="AX248" s="215"/>
      <c r="AY248" s="215"/>
      <c r="AZ248" s="215"/>
      <c r="BA248" s="215"/>
      <c r="BB248" s="215"/>
      <c r="BC248" s="215"/>
      <c r="BD248" s="215"/>
      <c r="BE248" s="215"/>
      <c r="BF248" s="215"/>
      <c r="BG248" s="215"/>
      <c r="BH248" s="215"/>
      <c r="BI248" s="215"/>
      <c r="BJ248" s="215"/>
      <c r="BK248" s="215"/>
      <c r="BL248" s="215"/>
      <c r="BM248" s="216">
        <v>16</v>
      </c>
    </row>
    <row r="249" spans="1:65">
      <c r="A249" s="29"/>
      <c r="B249" s="19">
        <v>1</v>
      </c>
      <c r="C249" s="9">
        <v>4</v>
      </c>
      <c r="D249" s="217">
        <v>98.90000000000002</v>
      </c>
      <c r="E249" s="217">
        <v>98.3</v>
      </c>
      <c r="F249" s="217">
        <v>89.999999999999986</v>
      </c>
      <c r="G249" s="217">
        <v>92.6</v>
      </c>
      <c r="H249" s="217">
        <v>90</v>
      </c>
      <c r="I249" s="217">
        <v>97.8</v>
      </c>
      <c r="J249" s="217">
        <v>100</v>
      </c>
      <c r="K249" s="217">
        <v>100</v>
      </c>
      <c r="L249" s="217">
        <v>86</v>
      </c>
      <c r="M249" s="217">
        <v>93</v>
      </c>
      <c r="N249" s="217">
        <v>92</v>
      </c>
      <c r="O249" s="217">
        <v>93.11435641292735</v>
      </c>
      <c r="P249" s="217">
        <v>96.3</v>
      </c>
      <c r="Q249" s="217">
        <v>101.49999999999999</v>
      </c>
      <c r="R249" s="217">
        <v>101</v>
      </c>
      <c r="S249" s="217">
        <v>88.000000000000014</v>
      </c>
      <c r="T249" s="217">
        <v>92.5</v>
      </c>
      <c r="U249" s="217">
        <v>93.228927999999996</v>
      </c>
      <c r="V249" s="217">
        <v>95.7</v>
      </c>
      <c r="W249" s="217">
        <v>99</v>
      </c>
      <c r="X249" s="217">
        <v>88.8</v>
      </c>
      <c r="Y249" s="217">
        <v>88.667666666666662</v>
      </c>
      <c r="Z249" s="214"/>
      <c r="AA249" s="215"/>
      <c r="AB249" s="215"/>
      <c r="AC249" s="215"/>
      <c r="AD249" s="215"/>
      <c r="AE249" s="215"/>
      <c r="AF249" s="215"/>
      <c r="AG249" s="215"/>
      <c r="AH249" s="215"/>
      <c r="AI249" s="215"/>
      <c r="AJ249" s="215"/>
      <c r="AK249" s="215"/>
      <c r="AL249" s="215"/>
      <c r="AM249" s="215"/>
      <c r="AN249" s="215"/>
      <c r="AO249" s="215"/>
      <c r="AP249" s="215"/>
      <c r="AQ249" s="215"/>
      <c r="AR249" s="215"/>
      <c r="AS249" s="215"/>
      <c r="AT249" s="215"/>
      <c r="AU249" s="215"/>
      <c r="AV249" s="215"/>
      <c r="AW249" s="215"/>
      <c r="AX249" s="215"/>
      <c r="AY249" s="215"/>
      <c r="AZ249" s="215"/>
      <c r="BA249" s="215"/>
      <c r="BB249" s="215"/>
      <c r="BC249" s="215"/>
      <c r="BD249" s="215"/>
      <c r="BE249" s="215"/>
      <c r="BF249" s="215"/>
      <c r="BG249" s="215"/>
      <c r="BH249" s="215"/>
      <c r="BI249" s="215"/>
      <c r="BJ249" s="215"/>
      <c r="BK249" s="215"/>
      <c r="BL249" s="215"/>
      <c r="BM249" s="216">
        <v>93.74216439705566</v>
      </c>
    </row>
    <row r="250" spans="1:65">
      <c r="A250" s="29"/>
      <c r="B250" s="19">
        <v>1</v>
      </c>
      <c r="C250" s="9">
        <v>5</v>
      </c>
      <c r="D250" s="217">
        <v>93.5</v>
      </c>
      <c r="E250" s="217">
        <v>97.899999999999991</v>
      </c>
      <c r="F250" s="217">
        <v>89.999999999999986</v>
      </c>
      <c r="G250" s="217">
        <v>91.899999999999991</v>
      </c>
      <c r="H250" s="217">
        <v>90</v>
      </c>
      <c r="I250" s="217">
        <v>95.500000000000014</v>
      </c>
      <c r="J250" s="217">
        <v>100</v>
      </c>
      <c r="K250" s="217">
        <v>100</v>
      </c>
      <c r="L250" s="217">
        <v>87</v>
      </c>
      <c r="M250" s="217">
        <v>91.4</v>
      </c>
      <c r="N250" s="217">
        <v>101</v>
      </c>
      <c r="O250" s="217">
        <v>93.646356593381867</v>
      </c>
      <c r="P250" s="217">
        <v>96.3</v>
      </c>
      <c r="Q250" s="217">
        <v>103</v>
      </c>
      <c r="R250" s="217">
        <v>99</v>
      </c>
      <c r="S250" s="217">
        <v>88.000000000000014</v>
      </c>
      <c r="T250" s="217">
        <v>92.7</v>
      </c>
      <c r="U250" s="217">
        <v>94.007999999999981</v>
      </c>
      <c r="V250" s="217">
        <v>97.200000000000017</v>
      </c>
      <c r="W250" s="217">
        <v>93.999999999999986</v>
      </c>
      <c r="X250" s="217">
        <v>88.8</v>
      </c>
      <c r="Y250" s="217">
        <v>89.648499999999999</v>
      </c>
      <c r="Z250" s="214"/>
      <c r="AA250" s="215"/>
      <c r="AB250" s="215"/>
      <c r="AC250" s="215"/>
      <c r="AD250" s="215"/>
      <c r="AE250" s="215"/>
      <c r="AF250" s="215"/>
      <c r="AG250" s="215"/>
      <c r="AH250" s="215"/>
      <c r="AI250" s="215"/>
      <c r="AJ250" s="215"/>
      <c r="AK250" s="215"/>
      <c r="AL250" s="215"/>
      <c r="AM250" s="215"/>
      <c r="AN250" s="215"/>
      <c r="AO250" s="215"/>
      <c r="AP250" s="215"/>
      <c r="AQ250" s="215"/>
      <c r="AR250" s="215"/>
      <c r="AS250" s="215"/>
      <c r="AT250" s="215"/>
      <c r="AU250" s="215"/>
      <c r="AV250" s="215"/>
      <c r="AW250" s="215"/>
      <c r="AX250" s="215"/>
      <c r="AY250" s="215"/>
      <c r="AZ250" s="215"/>
      <c r="BA250" s="215"/>
      <c r="BB250" s="215"/>
      <c r="BC250" s="215"/>
      <c r="BD250" s="215"/>
      <c r="BE250" s="215"/>
      <c r="BF250" s="215"/>
      <c r="BG250" s="215"/>
      <c r="BH250" s="215"/>
      <c r="BI250" s="215"/>
      <c r="BJ250" s="215"/>
      <c r="BK250" s="215"/>
      <c r="BL250" s="215"/>
      <c r="BM250" s="216">
        <v>23</v>
      </c>
    </row>
    <row r="251" spans="1:65">
      <c r="A251" s="29"/>
      <c r="B251" s="19">
        <v>1</v>
      </c>
      <c r="C251" s="9">
        <v>6</v>
      </c>
      <c r="D251" s="217">
        <v>97.6</v>
      </c>
      <c r="E251" s="217">
        <v>95.500000000000014</v>
      </c>
      <c r="F251" s="217">
        <v>89.999999999999986</v>
      </c>
      <c r="G251" s="217">
        <v>91.100000000000009</v>
      </c>
      <c r="H251" s="217">
        <v>100</v>
      </c>
      <c r="I251" s="217">
        <v>97.09999999999998</v>
      </c>
      <c r="J251" s="217">
        <v>100</v>
      </c>
      <c r="K251" s="217">
        <v>100</v>
      </c>
      <c r="L251" s="217">
        <v>88.000000000000014</v>
      </c>
      <c r="M251" s="217">
        <v>93.6</v>
      </c>
      <c r="N251" s="217">
        <v>101</v>
      </c>
      <c r="O251" s="217">
        <v>93.564714241251863</v>
      </c>
      <c r="P251" s="217">
        <v>96.3</v>
      </c>
      <c r="Q251" s="217">
        <v>95.500000000000014</v>
      </c>
      <c r="R251" s="217">
        <v>102.00000000000001</v>
      </c>
      <c r="S251" s="217">
        <v>85</v>
      </c>
      <c r="T251" s="217">
        <v>88.9</v>
      </c>
      <c r="U251" s="217">
        <v>94.625568000000001</v>
      </c>
      <c r="V251" s="217">
        <v>98.7</v>
      </c>
      <c r="W251" s="217">
        <v>93</v>
      </c>
      <c r="X251" s="217">
        <v>89.8</v>
      </c>
      <c r="Y251" s="217">
        <v>91.472000000000008</v>
      </c>
      <c r="Z251" s="214"/>
      <c r="AA251" s="215"/>
      <c r="AB251" s="215"/>
      <c r="AC251" s="215"/>
      <c r="AD251" s="215"/>
      <c r="AE251" s="215"/>
      <c r="AF251" s="215"/>
      <c r="AG251" s="215"/>
      <c r="AH251" s="215"/>
      <c r="AI251" s="215"/>
      <c r="AJ251" s="215"/>
      <c r="AK251" s="215"/>
      <c r="AL251" s="215"/>
      <c r="AM251" s="215"/>
      <c r="AN251" s="215"/>
      <c r="AO251" s="215"/>
      <c r="AP251" s="215"/>
      <c r="AQ251" s="215"/>
      <c r="AR251" s="215"/>
      <c r="AS251" s="215"/>
      <c r="AT251" s="215"/>
      <c r="AU251" s="215"/>
      <c r="AV251" s="215"/>
      <c r="AW251" s="215"/>
      <c r="AX251" s="215"/>
      <c r="AY251" s="215"/>
      <c r="AZ251" s="215"/>
      <c r="BA251" s="215"/>
      <c r="BB251" s="215"/>
      <c r="BC251" s="215"/>
      <c r="BD251" s="215"/>
      <c r="BE251" s="215"/>
      <c r="BF251" s="215"/>
      <c r="BG251" s="215"/>
      <c r="BH251" s="215"/>
      <c r="BI251" s="215"/>
      <c r="BJ251" s="215"/>
      <c r="BK251" s="215"/>
      <c r="BL251" s="215"/>
      <c r="BM251" s="220"/>
    </row>
    <row r="252" spans="1:65">
      <c r="A252" s="29"/>
      <c r="B252" s="20" t="s">
        <v>256</v>
      </c>
      <c r="C252" s="12"/>
      <c r="D252" s="221">
        <v>96.766666666666666</v>
      </c>
      <c r="E252" s="221">
        <v>94.866666666666674</v>
      </c>
      <c r="F252" s="221">
        <v>93.333333333333314</v>
      </c>
      <c r="G252" s="221">
        <v>92.466666666666683</v>
      </c>
      <c r="H252" s="221">
        <v>91.666666666666671</v>
      </c>
      <c r="I252" s="221">
        <v>96.766666666666666</v>
      </c>
      <c r="J252" s="221">
        <v>100</v>
      </c>
      <c r="K252" s="221">
        <v>98.333333333333329</v>
      </c>
      <c r="L252" s="221">
        <v>87.333333333333329</v>
      </c>
      <c r="M252" s="221">
        <v>92.183333333333337</v>
      </c>
      <c r="N252" s="221">
        <v>97.833333333333329</v>
      </c>
      <c r="O252" s="221">
        <v>93.565812068558003</v>
      </c>
      <c r="P252" s="221">
        <v>95.383333333333326</v>
      </c>
      <c r="Q252" s="221">
        <v>96.95</v>
      </c>
      <c r="R252" s="221">
        <v>99.833333333333329</v>
      </c>
      <c r="S252" s="221">
        <v>86.166666666666671</v>
      </c>
      <c r="T252" s="221">
        <v>90.666666666666671</v>
      </c>
      <c r="U252" s="221">
        <v>93.935221333333331</v>
      </c>
      <c r="V252" s="221">
        <v>97.016666666666666</v>
      </c>
      <c r="W252" s="221">
        <v>94</v>
      </c>
      <c r="X252" s="221">
        <v>88.350000000000009</v>
      </c>
      <c r="Y252" s="221">
        <v>88.243250000000003</v>
      </c>
      <c r="Z252" s="214"/>
      <c r="AA252" s="215"/>
      <c r="AB252" s="215"/>
      <c r="AC252" s="215"/>
      <c r="AD252" s="215"/>
      <c r="AE252" s="215"/>
      <c r="AF252" s="215"/>
      <c r="AG252" s="215"/>
      <c r="AH252" s="215"/>
      <c r="AI252" s="215"/>
      <c r="AJ252" s="215"/>
      <c r="AK252" s="215"/>
      <c r="AL252" s="215"/>
      <c r="AM252" s="215"/>
      <c r="AN252" s="215"/>
      <c r="AO252" s="215"/>
      <c r="AP252" s="215"/>
      <c r="AQ252" s="215"/>
      <c r="AR252" s="215"/>
      <c r="AS252" s="215"/>
      <c r="AT252" s="215"/>
      <c r="AU252" s="215"/>
      <c r="AV252" s="215"/>
      <c r="AW252" s="215"/>
      <c r="AX252" s="215"/>
      <c r="AY252" s="215"/>
      <c r="AZ252" s="215"/>
      <c r="BA252" s="215"/>
      <c r="BB252" s="215"/>
      <c r="BC252" s="215"/>
      <c r="BD252" s="215"/>
      <c r="BE252" s="215"/>
      <c r="BF252" s="215"/>
      <c r="BG252" s="215"/>
      <c r="BH252" s="215"/>
      <c r="BI252" s="215"/>
      <c r="BJ252" s="215"/>
      <c r="BK252" s="215"/>
      <c r="BL252" s="215"/>
      <c r="BM252" s="220"/>
    </row>
    <row r="253" spans="1:65">
      <c r="A253" s="29"/>
      <c r="B253" s="3" t="s">
        <v>257</v>
      </c>
      <c r="C253" s="28"/>
      <c r="D253" s="217">
        <v>96.699999999999989</v>
      </c>
      <c r="E253" s="217">
        <v>95.500000000000014</v>
      </c>
      <c r="F253" s="217">
        <v>89.999999999999986</v>
      </c>
      <c r="G253" s="217">
        <v>92.199999999999989</v>
      </c>
      <c r="H253" s="217">
        <v>90</v>
      </c>
      <c r="I253" s="217">
        <v>97.25</v>
      </c>
      <c r="J253" s="217">
        <v>100</v>
      </c>
      <c r="K253" s="217">
        <v>100</v>
      </c>
      <c r="L253" s="217">
        <v>87.5</v>
      </c>
      <c r="M253" s="217">
        <v>92.25</v>
      </c>
      <c r="N253" s="217">
        <v>99</v>
      </c>
      <c r="O253" s="217">
        <v>93.339535327089607</v>
      </c>
      <c r="P253" s="217">
        <v>96.3</v>
      </c>
      <c r="Q253" s="217">
        <v>96.800000000000011</v>
      </c>
      <c r="R253" s="217">
        <v>99.5</v>
      </c>
      <c r="S253" s="217">
        <v>86.5</v>
      </c>
      <c r="T253" s="217">
        <v>90.7</v>
      </c>
      <c r="U253" s="217">
        <v>94.171087999999983</v>
      </c>
      <c r="V253" s="217">
        <v>97.4</v>
      </c>
      <c r="W253" s="217">
        <v>93</v>
      </c>
      <c r="X253" s="217">
        <v>88.449999999999989</v>
      </c>
      <c r="Y253" s="217">
        <v>87.798666666666662</v>
      </c>
      <c r="Z253" s="214"/>
      <c r="AA253" s="215"/>
      <c r="AB253" s="215"/>
      <c r="AC253" s="215"/>
      <c r="AD253" s="215"/>
      <c r="AE253" s="215"/>
      <c r="AF253" s="215"/>
      <c r="AG253" s="215"/>
      <c r="AH253" s="215"/>
      <c r="AI253" s="215"/>
      <c r="AJ253" s="215"/>
      <c r="AK253" s="215"/>
      <c r="AL253" s="215"/>
      <c r="AM253" s="215"/>
      <c r="AN253" s="215"/>
      <c r="AO253" s="215"/>
      <c r="AP253" s="215"/>
      <c r="AQ253" s="215"/>
      <c r="AR253" s="215"/>
      <c r="AS253" s="215"/>
      <c r="AT253" s="215"/>
      <c r="AU253" s="215"/>
      <c r="AV253" s="215"/>
      <c r="AW253" s="215"/>
      <c r="AX253" s="215"/>
      <c r="AY253" s="215"/>
      <c r="AZ253" s="215"/>
      <c r="BA253" s="215"/>
      <c r="BB253" s="215"/>
      <c r="BC253" s="215"/>
      <c r="BD253" s="215"/>
      <c r="BE253" s="215"/>
      <c r="BF253" s="215"/>
      <c r="BG253" s="215"/>
      <c r="BH253" s="215"/>
      <c r="BI253" s="215"/>
      <c r="BJ253" s="215"/>
      <c r="BK253" s="215"/>
      <c r="BL253" s="215"/>
      <c r="BM253" s="220"/>
    </row>
    <row r="254" spans="1:65">
      <c r="A254" s="29"/>
      <c r="B254" s="3" t="s">
        <v>258</v>
      </c>
      <c r="C254" s="28"/>
      <c r="D254" s="205">
        <v>2.2650974960620758</v>
      </c>
      <c r="E254" s="205">
        <v>3.2549449560118</v>
      </c>
      <c r="F254" s="205">
        <v>8.1649658092772608</v>
      </c>
      <c r="G254" s="205">
        <v>1.7761381327663248</v>
      </c>
      <c r="H254" s="205">
        <v>4.0824829046386304</v>
      </c>
      <c r="I254" s="205">
        <v>1.4610498508492635</v>
      </c>
      <c r="J254" s="205">
        <v>0</v>
      </c>
      <c r="K254" s="205">
        <v>4.0824829046386313</v>
      </c>
      <c r="L254" s="205">
        <v>0.81649658092773303</v>
      </c>
      <c r="M254" s="205">
        <v>1.088883219939895</v>
      </c>
      <c r="N254" s="205">
        <v>3.8166302763912938</v>
      </c>
      <c r="O254" s="205">
        <v>1.1458889984928904</v>
      </c>
      <c r="P254" s="205">
        <v>1.6951892716350756</v>
      </c>
      <c r="Q254" s="205">
        <v>4.7907201963796577</v>
      </c>
      <c r="R254" s="205">
        <v>1.4719601443879788</v>
      </c>
      <c r="S254" s="205">
        <v>2.0412414523193227</v>
      </c>
      <c r="T254" s="205">
        <v>2.08486610281492</v>
      </c>
      <c r="U254" s="205">
        <v>0.75651477650464216</v>
      </c>
      <c r="V254" s="205">
        <v>1.3585531519475675</v>
      </c>
      <c r="W254" s="205">
        <v>2.5298221281347035</v>
      </c>
      <c r="X254" s="205">
        <v>1.0271319292087071</v>
      </c>
      <c r="Y254" s="205">
        <v>2.0829266743108277</v>
      </c>
      <c r="Z254" s="201"/>
      <c r="AA254" s="202"/>
      <c r="AB254" s="202"/>
      <c r="AC254" s="202"/>
      <c r="AD254" s="202"/>
      <c r="AE254" s="202"/>
      <c r="AF254" s="202"/>
      <c r="AG254" s="202"/>
      <c r="AH254" s="202"/>
      <c r="AI254" s="202"/>
      <c r="AJ254" s="202"/>
      <c r="AK254" s="202"/>
      <c r="AL254" s="202"/>
      <c r="AM254" s="202"/>
      <c r="AN254" s="202"/>
      <c r="AO254" s="202"/>
      <c r="AP254" s="202"/>
      <c r="AQ254" s="202"/>
      <c r="AR254" s="202"/>
      <c r="AS254" s="202"/>
      <c r="AT254" s="202"/>
      <c r="AU254" s="202"/>
      <c r="AV254" s="202"/>
      <c r="AW254" s="202"/>
      <c r="AX254" s="202"/>
      <c r="AY254" s="202"/>
      <c r="AZ254" s="202"/>
      <c r="BA254" s="202"/>
      <c r="BB254" s="202"/>
      <c r="BC254" s="202"/>
      <c r="BD254" s="202"/>
      <c r="BE254" s="202"/>
      <c r="BF254" s="202"/>
      <c r="BG254" s="202"/>
      <c r="BH254" s="202"/>
      <c r="BI254" s="202"/>
      <c r="BJ254" s="202"/>
      <c r="BK254" s="202"/>
      <c r="BL254" s="202"/>
      <c r="BM254" s="207"/>
    </row>
    <row r="255" spans="1:65">
      <c r="A255" s="29"/>
      <c r="B255" s="3" t="s">
        <v>86</v>
      </c>
      <c r="C255" s="28"/>
      <c r="D255" s="13">
        <v>2.3407828068157863E-2</v>
      </c>
      <c r="E255" s="13">
        <v>3.4310733900335205E-2</v>
      </c>
      <c r="F255" s="13">
        <v>8.7481776527970664E-2</v>
      </c>
      <c r="G255" s="13">
        <v>1.9208415278655275E-2</v>
      </c>
      <c r="H255" s="13">
        <v>4.4536177141512326E-2</v>
      </c>
      <c r="I255" s="13">
        <v>1.5098689467956564E-2</v>
      </c>
      <c r="J255" s="13">
        <v>0</v>
      </c>
      <c r="K255" s="13">
        <v>4.1516775301409813E-2</v>
      </c>
      <c r="L255" s="13">
        <v>9.3491974915389277E-3</v>
      </c>
      <c r="M255" s="13">
        <v>1.1812148471595316E-2</v>
      </c>
      <c r="N255" s="13">
        <v>3.9011553080660587E-2</v>
      </c>
      <c r="O255" s="13">
        <v>1.2246877071437899E-2</v>
      </c>
      <c r="P255" s="13">
        <v>1.7772384465857861E-2</v>
      </c>
      <c r="Q255" s="13">
        <v>4.9414339312838139E-2</v>
      </c>
      <c r="R255" s="13">
        <v>1.474417506899478E-2</v>
      </c>
      <c r="S255" s="13">
        <v>2.3689455926336433E-2</v>
      </c>
      <c r="T255" s="13">
        <v>2.2994846722223381E-2</v>
      </c>
      <c r="U255" s="13">
        <v>8.053579538819796E-3</v>
      </c>
      <c r="V255" s="13">
        <v>1.4003296532701263E-2</v>
      </c>
      <c r="W255" s="13">
        <v>2.6913001363135142E-2</v>
      </c>
      <c r="X255" s="13">
        <v>1.1625715101400192E-2</v>
      </c>
      <c r="Y255" s="13">
        <v>2.3604373981135414E-2</v>
      </c>
      <c r="Z255" s="140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A256" s="29"/>
      <c r="B256" s="3" t="s">
        <v>259</v>
      </c>
      <c r="C256" s="28"/>
      <c r="D256" s="13">
        <v>3.2264054164574008E-2</v>
      </c>
      <c r="E256" s="13">
        <v>1.1995693473089153E-2</v>
      </c>
      <c r="F256" s="13">
        <v>-4.3612291902147549E-3</v>
      </c>
      <c r="G256" s="13">
        <v>-1.360644634773378E-2</v>
      </c>
      <c r="H256" s="13">
        <v>-2.2140492954674906E-2</v>
      </c>
      <c r="I256" s="13">
        <v>3.2264054164574008E-2</v>
      </c>
      <c r="J256" s="13">
        <v>6.6755825867627294E-2</v>
      </c>
      <c r="K256" s="13">
        <v>4.897656210316681E-2</v>
      </c>
      <c r="L256" s="13">
        <v>-6.8366578742272255E-2</v>
      </c>
      <c r="M256" s="13">
        <v>-1.6628921187692214E-2</v>
      </c>
      <c r="N256" s="13">
        <v>4.364278297382862E-2</v>
      </c>
      <c r="O256" s="13">
        <v>-1.8812487383019771E-3</v>
      </c>
      <c r="P256" s="13">
        <v>1.7507265240071845E-2</v>
      </c>
      <c r="Q256" s="13">
        <v>3.4219773178664648E-2</v>
      </c>
      <c r="R256" s="13">
        <v>6.4977899491181157E-2</v>
      </c>
      <c r="S256" s="13">
        <v>-8.0812063377394439E-2</v>
      </c>
      <c r="T256" s="13">
        <v>-3.2808051213351175E-2</v>
      </c>
      <c r="U256" s="13">
        <v>2.059446114983654E-3</v>
      </c>
      <c r="V256" s="13">
        <v>3.4930943729243102E-2</v>
      </c>
      <c r="W256" s="13">
        <v>2.7504763155696832E-3</v>
      </c>
      <c r="X256" s="13">
        <v>-5.7521227845951151E-2</v>
      </c>
      <c r="Y256" s="13">
        <v>-5.8659989690064918E-2</v>
      </c>
      <c r="Z256" s="140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3"/>
    </row>
    <row r="257" spans="1:65">
      <c r="A257" s="29"/>
      <c r="B257" s="45" t="s">
        <v>260</v>
      </c>
      <c r="C257" s="46"/>
      <c r="D257" s="44">
        <v>0.65</v>
      </c>
      <c r="E257" s="44">
        <v>0.21</v>
      </c>
      <c r="F257" s="44">
        <v>0.15</v>
      </c>
      <c r="G257" s="44">
        <v>0.35</v>
      </c>
      <c r="H257" s="44">
        <v>0.54</v>
      </c>
      <c r="I257" s="44">
        <v>0.65</v>
      </c>
      <c r="J257" s="44">
        <v>1.41</v>
      </c>
      <c r="K257" s="44">
        <v>1.02</v>
      </c>
      <c r="L257" s="44">
        <v>1.55</v>
      </c>
      <c r="M257" s="44">
        <v>0.42</v>
      </c>
      <c r="N257" s="44">
        <v>0.9</v>
      </c>
      <c r="O257" s="44">
        <v>0.09</v>
      </c>
      <c r="P257" s="44">
        <v>0.33</v>
      </c>
      <c r="Q257" s="44">
        <v>0.7</v>
      </c>
      <c r="R257" s="44">
        <v>1.37</v>
      </c>
      <c r="S257" s="44">
        <v>1.82</v>
      </c>
      <c r="T257" s="44">
        <v>0.77</v>
      </c>
      <c r="U257" s="44">
        <v>0.01</v>
      </c>
      <c r="V257" s="44">
        <v>0.71</v>
      </c>
      <c r="W257" s="44">
        <v>0.01</v>
      </c>
      <c r="X257" s="44">
        <v>1.31</v>
      </c>
      <c r="Y257" s="44">
        <v>1.34</v>
      </c>
      <c r="Z257" s="140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3"/>
    </row>
    <row r="258" spans="1:65">
      <c r="B258" s="3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BM258" s="53"/>
    </row>
    <row r="259" spans="1:65" ht="15">
      <c r="B259" s="8" t="s">
        <v>449</v>
      </c>
      <c r="BM259" s="27" t="s">
        <v>66</v>
      </c>
    </row>
    <row r="260" spans="1:65" ht="15">
      <c r="A260" s="24" t="s">
        <v>33</v>
      </c>
      <c r="B260" s="18" t="s">
        <v>111</v>
      </c>
      <c r="C260" s="15" t="s">
        <v>112</v>
      </c>
      <c r="D260" s="16" t="s">
        <v>224</v>
      </c>
      <c r="E260" s="17" t="s">
        <v>224</v>
      </c>
      <c r="F260" s="17" t="s">
        <v>224</v>
      </c>
      <c r="G260" s="17" t="s">
        <v>224</v>
      </c>
      <c r="H260" s="17" t="s">
        <v>224</v>
      </c>
      <c r="I260" s="17" t="s">
        <v>224</v>
      </c>
      <c r="J260" s="17" t="s">
        <v>224</v>
      </c>
      <c r="K260" s="17" t="s">
        <v>224</v>
      </c>
      <c r="L260" s="140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</v>
      </c>
    </row>
    <row r="261" spans="1:65">
      <c r="A261" s="29"/>
      <c r="B261" s="19" t="s">
        <v>225</v>
      </c>
      <c r="C261" s="9" t="s">
        <v>225</v>
      </c>
      <c r="D261" s="138" t="s">
        <v>227</v>
      </c>
      <c r="E261" s="139" t="s">
        <v>235</v>
      </c>
      <c r="F261" s="139" t="s">
        <v>237</v>
      </c>
      <c r="G261" s="139" t="s">
        <v>238</v>
      </c>
      <c r="H261" s="139" t="s">
        <v>239</v>
      </c>
      <c r="I261" s="139" t="s">
        <v>241</v>
      </c>
      <c r="J261" s="139" t="s">
        <v>244</v>
      </c>
      <c r="K261" s="139" t="s">
        <v>248</v>
      </c>
      <c r="L261" s="140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 t="s">
        <v>3</v>
      </c>
    </row>
    <row r="262" spans="1:65">
      <c r="A262" s="29"/>
      <c r="B262" s="19"/>
      <c r="C262" s="9"/>
      <c r="D262" s="10" t="s">
        <v>272</v>
      </c>
      <c r="E262" s="11" t="s">
        <v>272</v>
      </c>
      <c r="F262" s="11" t="s">
        <v>273</v>
      </c>
      <c r="G262" s="11" t="s">
        <v>272</v>
      </c>
      <c r="H262" s="11" t="s">
        <v>273</v>
      </c>
      <c r="I262" s="11" t="s">
        <v>272</v>
      </c>
      <c r="J262" s="11" t="s">
        <v>272</v>
      </c>
      <c r="K262" s="11" t="s">
        <v>272</v>
      </c>
      <c r="L262" s="140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</v>
      </c>
    </row>
    <row r="263" spans="1:65">
      <c r="A263" s="29"/>
      <c r="B263" s="19"/>
      <c r="C263" s="9"/>
      <c r="D263" s="25"/>
      <c r="E263" s="25"/>
      <c r="F263" s="25"/>
      <c r="G263" s="25"/>
      <c r="H263" s="25"/>
      <c r="I263" s="25"/>
      <c r="J263" s="25"/>
      <c r="K263" s="25"/>
      <c r="L263" s="140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3</v>
      </c>
    </row>
    <row r="264" spans="1:65">
      <c r="A264" s="29"/>
      <c r="B264" s="18">
        <v>1</v>
      </c>
      <c r="C264" s="14">
        <v>1</v>
      </c>
      <c r="D264" s="21">
        <v>3.41</v>
      </c>
      <c r="E264" s="21">
        <v>3.4</v>
      </c>
      <c r="F264" s="21">
        <v>3.2</v>
      </c>
      <c r="G264" s="21">
        <v>3.4336684104001214</v>
      </c>
      <c r="H264" s="21">
        <v>3.26</v>
      </c>
      <c r="I264" s="21">
        <v>3.57</v>
      </c>
      <c r="J264" s="21">
        <v>3.5121220613169299</v>
      </c>
      <c r="K264" s="21">
        <v>3.48</v>
      </c>
      <c r="L264" s="140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</v>
      </c>
    </row>
    <row r="265" spans="1:65">
      <c r="A265" s="29"/>
      <c r="B265" s="19">
        <v>1</v>
      </c>
      <c r="C265" s="9">
        <v>2</v>
      </c>
      <c r="D265" s="11">
        <v>3.51</v>
      </c>
      <c r="E265" s="11">
        <v>3.29</v>
      </c>
      <c r="F265" s="11">
        <v>3.4</v>
      </c>
      <c r="G265" s="11">
        <v>3.3649970299014456</v>
      </c>
      <c r="H265" s="11">
        <v>3.38</v>
      </c>
      <c r="I265" s="11">
        <v>3.36</v>
      </c>
      <c r="J265" s="11">
        <v>3.4948995658653099</v>
      </c>
      <c r="K265" s="141">
        <v>4.5599999999999996</v>
      </c>
      <c r="L265" s="140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30</v>
      </c>
    </row>
    <row r="266" spans="1:65">
      <c r="A266" s="29"/>
      <c r="B266" s="19">
        <v>1</v>
      </c>
      <c r="C266" s="9">
        <v>3</v>
      </c>
      <c r="D266" s="11">
        <v>3.45</v>
      </c>
      <c r="E266" s="11">
        <v>3.32</v>
      </c>
      <c r="F266" s="11">
        <v>3.4</v>
      </c>
      <c r="G266" s="11">
        <v>3.2769044073511204</v>
      </c>
      <c r="H266" s="11">
        <v>3.32</v>
      </c>
      <c r="I266" s="11">
        <v>3.38</v>
      </c>
      <c r="J266" s="11">
        <v>3.5144342238593902</v>
      </c>
      <c r="K266" s="11">
        <v>3.5</v>
      </c>
      <c r="L266" s="140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16</v>
      </c>
    </row>
    <row r="267" spans="1:65">
      <c r="A267" s="29"/>
      <c r="B267" s="19">
        <v>1</v>
      </c>
      <c r="C267" s="9">
        <v>4</v>
      </c>
      <c r="D267" s="11">
        <v>3.6</v>
      </c>
      <c r="E267" s="11">
        <v>3.3</v>
      </c>
      <c r="F267" s="11">
        <v>3.5</v>
      </c>
      <c r="G267" s="11">
        <v>3.3527997235442797</v>
      </c>
      <c r="H267" s="11">
        <v>3.32</v>
      </c>
      <c r="I267" s="11">
        <v>3.42</v>
      </c>
      <c r="J267" s="11">
        <v>3.447177988923789</v>
      </c>
      <c r="K267" s="11">
        <v>3.42</v>
      </c>
      <c r="L267" s="140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3.4073578408486096</v>
      </c>
    </row>
    <row r="268" spans="1:65">
      <c r="A268" s="29"/>
      <c r="B268" s="19">
        <v>1</v>
      </c>
      <c r="C268" s="9">
        <v>5</v>
      </c>
      <c r="D268" s="11">
        <v>3.34</v>
      </c>
      <c r="E268" s="11">
        <v>3.26</v>
      </c>
      <c r="F268" s="11">
        <v>3.6</v>
      </c>
      <c r="G268" s="11">
        <v>3.270813942509688</v>
      </c>
      <c r="H268" s="11">
        <v>3.33</v>
      </c>
      <c r="I268" s="11">
        <v>3.4</v>
      </c>
      <c r="J268" s="11">
        <v>3.4658613374549767</v>
      </c>
      <c r="K268" s="11">
        <v>3.42</v>
      </c>
      <c r="L268" s="140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24</v>
      </c>
    </row>
    <row r="269" spans="1:65">
      <c r="A269" s="29"/>
      <c r="B269" s="19">
        <v>1</v>
      </c>
      <c r="C269" s="9">
        <v>6</v>
      </c>
      <c r="D269" s="11">
        <v>3.49</v>
      </c>
      <c r="E269" s="11">
        <v>3.31</v>
      </c>
      <c r="F269" s="11">
        <v>3.5</v>
      </c>
      <c r="G269" s="11">
        <v>3.2705868087098255</v>
      </c>
      <c r="H269" s="11">
        <v>3.35</v>
      </c>
      <c r="I269" s="11">
        <v>3.54</v>
      </c>
      <c r="J269" s="11">
        <v>3.4789108608963701</v>
      </c>
      <c r="K269" s="11">
        <v>3.48</v>
      </c>
      <c r="L269" s="140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9"/>
      <c r="B270" s="20" t="s">
        <v>256</v>
      </c>
      <c r="C270" s="12"/>
      <c r="D270" s="22">
        <v>3.4666666666666672</v>
      </c>
      <c r="E270" s="22">
        <v>3.313333333333333</v>
      </c>
      <c r="F270" s="22">
        <v>3.4333333333333336</v>
      </c>
      <c r="G270" s="22">
        <v>3.3282950537360798</v>
      </c>
      <c r="H270" s="22">
        <v>3.3266666666666667</v>
      </c>
      <c r="I270" s="22">
        <v>3.4449999999999998</v>
      </c>
      <c r="J270" s="22">
        <v>3.485567673052794</v>
      </c>
      <c r="K270" s="22">
        <v>3.6433333333333331</v>
      </c>
      <c r="L270" s="140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9"/>
      <c r="B271" s="3" t="s">
        <v>257</v>
      </c>
      <c r="C271" s="28"/>
      <c r="D271" s="11">
        <v>3.47</v>
      </c>
      <c r="E271" s="11">
        <v>3.3049999999999997</v>
      </c>
      <c r="F271" s="11">
        <v>3.45</v>
      </c>
      <c r="G271" s="11">
        <v>3.3148520654476998</v>
      </c>
      <c r="H271" s="11">
        <v>3.3250000000000002</v>
      </c>
      <c r="I271" s="11">
        <v>3.41</v>
      </c>
      <c r="J271" s="11">
        <v>3.4869052133808403</v>
      </c>
      <c r="K271" s="11">
        <v>3.48</v>
      </c>
      <c r="L271" s="140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9"/>
      <c r="B272" s="3" t="s">
        <v>258</v>
      </c>
      <c r="C272" s="28"/>
      <c r="D272" s="23">
        <v>8.9144078135716204E-2</v>
      </c>
      <c r="E272" s="23">
        <v>4.7187568984497053E-2</v>
      </c>
      <c r="F272" s="23">
        <v>0.13662601021279461</v>
      </c>
      <c r="G272" s="23">
        <v>6.6822715328238885E-2</v>
      </c>
      <c r="H272" s="23">
        <v>3.9832984656772485E-2</v>
      </c>
      <c r="I272" s="23">
        <v>8.8034084308295069E-2</v>
      </c>
      <c r="J272" s="23">
        <v>2.6577878671259891E-2</v>
      </c>
      <c r="K272" s="23">
        <v>0.45031840587151822</v>
      </c>
      <c r="L272" s="210"/>
      <c r="M272" s="211"/>
      <c r="N272" s="211"/>
      <c r="O272" s="211"/>
      <c r="P272" s="211"/>
      <c r="Q272" s="211"/>
      <c r="R272" s="211"/>
      <c r="S272" s="211"/>
      <c r="T272" s="211"/>
      <c r="U272" s="211"/>
      <c r="V272" s="211"/>
      <c r="W272" s="211"/>
      <c r="X272" s="211"/>
      <c r="Y272" s="211"/>
      <c r="Z272" s="211"/>
      <c r="AA272" s="211"/>
      <c r="AB272" s="211"/>
      <c r="AC272" s="211"/>
      <c r="AD272" s="211"/>
      <c r="AE272" s="211"/>
      <c r="AF272" s="211"/>
      <c r="AG272" s="211"/>
      <c r="AH272" s="211"/>
      <c r="AI272" s="211"/>
      <c r="AJ272" s="211"/>
      <c r="AK272" s="211"/>
      <c r="AL272" s="211"/>
      <c r="AM272" s="211"/>
      <c r="AN272" s="211"/>
      <c r="AO272" s="211"/>
      <c r="AP272" s="211"/>
      <c r="AQ272" s="211"/>
      <c r="AR272" s="211"/>
      <c r="AS272" s="211"/>
      <c r="AT272" s="211"/>
      <c r="AU272" s="211"/>
      <c r="AV272" s="211"/>
      <c r="AW272" s="211"/>
      <c r="AX272" s="211"/>
      <c r="AY272" s="211"/>
      <c r="AZ272" s="211"/>
      <c r="BA272" s="211"/>
      <c r="BB272" s="211"/>
      <c r="BC272" s="211"/>
      <c r="BD272" s="211"/>
      <c r="BE272" s="211"/>
      <c r="BF272" s="211"/>
      <c r="BG272" s="211"/>
      <c r="BH272" s="211"/>
      <c r="BI272" s="211"/>
      <c r="BJ272" s="211"/>
      <c r="BK272" s="211"/>
      <c r="BL272" s="211"/>
      <c r="BM272" s="54"/>
    </row>
    <row r="273" spans="1:65">
      <c r="A273" s="29"/>
      <c r="B273" s="3" t="s">
        <v>86</v>
      </c>
      <c r="C273" s="28"/>
      <c r="D273" s="13">
        <v>2.5714637923764286E-2</v>
      </c>
      <c r="E273" s="13">
        <v>1.4241721021477985E-2</v>
      </c>
      <c r="F273" s="13">
        <v>3.9793983557124643E-2</v>
      </c>
      <c r="G273" s="13">
        <v>2.0077160903516956E-2</v>
      </c>
      <c r="H273" s="13">
        <v>1.1973843083198142E-2</v>
      </c>
      <c r="I273" s="13">
        <v>2.5554160902262722E-2</v>
      </c>
      <c r="J273" s="13">
        <v>7.6251219784758805E-3</v>
      </c>
      <c r="K273" s="13">
        <v>0.12360066034899861</v>
      </c>
      <c r="L273" s="140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A274" s="29"/>
      <c r="B274" s="3" t="s">
        <v>259</v>
      </c>
      <c r="C274" s="28"/>
      <c r="D274" s="13">
        <v>1.7406104256806332E-2</v>
      </c>
      <c r="E274" s="13">
        <v>-2.7594550354552605E-2</v>
      </c>
      <c r="F274" s="13">
        <v>7.6233532543370508E-3</v>
      </c>
      <c r="G274" s="13">
        <v>-2.3203546796493502E-2</v>
      </c>
      <c r="H274" s="13">
        <v>-2.3681449953564804E-2</v>
      </c>
      <c r="I274" s="13">
        <v>1.1047316105201155E-2</v>
      </c>
      <c r="J274" s="13">
        <v>2.2953219431953276E-2</v>
      </c>
      <c r="K274" s="13">
        <v>6.9254684569893366E-2</v>
      </c>
      <c r="L274" s="140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3"/>
    </row>
    <row r="275" spans="1:65">
      <c r="A275" s="29"/>
      <c r="B275" s="45" t="s">
        <v>260</v>
      </c>
      <c r="C275" s="46"/>
      <c r="D275" s="44">
        <v>0.24</v>
      </c>
      <c r="E275" s="44">
        <v>1.08</v>
      </c>
      <c r="F275" s="44">
        <v>0.05</v>
      </c>
      <c r="G275" s="44">
        <v>0.95</v>
      </c>
      <c r="H275" s="44">
        <v>0.96</v>
      </c>
      <c r="I275" s="44">
        <v>0.05</v>
      </c>
      <c r="J275" s="44">
        <v>0.4</v>
      </c>
      <c r="K275" s="44">
        <v>1.75</v>
      </c>
      <c r="L275" s="140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3"/>
    </row>
    <row r="276" spans="1:65">
      <c r="B276" s="30"/>
      <c r="C276" s="20"/>
      <c r="D276" s="20"/>
      <c r="E276" s="20"/>
      <c r="F276" s="20"/>
      <c r="G276" s="20"/>
      <c r="H276" s="20"/>
      <c r="I276" s="20"/>
      <c r="J276" s="20"/>
      <c r="K276" s="20"/>
      <c r="BM276" s="53"/>
    </row>
    <row r="277" spans="1:65" ht="15">
      <c r="B277" s="8" t="s">
        <v>450</v>
      </c>
      <c r="BM277" s="27" t="s">
        <v>66</v>
      </c>
    </row>
    <row r="278" spans="1:65" ht="15">
      <c r="A278" s="24" t="s">
        <v>36</v>
      </c>
      <c r="B278" s="18" t="s">
        <v>111</v>
      </c>
      <c r="C278" s="15" t="s">
        <v>112</v>
      </c>
      <c r="D278" s="16" t="s">
        <v>224</v>
      </c>
      <c r="E278" s="17" t="s">
        <v>224</v>
      </c>
      <c r="F278" s="17" t="s">
        <v>224</v>
      </c>
      <c r="G278" s="17" t="s">
        <v>224</v>
      </c>
      <c r="H278" s="17" t="s">
        <v>224</v>
      </c>
      <c r="I278" s="17" t="s">
        <v>224</v>
      </c>
      <c r="J278" s="17" t="s">
        <v>224</v>
      </c>
      <c r="K278" s="17" t="s">
        <v>224</v>
      </c>
      <c r="L278" s="140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</v>
      </c>
    </row>
    <row r="279" spans="1:65">
      <c r="A279" s="29"/>
      <c r="B279" s="19" t="s">
        <v>225</v>
      </c>
      <c r="C279" s="9" t="s">
        <v>225</v>
      </c>
      <c r="D279" s="138" t="s">
        <v>227</v>
      </c>
      <c r="E279" s="139" t="s">
        <v>235</v>
      </c>
      <c r="F279" s="139" t="s">
        <v>237</v>
      </c>
      <c r="G279" s="139" t="s">
        <v>238</v>
      </c>
      <c r="H279" s="139" t="s">
        <v>239</v>
      </c>
      <c r="I279" s="139" t="s">
        <v>241</v>
      </c>
      <c r="J279" s="139" t="s">
        <v>244</v>
      </c>
      <c r="K279" s="139" t="s">
        <v>248</v>
      </c>
      <c r="L279" s="140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 t="s">
        <v>3</v>
      </c>
    </row>
    <row r="280" spans="1:65">
      <c r="A280" s="29"/>
      <c r="B280" s="19"/>
      <c r="C280" s="9"/>
      <c r="D280" s="10" t="s">
        <v>272</v>
      </c>
      <c r="E280" s="11" t="s">
        <v>272</v>
      </c>
      <c r="F280" s="11" t="s">
        <v>273</v>
      </c>
      <c r="G280" s="11" t="s">
        <v>272</v>
      </c>
      <c r="H280" s="11" t="s">
        <v>273</v>
      </c>
      <c r="I280" s="11" t="s">
        <v>272</v>
      </c>
      <c r="J280" s="11" t="s">
        <v>272</v>
      </c>
      <c r="K280" s="11" t="s">
        <v>272</v>
      </c>
      <c r="L280" s="140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2</v>
      </c>
    </row>
    <row r="281" spans="1:65">
      <c r="A281" s="29"/>
      <c r="B281" s="19"/>
      <c r="C281" s="9"/>
      <c r="D281" s="25"/>
      <c r="E281" s="25"/>
      <c r="F281" s="25"/>
      <c r="G281" s="25"/>
      <c r="H281" s="25"/>
      <c r="I281" s="25"/>
      <c r="J281" s="25"/>
      <c r="K281" s="25"/>
      <c r="L281" s="140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3</v>
      </c>
    </row>
    <row r="282" spans="1:65">
      <c r="A282" s="29"/>
      <c r="B282" s="18">
        <v>1</v>
      </c>
      <c r="C282" s="14">
        <v>1</v>
      </c>
      <c r="D282" s="21">
        <v>1.31</v>
      </c>
      <c r="E282" s="21">
        <v>1.29</v>
      </c>
      <c r="F282" s="21">
        <v>1.2</v>
      </c>
      <c r="G282" s="21">
        <v>1.2692623083808829</v>
      </c>
      <c r="H282" s="21">
        <v>1.23</v>
      </c>
      <c r="I282" s="21">
        <v>1.3</v>
      </c>
      <c r="J282" s="21">
        <v>1.2249965888693921</v>
      </c>
      <c r="K282" s="21">
        <v>1.33</v>
      </c>
      <c r="L282" s="140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>
        <v>1</v>
      </c>
      <c r="C283" s="9">
        <v>2</v>
      </c>
      <c r="D283" s="11">
        <v>1.39</v>
      </c>
      <c r="E283" s="11">
        <v>1.23</v>
      </c>
      <c r="F283" s="11">
        <v>1.1000000000000001</v>
      </c>
      <c r="G283" s="11">
        <v>1.2109874585020963</v>
      </c>
      <c r="H283" s="11">
        <v>1.28</v>
      </c>
      <c r="I283" s="11">
        <v>1.3</v>
      </c>
      <c r="J283" s="11">
        <v>1.2321836500062247</v>
      </c>
      <c r="K283" s="11">
        <v>1.26</v>
      </c>
      <c r="L283" s="140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31</v>
      </c>
    </row>
    <row r="284" spans="1:65">
      <c r="A284" s="29"/>
      <c r="B284" s="19">
        <v>1</v>
      </c>
      <c r="C284" s="9">
        <v>3</v>
      </c>
      <c r="D284" s="11">
        <v>1.36</v>
      </c>
      <c r="E284" s="11">
        <v>1.25</v>
      </c>
      <c r="F284" s="11">
        <v>1.2</v>
      </c>
      <c r="G284" s="11">
        <v>1.1946460766308487</v>
      </c>
      <c r="H284" s="11">
        <v>1.25</v>
      </c>
      <c r="I284" s="11">
        <v>1.26</v>
      </c>
      <c r="J284" s="11">
        <v>1.31088677217938</v>
      </c>
      <c r="K284" s="11">
        <v>1.38</v>
      </c>
      <c r="L284" s="140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16</v>
      </c>
    </row>
    <row r="285" spans="1:65">
      <c r="A285" s="29"/>
      <c r="B285" s="19">
        <v>1</v>
      </c>
      <c r="C285" s="9">
        <v>4</v>
      </c>
      <c r="D285" s="11">
        <v>1.39</v>
      </c>
      <c r="E285" s="11">
        <v>1.2</v>
      </c>
      <c r="F285" s="11">
        <v>1.3</v>
      </c>
      <c r="G285" s="11">
        <v>1.2106298493525316</v>
      </c>
      <c r="H285" s="11">
        <v>1.26</v>
      </c>
      <c r="I285" s="11">
        <v>1.32</v>
      </c>
      <c r="J285" s="11">
        <v>1.2836125295611989</v>
      </c>
      <c r="K285" s="11">
        <v>1.32</v>
      </c>
      <c r="L285" s="140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1.2688892461284556</v>
      </c>
    </row>
    <row r="286" spans="1:65">
      <c r="A286" s="29"/>
      <c r="B286" s="19">
        <v>1</v>
      </c>
      <c r="C286" s="9">
        <v>5</v>
      </c>
      <c r="D286" s="11">
        <v>1.29</v>
      </c>
      <c r="E286" s="11">
        <v>1.24</v>
      </c>
      <c r="F286" s="11">
        <v>1.2</v>
      </c>
      <c r="G286" s="11">
        <v>1.1821726643747377</v>
      </c>
      <c r="H286" s="11">
        <v>1.26</v>
      </c>
      <c r="I286" s="11">
        <v>1.36</v>
      </c>
      <c r="J286" s="11">
        <v>1.2839897470454673</v>
      </c>
      <c r="K286" s="11">
        <v>1.28</v>
      </c>
      <c r="L286" s="140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7">
        <v>25</v>
      </c>
    </row>
    <row r="287" spans="1:65">
      <c r="A287" s="29"/>
      <c r="B287" s="19">
        <v>1</v>
      </c>
      <c r="C287" s="9">
        <v>6</v>
      </c>
      <c r="D287" s="11">
        <v>1.28</v>
      </c>
      <c r="E287" s="11">
        <v>1.25</v>
      </c>
      <c r="F287" s="11">
        <v>1.2</v>
      </c>
      <c r="G287" s="11">
        <v>1.2366596465016169</v>
      </c>
      <c r="H287" s="11">
        <v>1.28</v>
      </c>
      <c r="I287" s="11">
        <v>1.33</v>
      </c>
      <c r="J287" s="11">
        <v>1.2666565227614901</v>
      </c>
      <c r="K287" s="11">
        <v>1.32</v>
      </c>
      <c r="L287" s="140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9"/>
      <c r="B288" s="20" t="s">
        <v>256</v>
      </c>
      <c r="C288" s="12"/>
      <c r="D288" s="22">
        <v>1.3366666666666667</v>
      </c>
      <c r="E288" s="22">
        <v>1.2433333333333334</v>
      </c>
      <c r="F288" s="22">
        <v>1.2</v>
      </c>
      <c r="G288" s="22">
        <v>1.2173930006237856</v>
      </c>
      <c r="H288" s="22">
        <v>1.26</v>
      </c>
      <c r="I288" s="22">
        <v>1.3116666666666668</v>
      </c>
      <c r="J288" s="22">
        <v>1.2670543017371922</v>
      </c>
      <c r="K288" s="22">
        <v>1.3150000000000002</v>
      </c>
      <c r="L288" s="140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9"/>
      <c r="B289" s="3" t="s">
        <v>257</v>
      </c>
      <c r="C289" s="28"/>
      <c r="D289" s="11">
        <v>1.335</v>
      </c>
      <c r="E289" s="11">
        <v>1.2450000000000001</v>
      </c>
      <c r="F289" s="11">
        <v>1.2</v>
      </c>
      <c r="G289" s="11">
        <v>1.210808653927314</v>
      </c>
      <c r="H289" s="11">
        <v>1.26</v>
      </c>
      <c r="I289" s="11">
        <v>1.31</v>
      </c>
      <c r="J289" s="11">
        <v>1.2751345261613445</v>
      </c>
      <c r="K289" s="11">
        <v>1.32</v>
      </c>
      <c r="L289" s="140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9"/>
      <c r="B290" s="3" t="s">
        <v>258</v>
      </c>
      <c r="C290" s="28"/>
      <c r="D290" s="23">
        <v>4.966554808583775E-2</v>
      </c>
      <c r="E290" s="23">
        <v>2.9439202887759516E-2</v>
      </c>
      <c r="F290" s="23">
        <v>6.3245553203367569E-2</v>
      </c>
      <c r="G290" s="23">
        <v>3.1325052441166901E-2</v>
      </c>
      <c r="H290" s="23">
        <v>1.8973665961010293E-2</v>
      </c>
      <c r="I290" s="23">
        <v>3.371448748930745E-2</v>
      </c>
      <c r="J290" s="23">
        <v>3.3067329718175942E-2</v>
      </c>
      <c r="K290" s="23">
        <v>4.1833001326703742E-2</v>
      </c>
      <c r="L290" s="210"/>
      <c r="M290" s="211"/>
      <c r="N290" s="211"/>
      <c r="O290" s="211"/>
      <c r="P290" s="211"/>
      <c r="Q290" s="211"/>
      <c r="R290" s="211"/>
      <c r="S290" s="211"/>
      <c r="T290" s="211"/>
      <c r="U290" s="211"/>
      <c r="V290" s="211"/>
      <c r="W290" s="211"/>
      <c r="X290" s="211"/>
      <c r="Y290" s="211"/>
      <c r="Z290" s="211"/>
      <c r="AA290" s="211"/>
      <c r="AB290" s="211"/>
      <c r="AC290" s="211"/>
      <c r="AD290" s="211"/>
      <c r="AE290" s="211"/>
      <c r="AF290" s="211"/>
      <c r="AG290" s="211"/>
      <c r="AH290" s="211"/>
      <c r="AI290" s="211"/>
      <c r="AJ290" s="211"/>
      <c r="AK290" s="211"/>
      <c r="AL290" s="211"/>
      <c r="AM290" s="211"/>
      <c r="AN290" s="211"/>
      <c r="AO290" s="211"/>
      <c r="AP290" s="211"/>
      <c r="AQ290" s="211"/>
      <c r="AR290" s="211"/>
      <c r="AS290" s="211"/>
      <c r="AT290" s="211"/>
      <c r="AU290" s="211"/>
      <c r="AV290" s="211"/>
      <c r="AW290" s="211"/>
      <c r="AX290" s="211"/>
      <c r="AY290" s="211"/>
      <c r="AZ290" s="211"/>
      <c r="BA290" s="211"/>
      <c r="BB290" s="211"/>
      <c r="BC290" s="211"/>
      <c r="BD290" s="211"/>
      <c r="BE290" s="211"/>
      <c r="BF290" s="211"/>
      <c r="BG290" s="211"/>
      <c r="BH290" s="211"/>
      <c r="BI290" s="211"/>
      <c r="BJ290" s="211"/>
      <c r="BK290" s="211"/>
      <c r="BL290" s="211"/>
      <c r="BM290" s="54"/>
    </row>
    <row r="291" spans="1:65">
      <c r="A291" s="29"/>
      <c r="B291" s="3" t="s">
        <v>86</v>
      </c>
      <c r="C291" s="28"/>
      <c r="D291" s="13">
        <v>3.7156270388407298E-2</v>
      </c>
      <c r="E291" s="13">
        <v>2.3677643073265024E-2</v>
      </c>
      <c r="F291" s="13">
        <v>5.2704627669472974E-2</v>
      </c>
      <c r="G291" s="13">
        <v>2.5731257223522815E-2</v>
      </c>
      <c r="H291" s="13">
        <v>1.5058465048420868E-2</v>
      </c>
      <c r="I291" s="13">
        <v>2.5703548276473278E-2</v>
      </c>
      <c r="J291" s="13">
        <v>2.6097799970245195E-2</v>
      </c>
      <c r="K291" s="13">
        <v>3.1812168309280409E-2</v>
      </c>
      <c r="L291" s="140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3" t="s">
        <v>259</v>
      </c>
      <c r="C292" s="28"/>
      <c r="D292" s="13">
        <v>5.3414764720411068E-2</v>
      </c>
      <c r="E292" s="13">
        <v>-2.0140380945852021E-2</v>
      </c>
      <c r="F292" s="13">
        <v>-5.4290984290902844E-2</v>
      </c>
      <c r="G292" s="13">
        <v>-4.058371970744612E-2</v>
      </c>
      <c r="H292" s="13">
        <v>-7.0055335054479695E-3</v>
      </c>
      <c r="I292" s="13">
        <v>3.3712493559804768E-2</v>
      </c>
      <c r="J292" s="13">
        <v>-1.446102878452149E-3</v>
      </c>
      <c r="K292" s="13">
        <v>3.6339463047885712E-2</v>
      </c>
      <c r="L292" s="140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9"/>
      <c r="B293" s="45" t="s">
        <v>260</v>
      </c>
      <c r="C293" s="46"/>
      <c r="D293" s="44">
        <v>1.05</v>
      </c>
      <c r="E293" s="44">
        <v>0.28999999999999998</v>
      </c>
      <c r="F293" s="44">
        <v>0.91</v>
      </c>
      <c r="G293" s="44">
        <v>0.66</v>
      </c>
      <c r="H293" s="44">
        <v>0.05</v>
      </c>
      <c r="I293" s="44">
        <v>0.69</v>
      </c>
      <c r="J293" s="44">
        <v>0.05</v>
      </c>
      <c r="K293" s="44">
        <v>0.74</v>
      </c>
      <c r="L293" s="140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0"/>
      <c r="C294" s="20"/>
      <c r="D294" s="20"/>
      <c r="E294" s="20"/>
      <c r="F294" s="20"/>
      <c r="G294" s="20"/>
      <c r="H294" s="20"/>
      <c r="I294" s="20"/>
      <c r="J294" s="20"/>
      <c r="K294" s="20"/>
      <c r="BM294" s="53"/>
    </row>
    <row r="295" spans="1:65" ht="15">
      <c r="B295" s="8" t="s">
        <v>451</v>
      </c>
      <c r="BM295" s="27" t="s">
        <v>66</v>
      </c>
    </row>
    <row r="296" spans="1:65" ht="15">
      <c r="A296" s="24" t="s">
        <v>39</v>
      </c>
      <c r="B296" s="18" t="s">
        <v>111</v>
      </c>
      <c r="C296" s="15" t="s">
        <v>112</v>
      </c>
      <c r="D296" s="16" t="s">
        <v>224</v>
      </c>
      <c r="E296" s="17" t="s">
        <v>224</v>
      </c>
      <c r="F296" s="17" t="s">
        <v>224</v>
      </c>
      <c r="G296" s="17" t="s">
        <v>224</v>
      </c>
      <c r="H296" s="17" t="s">
        <v>224</v>
      </c>
      <c r="I296" s="17" t="s">
        <v>224</v>
      </c>
      <c r="J296" s="17" t="s">
        <v>224</v>
      </c>
      <c r="K296" s="17" t="s">
        <v>224</v>
      </c>
      <c r="L296" s="140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225</v>
      </c>
      <c r="C297" s="9" t="s">
        <v>225</v>
      </c>
      <c r="D297" s="138" t="s">
        <v>227</v>
      </c>
      <c r="E297" s="139" t="s">
        <v>235</v>
      </c>
      <c r="F297" s="139" t="s">
        <v>237</v>
      </c>
      <c r="G297" s="139" t="s">
        <v>238</v>
      </c>
      <c r="H297" s="139" t="s">
        <v>239</v>
      </c>
      <c r="I297" s="139" t="s">
        <v>241</v>
      </c>
      <c r="J297" s="139" t="s">
        <v>244</v>
      </c>
      <c r="K297" s="139" t="s">
        <v>248</v>
      </c>
      <c r="L297" s="140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272</v>
      </c>
      <c r="E298" s="11" t="s">
        <v>272</v>
      </c>
      <c r="F298" s="11" t="s">
        <v>273</v>
      </c>
      <c r="G298" s="11" t="s">
        <v>272</v>
      </c>
      <c r="H298" s="11" t="s">
        <v>273</v>
      </c>
      <c r="I298" s="11" t="s">
        <v>272</v>
      </c>
      <c r="J298" s="11" t="s">
        <v>272</v>
      </c>
      <c r="K298" s="11" t="s">
        <v>272</v>
      </c>
      <c r="L298" s="140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25"/>
      <c r="F299" s="25"/>
      <c r="G299" s="25"/>
      <c r="H299" s="25"/>
      <c r="I299" s="25"/>
      <c r="J299" s="25"/>
      <c r="K299" s="25"/>
      <c r="L299" s="140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3</v>
      </c>
    </row>
    <row r="300" spans="1:65">
      <c r="A300" s="29"/>
      <c r="B300" s="18">
        <v>1</v>
      </c>
      <c r="C300" s="14">
        <v>1</v>
      </c>
      <c r="D300" s="21">
        <v>1.43</v>
      </c>
      <c r="E300" s="21">
        <v>1.36</v>
      </c>
      <c r="F300" s="21">
        <v>1.31</v>
      </c>
      <c r="G300" s="21">
        <v>1.4234892157540511</v>
      </c>
      <c r="H300" s="21">
        <v>1.51</v>
      </c>
      <c r="I300" s="21">
        <v>1.36</v>
      </c>
      <c r="J300" s="135">
        <v>2.5475875225792106</v>
      </c>
      <c r="K300" s="21">
        <v>1.36</v>
      </c>
      <c r="L300" s="140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1.44</v>
      </c>
      <c r="E301" s="11">
        <v>1.29</v>
      </c>
      <c r="F301" s="11">
        <v>1.36</v>
      </c>
      <c r="G301" s="11">
        <v>1.3858476449428301</v>
      </c>
      <c r="H301" s="11">
        <v>1.55</v>
      </c>
      <c r="I301" s="11">
        <v>1.43</v>
      </c>
      <c r="J301" s="136">
        <v>2.5529568965507425</v>
      </c>
      <c r="K301" s="11">
        <v>1.34</v>
      </c>
      <c r="L301" s="140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32</v>
      </c>
    </row>
    <row r="302" spans="1:65">
      <c r="A302" s="29"/>
      <c r="B302" s="19">
        <v>1</v>
      </c>
      <c r="C302" s="9">
        <v>3</v>
      </c>
      <c r="D302" s="11">
        <v>1.44</v>
      </c>
      <c r="E302" s="11">
        <v>1.35</v>
      </c>
      <c r="F302" s="11">
        <v>1.27</v>
      </c>
      <c r="G302" s="11">
        <v>1.3503602227532012</v>
      </c>
      <c r="H302" s="11">
        <v>1.57</v>
      </c>
      <c r="I302" s="11">
        <v>1.44</v>
      </c>
      <c r="J302" s="136">
        <v>2.6664864157223556</v>
      </c>
      <c r="K302" s="11">
        <v>1.36</v>
      </c>
      <c r="L302" s="140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19">
        <v>1</v>
      </c>
      <c r="C303" s="9">
        <v>4</v>
      </c>
      <c r="D303" s="11">
        <v>1.44</v>
      </c>
      <c r="E303" s="11">
        <v>1.31</v>
      </c>
      <c r="F303" s="11">
        <v>1.3</v>
      </c>
      <c r="G303" s="11">
        <v>1.384912034350984</v>
      </c>
      <c r="H303" s="11">
        <v>1.55</v>
      </c>
      <c r="I303" s="11">
        <v>1.4</v>
      </c>
      <c r="J303" s="136">
        <v>2.5607112048988765</v>
      </c>
      <c r="K303" s="11">
        <v>1.35</v>
      </c>
      <c r="L303" s="140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1.3946495997145161</v>
      </c>
    </row>
    <row r="304" spans="1:65">
      <c r="A304" s="29"/>
      <c r="B304" s="19">
        <v>1</v>
      </c>
      <c r="C304" s="9">
        <v>5</v>
      </c>
      <c r="D304" s="11">
        <v>1.37</v>
      </c>
      <c r="E304" s="11">
        <v>1.29</v>
      </c>
      <c r="F304" s="11">
        <v>1.29</v>
      </c>
      <c r="G304" s="11">
        <v>1.3613002395776952</v>
      </c>
      <c r="H304" s="11">
        <v>1.57</v>
      </c>
      <c r="I304" s="11">
        <v>1.46</v>
      </c>
      <c r="J304" s="136">
        <v>2.6228890656579029</v>
      </c>
      <c r="K304" s="11">
        <v>1.35</v>
      </c>
      <c r="L304" s="140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26</v>
      </c>
    </row>
    <row r="305" spans="1:65">
      <c r="A305" s="29"/>
      <c r="B305" s="19">
        <v>1</v>
      </c>
      <c r="C305" s="9">
        <v>6</v>
      </c>
      <c r="D305" s="11">
        <v>1.41</v>
      </c>
      <c r="E305" s="11">
        <v>1.32</v>
      </c>
      <c r="F305" s="11">
        <v>1.33</v>
      </c>
      <c r="G305" s="11">
        <v>1.3693738306309029</v>
      </c>
      <c r="H305" s="11">
        <v>1.56</v>
      </c>
      <c r="I305" s="11">
        <v>1.48</v>
      </c>
      <c r="J305" s="136">
        <v>2.5065969954789198</v>
      </c>
      <c r="K305" s="11">
        <v>1.35</v>
      </c>
      <c r="L305" s="140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20" t="s">
        <v>256</v>
      </c>
      <c r="C306" s="12"/>
      <c r="D306" s="22">
        <v>1.4216666666666666</v>
      </c>
      <c r="E306" s="22">
        <v>1.32</v>
      </c>
      <c r="F306" s="22">
        <v>1.31</v>
      </c>
      <c r="G306" s="22">
        <v>1.3792138646682774</v>
      </c>
      <c r="H306" s="22">
        <v>1.5516666666666667</v>
      </c>
      <c r="I306" s="22">
        <v>1.4283333333333335</v>
      </c>
      <c r="J306" s="22">
        <v>2.5762046834813344</v>
      </c>
      <c r="K306" s="22">
        <v>1.3516666666666666</v>
      </c>
      <c r="L306" s="140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3" t="s">
        <v>257</v>
      </c>
      <c r="C307" s="28"/>
      <c r="D307" s="11">
        <v>1.4350000000000001</v>
      </c>
      <c r="E307" s="11">
        <v>1.3149999999999999</v>
      </c>
      <c r="F307" s="11">
        <v>1.3050000000000002</v>
      </c>
      <c r="G307" s="11">
        <v>1.3771429324909434</v>
      </c>
      <c r="H307" s="11">
        <v>1.5550000000000002</v>
      </c>
      <c r="I307" s="11">
        <v>1.4350000000000001</v>
      </c>
      <c r="J307" s="11">
        <v>2.5568340507248095</v>
      </c>
      <c r="K307" s="11">
        <v>1.35</v>
      </c>
      <c r="L307" s="140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9"/>
      <c r="B308" s="3" t="s">
        <v>258</v>
      </c>
      <c r="C308" s="28"/>
      <c r="D308" s="23">
        <v>2.7868739954771248E-2</v>
      </c>
      <c r="E308" s="23">
        <v>2.966479394838268E-2</v>
      </c>
      <c r="F308" s="23">
        <v>3.1622776601683826E-2</v>
      </c>
      <c r="G308" s="23">
        <v>2.5639967931877554E-2</v>
      </c>
      <c r="H308" s="23">
        <v>2.2286019533929058E-2</v>
      </c>
      <c r="I308" s="23">
        <v>4.3089055068156967E-2</v>
      </c>
      <c r="J308" s="23">
        <v>5.7922193188003797E-2</v>
      </c>
      <c r="K308" s="23">
        <v>7.5277265270908165E-3</v>
      </c>
      <c r="L308" s="210"/>
      <c r="M308" s="211"/>
      <c r="N308" s="211"/>
      <c r="O308" s="211"/>
      <c r="P308" s="211"/>
      <c r="Q308" s="211"/>
      <c r="R308" s="211"/>
      <c r="S308" s="211"/>
      <c r="T308" s="211"/>
      <c r="U308" s="211"/>
      <c r="V308" s="211"/>
      <c r="W308" s="211"/>
      <c r="X308" s="211"/>
      <c r="Y308" s="211"/>
      <c r="Z308" s="211"/>
      <c r="AA308" s="211"/>
      <c r="AB308" s="211"/>
      <c r="AC308" s="211"/>
      <c r="AD308" s="211"/>
      <c r="AE308" s="211"/>
      <c r="AF308" s="211"/>
      <c r="AG308" s="211"/>
      <c r="AH308" s="211"/>
      <c r="AI308" s="211"/>
      <c r="AJ308" s="211"/>
      <c r="AK308" s="211"/>
      <c r="AL308" s="211"/>
      <c r="AM308" s="211"/>
      <c r="AN308" s="211"/>
      <c r="AO308" s="211"/>
      <c r="AP308" s="211"/>
      <c r="AQ308" s="211"/>
      <c r="AR308" s="211"/>
      <c r="AS308" s="211"/>
      <c r="AT308" s="211"/>
      <c r="AU308" s="211"/>
      <c r="AV308" s="211"/>
      <c r="AW308" s="211"/>
      <c r="AX308" s="211"/>
      <c r="AY308" s="211"/>
      <c r="AZ308" s="211"/>
      <c r="BA308" s="211"/>
      <c r="BB308" s="211"/>
      <c r="BC308" s="211"/>
      <c r="BD308" s="211"/>
      <c r="BE308" s="211"/>
      <c r="BF308" s="211"/>
      <c r="BG308" s="211"/>
      <c r="BH308" s="211"/>
      <c r="BI308" s="211"/>
      <c r="BJ308" s="211"/>
      <c r="BK308" s="211"/>
      <c r="BL308" s="211"/>
      <c r="BM308" s="54"/>
    </row>
    <row r="309" spans="1:65">
      <c r="A309" s="29"/>
      <c r="B309" s="3" t="s">
        <v>86</v>
      </c>
      <c r="C309" s="28"/>
      <c r="D309" s="13">
        <v>1.9602865149897713E-2</v>
      </c>
      <c r="E309" s="13">
        <v>2.2473328748774755E-2</v>
      </c>
      <c r="F309" s="13">
        <v>2.4139524123422768E-2</v>
      </c>
      <c r="G309" s="13">
        <v>1.8590277105461354E-2</v>
      </c>
      <c r="H309" s="13">
        <v>1.4362633426807126E-2</v>
      </c>
      <c r="I309" s="13">
        <v>3.0167366442116893E-2</v>
      </c>
      <c r="J309" s="13">
        <v>2.2483536948520365E-2</v>
      </c>
      <c r="K309" s="13">
        <v>5.5692181458131818E-3</v>
      </c>
      <c r="L309" s="140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A310" s="29"/>
      <c r="B310" s="3" t="s">
        <v>259</v>
      </c>
      <c r="C310" s="28"/>
      <c r="D310" s="13">
        <v>1.9371938985735859E-2</v>
      </c>
      <c r="E310" s="13">
        <v>-5.3525702606444514E-2</v>
      </c>
      <c r="F310" s="13">
        <v>-6.0695962435183493E-2</v>
      </c>
      <c r="G310" s="13">
        <v>-1.1067823092910434E-2</v>
      </c>
      <c r="H310" s="13">
        <v>0.11258531675934358</v>
      </c>
      <c r="I310" s="13">
        <v>2.4152112204895326E-2</v>
      </c>
      <c r="J310" s="13">
        <v>0.84720569525756284</v>
      </c>
      <c r="K310" s="13">
        <v>-3.0819879815437545E-2</v>
      </c>
      <c r="L310" s="140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3"/>
    </row>
    <row r="311" spans="1:65">
      <c r="A311" s="29"/>
      <c r="B311" s="45" t="s">
        <v>260</v>
      </c>
      <c r="C311" s="46"/>
      <c r="D311" s="44">
        <v>0.22</v>
      </c>
      <c r="E311" s="44">
        <v>0.84</v>
      </c>
      <c r="F311" s="44">
        <v>0.94</v>
      </c>
      <c r="G311" s="44">
        <v>0.22</v>
      </c>
      <c r="H311" s="44">
        <v>1.58</v>
      </c>
      <c r="I311" s="44">
        <v>0.28999999999999998</v>
      </c>
      <c r="J311" s="44">
        <v>12.27</v>
      </c>
      <c r="K311" s="44">
        <v>0.51</v>
      </c>
      <c r="L311" s="140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3"/>
    </row>
    <row r="312" spans="1:65">
      <c r="B312" s="30"/>
      <c r="C312" s="20"/>
      <c r="D312" s="20"/>
      <c r="E312" s="20"/>
      <c r="F312" s="20"/>
      <c r="G312" s="20"/>
      <c r="H312" s="20"/>
      <c r="I312" s="20"/>
      <c r="J312" s="20"/>
      <c r="K312" s="20"/>
      <c r="BM312" s="53"/>
    </row>
    <row r="313" spans="1:65" ht="15">
      <c r="B313" s="8" t="s">
        <v>452</v>
      </c>
      <c r="BM313" s="27" t="s">
        <v>66</v>
      </c>
    </row>
    <row r="314" spans="1:65" ht="15">
      <c r="A314" s="24" t="s">
        <v>52</v>
      </c>
      <c r="B314" s="18" t="s">
        <v>111</v>
      </c>
      <c r="C314" s="15" t="s">
        <v>112</v>
      </c>
      <c r="D314" s="16" t="s">
        <v>224</v>
      </c>
      <c r="E314" s="17" t="s">
        <v>224</v>
      </c>
      <c r="F314" s="17" t="s">
        <v>224</v>
      </c>
      <c r="G314" s="17" t="s">
        <v>224</v>
      </c>
      <c r="H314" s="17" t="s">
        <v>224</v>
      </c>
      <c r="I314" s="17" t="s">
        <v>224</v>
      </c>
      <c r="J314" s="17" t="s">
        <v>224</v>
      </c>
      <c r="K314" s="17" t="s">
        <v>224</v>
      </c>
      <c r="L314" s="17" t="s">
        <v>224</v>
      </c>
      <c r="M314" s="17" t="s">
        <v>224</v>
      </c>
      <c r="N314" s="17" t="s">
        <v>224</v>
      </c>
      <c r="O314" s="17" t="s">
        <v>224</v>
      </c>
      <c r="P314" s="17" t="s">
        <v>224</v>
      </c>
      <c r="Q314" s="17" t="s">
        <v>224</v>
      </c>
      <c r="R314" s="17" t="s">
        <v>224</v>
      </c>
      <c r="S314" s="17" t="s">
        <v>224</v>
      </c>
      <c r="T314" s="17" t="s">
        <v>224</v>
      </c>
      <c r="U314" s="17" t="s">
        <v>224</v>
      </c>
      <c r="V314" s="17" t="s">
        <v>224</v>
      </c>
      <c r="W314" s="17" t="s">
        <v>224</v>
      </c>
      <c r="X314" s="17" t="s">
        <v>224</v>
      </c>
      <c r="Y314" s="17" t="s">
        <v>224</v>
      </c>
      <c r="Z314" s="140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</v>
      </c>
    </row>
    <row r="315" spans="1:65">
      <c r="A315" s="29"/>
      <c r="B315" s="19" t="s">
        <v>225</v>
      </c>
      <c r="C315" s="9" t="s">
        <v>225</v>
      </c>
      <c r="D315" s="138" t="s">
        <v>227</v>
      </c>
      <c r="E315" s="139" t="s">
        <v>228</v>
      </c>
      <c r="F315" s="139" t="s">
        <v>229</v>
      </c>
      <c r="G315" s="139" t="s">
        <v>230</v>
      </c>
      <c r="H315" s="139" t="s">
        <v>231</v>
      </c>
      <c r="I315" s="139" t="s">
        <v>232</v>
      </c>
      <c r="J315" s="139" t="s">
        <v>233</v>
      </c>
      <c r="K315" s="139" t="s">
        <v>234</v>
      </c>
      <c r="L315" s="139" t="s">
        <v>235</v>
      </c>
      <c r="M315" s="139" t="s">
        <v>236</v>
      </c>
      <c r="N315" s="139" t="s">
        <v>237</v>
      </c>
      <c r="O315" s="139" t="s">
        <v>238</v>
      </c>
      <c r="P315" s="139" t="s">
        <v>239</v>
      </c>
      <c r="Q315" s="139" t="s">
        <v>240</v>
      </c>
      <c r="R315" s="139" t="s">
        <v>241</v>
      </c>
      <c r="S315" s="139" t="s">
        <v>242</v>
      </c>
      <c r="T315" s="139" t="s">
        <v>243</v>
      </c>
      <c r="U315" s="139" t="s">
        <v>244</v>
      </c>
      <c r="V315" s="139" t="s">
        <v>246</v>
      </c>
      <c r="W315" s="139" t="s">
        <v>248</v>
      </c>
      <c r="X315" s="139" t="s">
        <v>249</v>
      </c>
      <c r="Y315" s="139" t="s">
        <v>250</v>
      </c>
      <c r="Z315" s="140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 t="s">
        <v>1</v>
      </c>
    </row>
    <row r="316" spans="1:65">
      <c r="A316" s="29"/>
      <c r="B316" s="19"/>
      <c r="C316" s="9"/>
      <c r="D316" s="10" t="s">
        <v>272</v>
      </c>
      <c r="E316" s="11" t="s">
        <v>273</v>
      </c>
      <c r="F316" s="11" t="s">
        <v>115</v>
      </c>
      <c r="G316" s="11" t="s">
        <v>273</v>
      </c>
      <c r="H316" s="11" t="s">
        <v>115</v>
      </c>
      <c r="I316" s="11" t="s">
        <v>273</v>
      </c>
      <c r="J316" s="11" t="s">
        <v>115</v>
      </c>
      <c r="K316" s="11" t="s">
        <v>115</v>
      </c>
      <c r="L316" s="11" t="s">
        <v>115</v>
      </c>
      <c r="M316" s="11" t="s">
        <v>115</v>
      </c>
      <c r="N316" s="11" t="s">
        <v>273</v>
      </c>
      <c r="O316" s="11" t="s">
        <v>272</v>
      </c>
      <c r="P316" s="11" t="s">
        <v>273</v>
      </c>
      <c r="Q316" s="11" t="s">
        <v>273</v>
      </c>
      <c r="R316" s="11" t="s">
        <v>115</v>
      </c>
      <c r="S316" s="11" t="s">
        <v>115</v>
      </c>
      <c r="T316" s="11" t="s">
        <v>273</v>
      </c>
      <c r="U316" s="11" t="s">
        <v>115</v>
      </c>
      <c r="V316" s="11" t="s">
        <v>273</v>
      </c>
      <c r="W316" s="11" t="s">
        <v>115</v>
      </c>
      <c r="X316" s="11" t="s">
        <v>115</v>
      </c>
      <c r="Y316" s="11" t="s">
        <v>115</v>
      </c>
      <c r="Z316" s="140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2</v>
      </c>
    </row>
    <row r="317" spans="1:65">
      <c r="A317" s="29"/>
      <c r="B317" s="19"/>
      <c r="C317" s="9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140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3</v>
      </c>
    </row>
    <row r="318" spans="1:65">
      <c r="A318" s="29"/>
      <c r="B318" s="18">
        <v>1</v>
      </c>
      <c r="C318" s="14">
        <v>1</v>
      </c>
      <c r="D318" s="21">
        <v>2.2599999999999998</v>
      </c>
      <c r="E318" s="135">
        <v>1.8000000000000003</v>
      </c>
      <c r="F318" s="21">
        <v>2.25</v>
      </c>
      <c r="G318" s="21">
        <v>2.29</v>
      </c>
      <c r="H318" s="135">
        <v>1.86</v>
      </c>
      <c r="I318" s="21">
        <v>2.19</v>
      </c>
      <c r="J318" s="21">
        <v>2.17</v>
      </c>
      <c r="K318" s="135">
        <v>1.95</v>
      </c>
      <c r="L318" s="21">
        <v>2.27</v>
      </c>
      <c r="M318" s="21">
        <v>2.27</v>
      </c>
      <c r="N318" s="21">
        <v>2.2200000000000002</v>
      </c>
      <c r="O318" s="21">
        <v>2.2100053261303936</v>
      </c>
      <c r="P318" s="21">
        <v>2.2068999999999996</v>
      </c>
      <c r="Q318" s="21">
        <v>2.2400000000000002</v>
      </c>
      <c r="R318" s="21">
        <v>2.27</v>
      </c>
      <c r="S318" s="21">
        <v>2.25</v>
      </c>
      <c r="T318" s="21">
        <v>2.19</v>
      </c>
      <c r="U318" s="21">
        <v>2.1473</v>
      </c>
      <c r="V318" s="21">
        <v>2.13</v>
      </c>
      <c r="W318" s="21">
        <v>2.16</v>
      </c>
      <c r="X318" s="21">
        <v>2.1800000000000002</v>
      </c>
      <c r="Y318" s="135">
        <v>2.5905719333333335</v>
      </c>
      <c r="Z318" s="140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</v>
      </c>
    </row>
    <row r="319" spans="1:65">
      <c r="A319" s="29"/>
      <c r="B319" s="19">
        <v>1</v>
      </c>
      <c r="C319" s="9">
        <v>2</v>
      </c>
      <c r="D319" s="11">
        <v>2.2599999999999998</v>
      </c>
      <c r="E319" s="136">
        <v>2.0099999999999998</v>
      </c>
      <c r="F319" s="11">
        <v>2.23</v>
      </c>
      <c r="G319" s="11">
        <v>2.2799999999999998</v>
      </c>
      <c r="H319" s="136">
        <v>1.87</v>
      </c>
      <c r="I319" s="11">
        <v>2.16</v>
      </c>
      <c r="J319" s="11">
        <v>2.19</v>
      </c>
      <c r="K319" s="136">
        <v>1.96</v>
      </c>
      <c r="L319" s="11">
        <v>2.2000000000000002</v>
      </c>
      <c r="M319" s="11">
        <v>2.19</v>
      </c>
      <c r="N319" s="11">
        <v>2.3199999999999998</v>
      </c>
      <c r="O319" s="11">
        <v>2.2429233035469678</v>
      </c>
      <c r="P319" s="11">
        <v>2.2606999999999999</v>
      </c>
      <c r="Q319" s="11">
        <v>2.31</v>
      </c>
      <c r="R319" s="11">
        <v>2.25</v>
      </c>
      <c r="S319" s="11">
        <v>2.21</v>
      </c>
      <c r="T319" s="11">
        <v>2.23</v>
      </c>
      <c r="U319" s="11">
        <v>2.13794</v>
      </c>
      <c r="V319" s="11">
        <v>2.19</v>
      </c>
      <c r="W319" s="11">
        <v>2.16</v>
      </c>
      <c r="X319" s="11">
        <v>2.1800000000000002</v>
      </c>
      <c r="Y319" s="136">
        <v>2.6063618333333332</v>
      </c>
      <c r="Z319" s="140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 t="e">
        <v>#N/A</v>
      </c>
    </row>
    <row r="320" spans="1:65">
      <c r="A320" s="29"/>
      <c r="B320" s="19">
        <v>1</v>
      </c>
      <c r="C320" s="9">
        <v>3</v>
      </c>
      <c r="D320" s="11">
        <v>2.3199999999999998</v>
      </c>
      <c r="E320" s="136">
        <v>1.9299999999999997</v>
      </c>
      <c r="F320" s="11">
        <v>2.2200000000000002</v>
      </c>
      <c r="G320" s="11">
        <v>2.29</v>
      </c>
      <c r="H320" s="136">
        <v>1.9299999999999997</v>
      </c>
      <c r="I320" s="11">
        <v>2.2200000000000002</v>
      </c>
      <c r="J320" s="11">
        <v>2.2000000000000002</v>
      </c>
      <c r="K320" s="136">
        <v>2</v>
      </c>
      <c r="L320" s="11">
        <v>2.2599999999999998</v>
      </c>
      <c r="M320" s="11">
        <v>2.2200000000000002</v>
      </c>
      <c r="N320" s="11">
        <v>2.29</v>
      </c>
      <c r="O320" s="11">
        <v>2.2528162425552005</v>
      </c>
      <c r="P320" s="11">
        <v>2.2431999999999999</v>
      </c>
      <c r="Q320" s="11">
        <v>2.27</v>
      </c>
      <c r="R320" s="11">
        <v>2.2599999999999998</v>
      </c>
      <c r="S320" s="11">
        <v>2.25</v>
      </c>
      <c r="T320" s="11">
        <v>2.19</v>
      </c>
      <c r="U320" s="11">
        <v>2.1476599999999997</v>
      </c>
      <c r="V320" s="11">
        <v>2.16</v>
      </c>
      <c r="W320" s="11">
        <v>2.1800000000000002</v>
      </c>
      <c r="X320" s="11">
        <v>2.2000000000000002</v>
      </c>
      <c r="Y320" s="136">
        <v>2.4449609999999997</v>
      </c>
      <c r="Z320" s="140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16</v>
      </c>
    </row>
    <row r="321" spans="1:65">
      <c r="A321" s="29"/>
      <c r="B321" s="19">
        <v>1</v>
      </c>
      <c r="C321" s="9">
        <v>4</v>
      </c>
      <c r="D321" s="11">
        <v>2.29</v>
      </c>
      <c r="E321" s="136">
        <v>1.9900000000000002</v>
      </c>
      <c r="F321" s="11">
        <v>2.23</v>
      </c>
      <c r="G321" s="11">
        <v>2.27</v>
      </c>
      <c r="H321" s="136">
        <v>1.86</v>
      </c>
      <c r="I321" s="11">
        <v>2.21</v>
      </c>
      <c r="J321" s="11">
        <v>2.2000000000000002</v>
      </c>
      <c r="K321" s="136">
        <v>1.94</v>
      </c>
      <c r="L321" s="11">
        <v>2.21</v>
      </c>
      <c r="M321" s="11">
        <v>2.17</v>
      </c>
      <c r="N321" s="11">
        <v>2.2999999999999998</v>
      </c>
      <c r="O321" s="11">
        <v>2.1966800246014699</v>
      </c>
      <c r="P321" s="11">
        <v>2.2513999999999998</v>
      </c>
      <c r="Q321" s="11">
        <v>2.2200000000000002</v>
      </c>
      <c r="R321" s="11">
        <v>2.2799999999999998</v>
      </c>
      <c r="S321" s="11">
        <v>2.2400000000000002</v>
      </c>
      <c r="T321" s="11">
        <v>2.25</v>
      </c>
      <c r="U321" s="11">
        <v>2.1224599999999998</v>
      </c>
      <c r="V321" s="11">
        <v>2.14</v>
      </c>
      <c r="W321" s="11">
        <v>2.19</v>
      </c>
      <c r="X321" s="11">
        <v>2.19</v>
      </c>
      <c r="Y321" s="136">
        <v>2.6984736333333337</v>
      </c>
      <c r="Z321" s="140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2.2278068960871114</v>
      </c>
    </row>
    <row r="322" spans="1:65">
      <c r="A322" s="29"/>
      <c r="B322" s="19">
        <v>1</v>
      </c>
      <c r="C322" s="9">
        <v>5</v>
      </c>
      <c r="D322" s="11">
        <v>2.2599999999999998</v>
      </c>
      <c r="E322" s="136">
        <v>2.09</v>
      </c>
      <c r="F322" s="11">
        <v>2.23</v>
      </c>
      <c r="G322" s="11">
        <v>2.2999999999999998</v>
      </c>
      <c r="H322" s="136">
        <v>1.9</v>
      </c>
      <c r="I322" s="11">
        <v>2.2000000000000002</v>
      </c>
      <c r="J322" s="11">
        <v>2.2400000000000002</v>
      </c>
      <c r="K322" s="136">
        <v>1.9900000000000002</v>
      </c>
      <c r="L322" s="11">
        <v>2.23</v>
      </c>
      <c r="M322" s="11">
        <v>2.1800000000000002</v>
      </c>
      <c r="N322" s="11">
        <v>2.38</v>
      </c>
      <c r="O322" s="11">
        <v>2.1882150112276735</v>
      </c>
      <c r="P322" s="11">
        <v>2.2453999999999996</v>
      </c>
      <c r="Q322" s="11">
        <v>2.31</v>
      </c>
      <c r="R322" s="11">
        <v>2.2799999999999998</v>
      </c>
      <c r="S322" s="11">
        <v>2.25</v>
      </c>
      <c r="T322" s="11">
        <v>2.2000000000000002</v>
      </c>
      <c r="U322" s="11">
        <v>2.15585</v>
      </c>
      <c r="V322" s="11">
        <v>2.1800000000000002</v>
      </c>
      <c r="W322" s="11">
        <v>2.19</v>
      </c>
      <c r="X322" s="11">
        <v>2.21</v>
      </c>
      <c r="Y322" s="136">
        <v>2.80413245</v>
      </c>
      <c r="Z322" s="140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7">
        <v>27</v>
      </c>
    </row>
    <row r="323" spans="1:65">
      <c r="A323" s="29"/>
      <c r="B323" s="19">
        <v>1</v>
      </c>
      <c r="C323" s="9">
        <v>6</v>
      </c>
      <c r="D323" s="11">
        <v>2.23</v>
      </c>
      <c r="E323" s="136">
        <v>2.0499999999999998</v>
      </c>
      <c r="F323" s="11">
        <v>2.27</v>
      </c>
      <c r="G323" s="11">
        <v>2.34</v>
      </c>
      <c r="H323" s="136">
        <v>1.8799999999999997</v>
      </c>
      <c r="I323" s="11">
        <v>2.2200000000000002</v>
      </c>
      <c r="J323" s="11">
        <v>2.2400000000000002</v>
      </c>
      <c r="K323" s="136">
        <v>1.96</v>
      </c>
      <c r="L323" s="11">
        <v>2.2599999999999998</v>
      </c>
      <c r="M323" s="11">
        <v>2.16</v>
      </c>
      <c r="N323" s="11">
        <v>2.38</v>
      </c>
      <c r="O323" s="11">
        <v>2.2296148693462698</v>
      </c>
      <c r="P323" s="11">
        <v>2.2801999999999998</v>
      </c>
      <c r="Q323" s="11">
        <v>2.34</v>
      </c>
      <c r="R323" s="11">
        <v>2.27</v>
      </c>
      <c r="S323" s="11">
        <v>2.2000000000000002</v>
      </c>
      <c r="T323" s="11">
        <v>2.1800000000000002</v>
      </c>
      <c r="U323" s="11">
        <v>2.1438800000000002</v>
      </c>
      <c r="V323" s="11">
        <v>2.17</v>
      </c>
      <c r="W323" s="11">
        <v>2.21</v>
      </c>
      <c r="X323" s="11">
        <v>2.21</v>
      </c>
      <c r="Y323" s="136">
        <v>2.5204761666666671</v>
      </c>
      <c r="Z323" s="140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9"/>
      <c r="B324" s="20" t="s">
        <v>256</v>
      </c>
      <c r="C324" s="12"/>
      <c r="D324" s="22">
        <v>2.27</v>
      </c>
      <c r="E324" s="22">
        <v>1.9783333333333335</v>
      </c>
      <c r="F324" s="22">
        <v>2.2383333333333337</v>
      </c>
      <c r="G324" s="22">
        <v>2.2949999999999999</v>
      </c>
      <c r="H324" s="22">
        <v>1.8833333333333331</v>
      </c>
      <c r="I324" s="22">
        <v>2.2000000000000002</v>
      </c>
      <c r="J324" s="22">
        <v>2.2066666666666666</v>
      </c>
      <c r="K324" s="22">
        <v>1.9666666666666668</v>
      </c>
      <c r="L324" s="22">
        <v>2.2383333333333337</v>
      </c>
      <c r="M324" s="22">
        <v>2.1983333333333333</v>
      </c>
      <c r="N324" s="22">
        <v>2.3149999999999995</v>
      </c>
      <c r="O324" s="22">
        <v>2.2200424629013287</v>
      </c>
      <c r="P324" s="22">
        <v>2.2479666666666667</v>
      </c>
      <c r="Q324" s="22">
        <v>2.2816666666666667</v>
      </c>
      <c r="R324" s="22">
        <v>2.2683333333333331</v>
      </c>
      <c r="S324" s="22">
        <v>2.2333333333333329</v>
      </c>
      <c r="T324" s="22">
        <v>2.2066666666666666</v>
      </c>
      <c r="U324" s="22">
        <v>2.1425149999999999</v>
      </c>
      <c r="V324" s="22">
        <v>2.1616666666666666</v>
      </c>
      <c r="W324" s="22">
        <v>2.1816666666666666</v>
      </c>
      <c r="X324" s="22">
        <v>2.1950000000000003</v>
      </c>
      <c r="Y324" s="22">
        <v>2.6108295027777779</v>
      </c>
      <c r="Z324" s="140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9"/>
      <c r="B325" s="3" t="s">
        <v>257</v>
      </c>
      <c r="C325" s="28"/>
      <c r="D325" s="11">
        <v>2.2599999999999998</v>
      </c>
      <c r="E325" s="11">
        <v>2</v>
      </c>
      <c r="F325" s="11">
        <v>2.23</v>
      </c>
      <c r="G325" s="11">
        <v>2.29</v>
      </c>
      <c r="H325" s="11">
        <v>1.875</v>
      </c>
      <c r="I325" s="11">
        <v>2.2050000000000001</v>
      </c>
      <c r="J325" s="11">
        <v>2.2000000000000002</v>
      </c>
      <c r="K325" s="11">
        <v>1.96</v>
      </c>
      <c r="L325" s="11">
        <v>2.2450000000000001</v>
      </c>
      <c r="M325" s="11">
        <v>2.1850000000000001</v>
      </c>
      <c r="N325" s="11">
        <v>2.3099999999999996</v>
      </c>
      <c r="O325" s="11">
        <v>2.2198100977383319</v>
      </c>
      <c r="P325" s="11">
        <v>2.2483999999999997</v>
      </c>
      <c r="Q325" s="11">
        <v>2.29</v>
      </c>
      <c r="R325" s="11">
        <v>2.27</v>
      </c>
      <c r="S325" s="11">
        <v>2.2450000000000001</v>
      </c>
      <c r="T325" s="11">
        <v>2.1950000000000003</v>
      </c>
      <c r="U325" s="11">
        <v>2.1455900000000003</v>
      </c>
      <c r="V325" s="11">
        <v>2.165</v>
      </c>
      <c r="W325" s="11">
        <v>2.1850000000000001</v>
      </c>
      <c r="X325" s="11">
        <v>2.1950000000000003</v>
      </c>
      <c r="Y325" s="11">
        <v>2.5984668833333333</v>
      </c>
      <c r="Z325" s="140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A326" s="29"/>
      <c r="B326" s="3" t="s">
        <v>258</v>
      </c>
      <c r="C326" s="28"/>
      <c r="D326" s="23">
        <v>3.0983866769659335E-2</v>
      </c>
      <c r="E326" s="23">
        <v>0.10284292229738827</v>
      </c>
      <c r="F326" s="23">
        <v>1.8348478592697153E-2</v>
      </c>
      <c r="G326" s="23">
        <v>2.4289915602982198E-2</v>
      </c>
      <c r="H326" s="23">
        <v>2.7325202042558783E-2</v>
      </c>
      <c r="I326" s="23">
        <v>2.2803508501982778E-2</v>
      </c>
      <c r="J326" s="23">
        <v>2.8047578623950284E-2</v>
      </c>
      <c r="K326" s="23">
        <v>2.3380903889000309E-2</v>
      </c>
      <c r="L326" s="23">
        <v>2.9268868558020158E-2</v>
      </c>
      <c r="M326" s="23">
        <v>4.0702170294305763E-2</v>
      </c>
      <c r="N326" s="23">
        <v>6.0580524923443735E-2</v>
      </c>
      <c r="O326" s="23">
        <v>2.5879794375191032E-2</v>
      </c>
      <c r="P326" s="23">
        <v>2.4202038481637652E-2</v>
      </c>
      <c r="Q326" s="23">
        <v>4.6224091842530082E-2</v>
      </c>
      <c r="R326" s="23">
        <v>1.1690451944500075E-2</v>
      </c>
      <c r="S326" s="23">
        <v>2.2509257354845477E-2</v>
      </c>
      <c r="T326" s="23">
        <v>2.7325202042558901E-2</v>
      </c>
      <c r="U326" s="23">
        <v>1.1420913711258019E-2</v>
      </c>
      <c r="V326" s="23">
        <v>2.3166067138525419E-2</v>
      </c>
      <c r="W326" s="23">
        <v>1.940790217067943E-2</v>
      </c>
      <c r="X326" s="23">
        <v>1.3784048752090154E-2</v>
      </c>
      <c r="Y326" s="23">
        <v>0.127400108144261</v>
      </c>
      <c r="Z326" s="210"/>
      <c r="AA326" s="211"/>
      <c r="AB326" s="211"/>
      <c r="AC326" s="211"/>
      <c r="AD326" s="211"/>
      <c r="AE326" s="211"/>
      <c r="AF326" s="211"/>
      <c r="AG326" s="211"/>
      <c r="AH326" s="211"/>
      <c r="AI326" s="211"/>
      <c r="AJ326" s="211"/>
      <c r="AK326" s="211"/>
      <c r="AL326" s="211"/>
      <c r="AM326" s="211"/>
      <c r="AN326" s="211"/>
      <c r="AO326" s="211"/>
      <c r="AP326" s="211"/>
      <c r="AQ326" s="211"/>
      <c r="AR326" s="211"/>
      <c r="AS326" s="211"/>
      <c r="AT326" s="211"/>
      <c r="AU326" s="211"/>
      <c r="AV326" s="211"/>
      <c r="AW326" s="211"/>
      <c r="AX326" s="211"/>
      <c r="AY326" s="211"/>
      <c r="AZ326" s="211"/>
      <c r="BA326" s="211"/>
      <c r="BB326" s="211"/>
      <c r="BC326" s="211"/>
      <c r="BD326" s="211"/>
      <c r="BE326" s="211"/>
      <c r="BF326" s="211"/>
      <c r="BG326" s="211"/>
      <c r="BH326" s="211"/>
      <c r="BI326" s="211"/>
      <c r="BJ326" s="211"/>
      <c r="BK326" s="211"/>
      <c r="BL326" s="211"/>
      <c r="BM326" s="54"/>
    </row>
    <row r="327" spans="1:65">
      <c r="A327" s="29"/>
      <c r="B327" s="3" t="s">
        <v>86</v>
      </c>
      <c r="C327" s="28"/>
      <c r="D327" s="13">
        <v>1.364928051526843E-2</v>
      </c>
      <c r="E327" s="13">
        <v>5.198462795150207E-2</v>
      </c>
      <c r="F327" s="13">
        <v>8.1973843303189062E-3</v>
      </c>
      <c r="G327" s="13">
        <v>1.0583841221343007E-2</v>
      </c>
      <c r="H327" s="13">
        <v>1.4508956836756877E-2</v>
      </c>
      <c r="I327" s="13">
        <v>1.0365231137264898E-2</v>
      </c>
      <c r="J327" s="13">
        <v>1.2710383062213121E-2</v>
      </c>
      <c r="K327" s="13">
        <v>1.1888595197796767E-2</v>
      </c>
      <c r="L327" s="13">
        <v>1.307618848459575E-2</v>
      </c>
      <c r="M327" s="13">
        <v>1.8515013022428702E-2</v>
      </c>
      <c r="N327" s="13">
        <v>2.6168693271465981E-2</v>
      </c>
      <c r="O327" s="13">
        <v>1.1657342058840284E-2</v>
      </c>
      <c r="P327" s="13">
        <v>1.0766190994070635E-2</v>
      </c>
      <c r="Q327" s="13">
        <v>2.0258915343694704E-2</v>
      </c>
      <c r="R327" s="13">
        <v>5.1537627969875429E-3</v>
      </c>
      <c r="S327" s="13">
        <v>1.0078771949930813E-2</v>
      </c>
      <c r="T327" s="13">
        <v>1.2383022073667177E-2</v>
      </c>
      <c r="U327" s="13">
        <v>5.3306108527865709E-3</v>
      </c>
      <c r="V327" s="13">
        <v>1.0716761976187549E-2</v>
      </c>
      <c r="W327" s="13">
        <v>8.895906266163222E-3</v>
      </c>
      <c r="X327" s="13">
        <v>6.2797488620000693E-3</v>
      </c>
      <c r="Y327" s="13">
        <v>4.879679351283351E-2</v>
      </c>
      <c r="Z327" s="140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A328" s="29"/>
      <c r="B328" s="3" t="s">
        <v>259</v>
      </c>
      <c r="C328" s="28"/>
      <c r="D328" s="13">
        <v>1.8939300343757903E-2</v>
      </c>
      <c r="E328" s="13">
        <v>-0.11198168171215817</v>
      </c>
      <c r="F328" s="13">
        <v>4.7250222919728024E-3</v>
      </c>
      <c r="G328" s="13">
        <v>3.0161098805693509E-2</v>
      </c>
      <c r="H328" s="13">
        <v>-0.1546245158675138</v>
      </c>
      <c r="I328" s="13">
        <v>-1.2481735349661904E-2</v>
      </c>
      <c r="J328" s="13">
        <v>-9.4892557598126315E-3</v>
      </c>
      <c r="K328" s="13">
        <v>-0.11721852099439478</v>
      </c>
      <c r="L328" s="13">
        <v>4.7250222919728024E-3</v>
      </c>
      <c r="M328" s="13">
        <v>-1.32298552471245E-2</v>
      </c>
      <c r="N328" s="13">
        <v>3.9138537575241772E-2</v>
      </c>
      <c r="O328" s="13">
        <v>-3.485236175280737E-3</v>
      </c>
      <c r="P328" s="13">
        <v>9.0491552993052782E-3</v>
      </c>
      <c r="Q328" s="13">
        <v>2.4176139625994519E-2</v>
      </c>
      <c r="R328" s="13">
        <v>1.8191180446295308E-2</v>
      </c>
      <c r="S328" s="13">
        <v>2.4806625995852372E-3</v>
      </c>
      <c r="T328" s="13">
        <v>-9.4892557598126315E-3</v>
      </c>
      <c r="U328" s="13">
        <v>-3.8285138733036961E-2</v>
      </c>
      <c r="V328" s="13">
        <v>-2.9688492991296722E-2</v>
      </c>
      <c r="W328" s="13">
        <v>-2.0711054221748237E-2</v>
      </c>
      <c r="X328" s="13">
        <v>-1.4726095042049026E-2</v>
      </c>
      <c r="Y328" s="13">
        <v>0.17192809994591629</v>
      </c>
      <c r="Z328" s="140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3"/>
    </row>
    <row r="329" spans="1:65">
      <c r="A329" s="29"/>
      <c r="B329" s="45" t="s">
        <v>260</v>
      </c>
      <c r="C329" s="46"/>
      <c r="D329" s="44">
        <v>0.89</v>
      </c>
      <c r="E329" s="44">
        <v>3.67</v>
      </c>
      <c r="F329" s="44">
        <v>0.39</v>
      </c>
      <c r="G329" s="44">
        <v>1.28</v>
      </c>
      <c r="H329" s="44">
        <v>5.16</v>
      </c>
      <c r="I329" s="44">
        <v>0.21</v>
      </c>
      <c r="J329" s="44">
        <v>0.1</v>
      </c>
      <c r="K329" s="44">
        <v>3.86</v>
      </c>
      <c r="L329" s="44">
        <v>0.39</v>
      </c>
      <c r="M329" s="44">
        <v>0.23</v>
      </c>
      <c r="N329" s="44">
        <v>1.59</v>
      </c>
      <c r="O329" s="44">
        <v>0.1</v>
      </c>
      <c r="P329" s="44">
        <v>0.54</v>
      </c>
      <c r="Q329" s="44">
        <v>1.07</v>
      </c>
      <c r="R329" s="44">
        <v>0.86</v>
      </c>
      <c r="S329" s="44">
        <v>0.31</v>
      </c>
      <c r="T329" s="44">
        <v>0.1</v>
      </c>
      <c r="U329" s="44">
        <v>1.1100000000000001</v>
      </c>
      <c r="V329" s="44">
        <v>0.81</v>
      </c>
      <c r="W329" s="44">
        <v>0.5</v>
      </c>
      <c r="X329" s="44">
        <v>0.28999999999999998</v>
      </c>
      <c r="Y329" s="44">
        <v>6.21</v>
      </c>
      <c r="Z329" s="140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3"/>
    </row>
    <row r="330" spans="1:65">
      <c r="B330" s="3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BM330" s="53"/>
    </row>
    <row r="331" spans="1:65" ht="15">
      <c r="B331" s="8" t="s">
        <v>453</v>
      </c>
      <c r="BM331" s="27" t="s">
        <v>66</v>
      </c>
    </row>
    <row r="332" spans="1:65" ht="15">
      <c r="A332" s="24" t="s">
        <v>42</v>
      </c>
      <c r="B332" s="18" t="s">
        <v>111</v>
      </c>
      <c r="C332" s="15" t="s">
        <v>112</v>
      </c>
      <c r="D332" s="16" t="s">
        <v>224</v>
      </c>
      <c r="E332" s="17" t="s">
        <v>224</v>
      </c>
      <c r="F332" s="17" t="s">
        <v>224</v>
      </c>
      <c r="G332" s="17" t="s">
        <v>224</v>
      </c>
      <c r="H332" s="17" t="s">
        <v>224</v>
      </c>
      <c r="I332" s="17" t="s">
        <v>224</v>
      </c>
      <c r="J332" s="17" t="s">
        <v>224</v>
      </c>
      <c r="K332" s="17" t="s">
        <v>224</v>
      </c>
      <c r="L332" s="17" t="s">
        <v>224</v>
      </c>
      <c r="M332" s="17" t="s">
        <v>224</v>
      </c>
      <c r="N332" s="17" t="s">
        <v>224</v>
      </c>
      <c r="O332" s="17" t="s">
        <v>224</v>
      </c>
      <c r="P332" s="17" t="s">
        <v>224</v>
      </c>
      <c r="Q332" s="17" t="s">
        <v>224</v>
      </c>
      <c r="R332" s="17" t="s">
        <v>224</v>
      </c>
      <c r="S332" s="17" t="s">
        <v>224</v>
      </c>
      <c r="T332" s="17" t="s">
        <v>224</v>
      </c>
      <c r="U332" s="17" t="s">
        <v>224</v>
      </c>
      <c r="V332" s="17" t="s">
        <v>224</v>
      </c>
      <c r="W332" s="17" t="s">
        <v>224</v>
      </c>
      <c r="X332" s="17" t="s">
        <v>224</v>
      </c>
      <c r="Y332" s="140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</v>
      </c>
    </row>
    <row r="333" spans="1:65">
      <c r="A333" s="29"/>
      <c r="B333" s="19" t="s">
        <v>225</v>
      </c>
      <c r="C333" s="9" t="s">
        <v>225</v>
      </c>
      <c r="D333" s="138" t="s">
        <v>227</v>
      </c>
      <c r="E333" s="139" t="s">
        <v>228</v>
      </c>
      <c r="F333" s="139" t="s">
        <v>229</v>
      </c>
      <c r="G333" s="139" t="s">
        <v>230</v>
      </c>
      <c r="H333" s="139" t="s">
        <v>231</v>
      </c>
      <c r="I333" s="139" t="s">
        <v>232</v>
      </c>
      <c r="J333" s="139" t="s">
        <v>233</v>
      </c>
      <c r="K333" s="139" t="s">
        <v>234</v>
      </c>
      <c r="L333" s="139" t="s">
        <v>235</v>
      </c>
      <c r="M333" s="139" t="s">
        <v>237</v>
      </c>
      <c r="N333" s="139" t="s">
        <v>238</v>
      </c>
      <c r="O333" s="139" t="s">
        <v>239</v>
      </c>
      <c r="P333" s="139" t="s">
        <v>240</v>
      </c>
      <c r="Q333" s="139" t="s">
        <v>241</v>
      </c>
      <c r="R333" s="139" t="s">
        <v>242</v>
      </c>
      <c r="S333" s="139" t="s">
        <v>243</v>
      </c>
      <c r="T333" s="139" t="s">
        <v>244</v>
      </c>
      <c r="U333" s="139" t="s">
        <v>246</v>
      </c>
      <c r="V333" s="139" t="s">
        <v>248</v>
      </c>
      <c r="W333" s="139" t="s">
        <v>249</v>
      </c>
      <c r="X333" s="139" t="s">
        <v>250</v>
      </c>
      <c r="Y333" s="140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 t="s">
        <v>3</v>
      </c>
    </row>
    <row r="334" spans="1:65">
      <c r="A334" s="29"/>
      <c r="B334" s="19"/>
      <c r="C334" s="9"/>
      <c r="D334" s="10" t="s">
        <v>272</v>
      </c>
      <c r="E334" s="11" t="s">
        <v>273</v>
      </c>
      <c r="F334" s="11" t="s">
        <v>115</v>
      </c>
      <c r="G334" s="11" t="s">
        <v>272</v>
      </c>
      <c r="H334" s="11" t="s">
        <v>115</v>
      </c>
      <c r="I334" s="11" t="s">
        <v>273</v>
      </c>
      <c r="J334" s="11" t="s">
        <v>115</v>
      </c>
      <c r="K334" s="11" t="s">
        <v>115</v>
      </c>
      <c r="L334" s="11" t="s">
        <v>272</v>
      </c>
      <c r="M334" s="11" t="s">
        <v>273</v>
      </c>
      <c r="N334" s="11" t="s">
        <v>272</v>
      </c>
      <c r="O334" s="11" t="s">
        <v>273</v>
      </c>
      <c r="P334" s="11" t="s">
        <v>273</v>
      </c>
      <c r="Q334" s="11" t="s">
        <v>272</v>
      </c>
      <c r="R334" s="11" t="s">
        <v>272</v>
      </c>
      <c r="S334" s="11" t="s">
        <v>273</v>
      </c>
      <c r="T334" s="11" t="s">
        <v>272</v>
      </c>
      <c r="U334" s="11" t="s">
        <v>273</v>
      </c>
      <c r="V334" s="11" t="s">
        <v>115</v>
      </c>
      <c r="W334" s="11" t="s">
        <v>115</v>
      </c>
      <c r="X334" s="11" t="s">
        <v>115</v>
      </c>
      <c r="Y334" s="140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1</v>
      </c>
    </row>
    <row r="335" spans="1:65">
      <c r="A335" s="29"/>
      <c r="B335" s="19"/>
      <c r="C335" s="9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140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2</v>
      </c>
    </row>
    <row r="336" spans="1:65">
      <c r="A336" s="29"/>
      <c r="B336" s="18">
        <v>1</v>
      </c>
      <c r="C336" s="14">
        <v>1</v>
      </c>
      <c r="D336" s="199">
        <v>19.829999999999998</v>
      </c>
      <c r="E336" s="199">
        <v>20.2</v>
      </c>
      <c r="F336" s="199">
        <v>19.54</v>
      </c>
      <c r="G336" s="199">
        <v>19.47</v>
      </c>
      <c r="H336" s="200" t="s">
        <v>102</v>
      </c>
      <c r="I336" s="199">
        <v>21.7</v>
      </c>
      <c r="J336" s="200" t="s">
        <v>102</v>
      </c>
      <c r="K336" s="200" t="s">
        <v>102</v>
      </c>
      <c r="L336" s="199">
        <v>20.23</v>
      </c>
      <c r="M336" s="199">
        <v>19.8</v>
      </c>
      <c r="N336" s="199">
        <v>19.777493360728908</v>
      </c>
      <c r="O336" s="199">
        <v>20.47</v>
      </c>
      <c r="P336" s="199">
        <v>21.3</v>
      </c>
      <c r="Q336" s="199">
        <v>18.399999999999999</v>
      </c>
      <c r="R336" s="199">
        <v>19.899999999999999</v>
      </c>
      <c r="S336" s="199">
        <v>20</v>
      </c>
      <c r="T336" s="199">
        <v>19.174946688842802</v>
      </c>
      <c r="U336" s="199">
        <v>19.600000000000001</v>
      </c>
      <c r="V336" s="199">
        <v>20</v>
      </c>
      <c r="W336" s="199">
        <v>20.32</v>
      </c>
      <c r="X336" s="199">
        <v>20.954333333333334</v>
      </c>
      <c r="Y336" s="201"/>
      <c r="Z336" s="202"/>
      <c r="AA336" s="202"/>
      <c r="AB336" s="202"/>
      <c r="AC336" s="202"/>
      <c r="AD336" s="202"/>
      <c r="AE336" s="202"/>
      <c r="AF336" s="202"/>
      <c r="AG336" s="202"/>
      <c r="AH336" s="202"/>
      <c r="AI336" s="202"/>
      <c r="AJ336" s="202"/>
      <c r="AK336" s="202"/>
      <c r="AL336" s="202"/>
      <c r="AM336" s="202"/>
      <c r="AN336" s="202"/>
      <c r="AO336" s="202"/>
      <c r="AP336" s="202"/>
      <c r="AQ336" s="202"/>
      <c r="AR336" s="202"/>
      <c r="AS336" s="202"/>
      <c r="AT336" s="202"/>
      <c r="AU336" s="202"/>
      <c r="AV336" s="202"/>
      <c r="AW336" s="202"/>
      <c r="AX336" s="202"/>
      <c r="AY336" s="202"/>
      <c r="AZ336" s="202"/>
      <c r="BA336" s="202"/>
      <c r="BB336" s="202"/>
      <c r="BC336" s="202"/>
      <c r="BD336" s="202"/>
      <c r="BE336" s="202"/>
      <c r="BF336" s="202"/>
      <c r="BG336" s="202"/>
      <c r="BH336" s="202"/>
      <c r="BI336" s="202"/>
      <c r="BJ336" s="202"/>
      <c r="BK336" s="202"/>
      <c r="BL336" s="202"/>
      <c r="BM336" s="203">
        <v>1</v>
      </c>
    </row>
    <row r="337" spans="1:65">
      <c r="A337" s="29"/>
      <c r="B337" s="19">
        <v>1</v>
      </c>
      <c r="C337" s="9">
        <v>2</v>
      </c>
      <c r="D337" s="205">
        <v>20.21</v>
      </c>
      <c r="E337" s="205">
        <v>21.3</v>
      </c>
      <c r="F337" s="205">
        <v>20.82</v>
      </c>
      <c r="G337" s="205">
        <v>19.78</v>
      </c>
      <c r="H337" s="206" t="s">
        <v>102</v>
      </c>
      <c r="I337" s="205">
        <v>20.5</v>
      </c>
      <c r="J337" s="206" t="s">
        <v>102</v>
      </c>
      <c r="K337" s="206" t="s">
        <v>102</v>
      </c>
      <c r="L337" s="205">
        <v>20.170000000000002</v>
      </c>
      <c r="M337" s="205">
        <v>20.399999999999999</v>
      </c>
      <c r="N337" s="205">
        <v>19.067960423710179</v>
      </c>
      <c r="O337" s="205">
        <v>20.93</v>
      </c>
      <c r="P337" s="205">
        <v>21.7</v>
      </c>
      <c r="Q337" s="205">
        <v>19.3</v>
      </c>
      <c r="R337" s="205">
        <v>20</v>
      </c>
      <c r="S337" s="205">
        <v>19</v>
      </c>
      <c r="T337" s="205">
        <v>19.068921653233801</v>
      </c>
      <c r="U337" s="205">
        <v>19</v>
      </c>
      <c r="V337" s="205">
        <v>21</v>
      </c>
      <c r="W337" s="205">
        <v>20.36</v>
      </c>
      <c r="X337" s="205">
        <v>21.116333333333333</v>
      </c>
      <c r="Y337" s="201"/>
      <c r="Z337" s="202"/>
      <c r="AA337" s="202"/>
      <c r="AB337" s="202"/>
      <c r="AC337" s="202"/>
      <c r="AD337" s="202"/>
      <c r="AE337" s="202"/>
      <c r="AF337" s="202"/>
      <c r="AG337" s="202"/>
      <c r="AH337" s="202"/>
      <c r="AI337" s="202"/>
      <c r="AJ337" s="202"/>
      <c r="AK337" s="202"/>
      <c r="AL337" s="202"/>
      <c r="AM337" s="202"/>
      <c r="AN337" s="202"/>
      <c r="AO337" s="202"/>
      <c r="AP337" s="202"/>
      <c r="AQ337" s="202"/>
      <c r="AR337" s="202"/>
      <c r="AS337" s="202"/>
      <c r="AT337" s="202"/>
      <c r="AU337" s="202"/>
      <c r="AV337" s="202"/>
      <c r="AW337" s="202"/>
      <c r="AX337" s="202"/>
      <c r="AY337" s="202"/>
      <c r="AZ337" s="202"/>
      <c r="BA337" s="202"/>
      <c r="BB337" s="202"/>
      <c r="BC337" s="202"/>
      <c r="BD337" s="202"/>
      <c r="BE337" s="202"/>
      <c r="BF337" s="202"/>
      <c r="BG337" s="202"/>
      <c r="BH337" s="202"/>
      <c r="BI337" s="202"/>
      <c r="BJ337" s="202"/>
      <c r="BK337" s="202"/>
      <c r="BL337" s="202"/>
      <c r="BM337" s="203">
        <v>33</v>
      </c>
    </row>
    <row r="338" spans="1:65">
      <c r="A338" s="29"/>
      <c r="B338" s="19">
        <v>1</v>
      </c>
      <c r="C338" s="9">
        <v>3</v>
      </c>
      <c r="D338" s="205">
        <v>20.98</v>
      </c>
      <c r="E338" s="205">
        <v>21.6</v>
      </c>
      <c r="F338" s="205">
        <v>20.239999999999998</v>
      </c>
      <c r="G338" s="205">
        <v>19.73</v>
      </c>
      <c r="H338" s="206" t="s">
        <v>102</v>
      </c>
      <c r="I338" s="205">
        <v>21.2</v>
      </c>
      <c r="J338" s="206" t="s">
        <v>102</v>
      </c>
      <c r="K338" s="206" t="s">
        <v>102</v>
      </c>
      <c r="L338" s="205">
        <v>19.84</v>
      </c>
      <c r="M338" s="205">
        <v>19.600000000000001</v>
      </c>
      <c r="N338" s="205">
        <v>19.679108986633231</v>
      </c>
      <c r="O338" s="205">
        <v>21.07</v>
      </c>
      <c r="P338" s="205">
        <v>19.100000000000001</v>
      </c>
      <c r="Q338" s="205">
        <v>18.8</v>
      </c>
      <c r="R338" s="205">
        <v>20.3</v>
      </c>
      <c r="S338" s="205">
        <v>18</v>
      </c>
      <c r="T338" s="205">
        <v>19.203502736939999</v>
      </c>
      <c r="U338" s="205">
        <v>19.399999999999999</v>
      </c>
      <c r="V338" s="205">
        <v>20</v>
      </c>
      <c r="W338" s="205">
        <v>19.899999999999999</v>
      </c>
      <c r="X338" s="205">
        <v>20.903333333333336</v>
      </c>
      <c r="Y338" s="201"/>
      <c r="Z338" s="202"/>
      <c r="AA338" s="202"/>
      <c r="AB338" s="202"/>
      <c r="AC338" s="202"/>
      <c r="AD338" s="202"/>
      <c r="AE338" s="202"/>
      <c r="AF338" s="202"/>
      <c r="AG338" s="202"/>
      <c r="AH338" s="202"/>
      <c r="AI338" s="202"/>
      <c r="AJ338" s="202"/>
      <c r="AK338" s="202"/>
      <c r="AL338" s="202"/>
      <c r="AM338" s="202"/>
      <c r="AN338" s="202"/>
      <c r="AO338" s="202"/>
      <c r="AP338" s="202"/>
      <c r="AQ338" s="202"/>
      <c r="AR338" s="202"/>
      <c r="AS338" s="202"/>
      <c r="AT338" s="202"/>
      <c r="AU338" s="202"/>
      <c r="AV338" s="202"/>
      <c r="AW338" s="202"/>
      <c r="AX338" s="202"/>
      <c r="AY338" s="202"/>
      <c r="AZ338" s="202"/>
      <c r="BA338" s="202"/>
      <c r="BB338" s="202"/>
      <c r="BC338" s="202"/>
      <c r="BD338" s="202"/>
      <c r="BE338" s="202"/>
      <c r="BF338" s="202"/>
      <c r="BG338" s="202"/>
      <c r="BH338" s="202"/>
      <c r="BI338" s="202"/>
      <c r="BJ338" s="202"/>
      <c r="BK338" s="202"/>
      <c r="BL338" s="202"/>
      <c r="BM338" s="203">
        <v>16</v>
      </c>
    </row>
    <row r="339" spans="1:65">
      <c r="A339" s="29"/>
      <c r="B339" s="19">
        <v>1</v>
      </c>
      <c r="C339" s="9">
        <v>4</v>
      </c>
      <c r="D339" s="205">
        <v>21.1</v>
      </c>
      <c r="E339" s="205">
        <v>22</v>
      </c>
      <c r="F339" s="205">
        <v>20.16</v>
      </c>
      <c r="G339" s="205">
        <v>19.82</v>
      </c>
      <c r="H339" s="206" t="s">
        <v>102</v>
      </c>
      <c r="I339" s="205">
        <v>21.7</v>
      </c>
      <c r="J339" s="206" t="s">
        <v>102</v>
      </c>
      <c r="K339" s="206" t="s">
        <v>102</v>
      </c>
      <c r="L339" s="205">
        <v>19.78</v>
      </c>
      <c r="M339" s="205">
        <v>20.7</v>
      </c>
      <c r="N339" s="205">
        <v>20.281822756308539</v>
      </c>
      <c r="O339" s="205">
        <v>20.84</v>
      </c>
      <c r="P339" s="205">
        <v>19.350000000000001</v>
      </c>
      <c r="Q339" s="205">
        <v>19.100000000000001</v>
      </c>
      <c r="R339" s="205">
        <v>20.7</v>
      </c>
      <c r="S339" s="205">
        <v>21</v>
      </c>
      <c r="T339" s="205">
        <v>19.1965581456429</v>
      </c>
      <c r="U339" s="205">
        <v>19.399999999999999</v>
      </c>
      <c r="V339" s="205">
        <v>21</v>
      </c>
      <c r="W339" s="205">
        <v>19.440000000000001</v>
      </c>
      <c r="X339" s="205">
        <v>21.311333333333334</v>
      </c>
      <c r="Y339" s="201"/>
      <c r="Z339" s="202"/>
      <c r="AA339" s="202"/>
      <c r="AB339" s="202"/>
      <c r="AC339" s="202"/>
      <c r="AD339" s="202"/>
      <c r="AE339" s="202"/>
      <c r="AF339" s="202"/>
      <c r="AG339" s="202"/>
      <c r="AH339" s="202"/>
      <c r="AI339" s="202"/>
      <c r="AJ339" s="202"/>
      <c r="AK339" s="202"/>
      <c r="AL339" s="202"/>
      <c r="AM339" s="202"/>
      <c r="AN339" s="202"/>
      <c r="AO339" s="202"/>
      <c r="AP339" s="202"/>
      <c r="AQ339" s="202"/>
      <c r="AR339" s="202"/>
      <c r="AS339" s="202"/>
      <c r="AT339" s="202"/>
      <c r="AU339" s="202"/>
      <c r="AV339" s="202"/>
      <c r="AW339" s="202"/>
      <c r="AX339" s="202"/>
      <c r="AY339" s="202"/>
      <c r="AZ339" s="202"/>
      <c r="BA339" s="202"/>
      <c r="BB339" s="202"/>
      <c r="BC339" s="202"/>
      <c r="BD339" s="202"/>
      <c r="BE339" s="202"/>
      <c r="BF339" s="202"/>
      <c r="BG339" s="202"/>
      <c r="BH339" s="202"/>
      <c r="BI339" s="202"/>
      <c r="BJ339" s="202"/>
      <c r="BK339" s="202"/>
      <c r="BL339" s="202"/>
      <c r="BM339" s="203">
        <v>20.16638492746705</v>
      </c>
    </row>
    <row r="340" spans="1:65">
      <c r="A340" s="29"/>
      <c r="B340" s="19">
        <v>1</v>
      </c>
      <c r="C340" s="9">
        <v>5</v>
      </c>
      <c r="D340" s="205">
        <v>20.420000000000002</v>
      </c>
      <c r="E340" s="205">
        <v>22.7</v>
      </c>
      <c r="F340" s="205">
        <v>20.149999999999999</v>
      </c>
      <c r="G340" s="205">
        <v>19.82</v>
      </c>
      <c r="H340" s="206" t="s">
        <v>102</v>
      </c>
      <c r="I340" s="205">
        <v>20.6</v>
      </c>
      <c r="J340" s="206" t="s">
        <v>102</v>
      </c>
      <c r="K340" s="206" t="s">
        <v>102</v>
      </c>
      <c r="L340" s="205">
        <v>20.05</v>
      </c>
      <c r="M340" s="205">
        <v>20.100000000000001</v>
      </c>
      <c r="N340" s="205">
        <v>19.220105992330272</v>
      </c>
      <c r="O340" s="205">
        <v>20.96</v>
      </c>
      <c r="P340" s="205">
        <v>20.100000000000001</v>
      </c>
      <c r="Q340" s="205">
        <v>18.7</v>
      </c>
      <c r="R340" s="205">
        <v>20.399999999999999</v>
      </c>
      <c r="S340" s="205">
        <v>19</v>
      </c>
      <c r="T340" s="205">
        <v>19.1422158925354</v>
      </c>
      <c r="U340" s="205">
        <v>20.100000000000001</v>
      </c>
      <c r="V340" s="205">
        <v>20</v>
      </c>
      <c r="W340" s="205">
        <v>19.89</v>
      </c>
      <c r="X340" s="205">
        <v>21.035499999999999</v>
      </c>
      <c r="Y340" s="201"/>
      <c r="Z340" s="202"/>
      <c r="AA340" s="202"/>
      <c r="AB340" s="202"/>
      <c r="AC340" s="202"/>
      <c r="AD340" s="202"/>
      <c r="AE340" s="202"/>
      <c r="AF340" s="202"/>
      <c r="AG340" s="202"/>
      <c r="AH340" s="202"/>
      <c r="AI340" s="202"/>
      <c r="AJ340" s="202"/>
      <c r="AK340" s="202"/>
      <c r="AL340" s="202"/>
      <c r="AM340" s="202"/>
      <c r="AN340" s="202"/>
      <c r="AO340" s="202"/>
      <c r="AP340" s="202"/>
      <c r="AQ340" s="202"/>
      <c r="AR340" s="202"/>
      <c r="AS340" s="202"/>
      <c r="AT340" s="202"/>
      <c r="AU340" s="202"/>
      <c r="AV340" s="202"/>
      <c r="AW340" s="202"/>
      <c r="AX340" s="202"/>
      <c r="AY340" s="202"/>
      <c r="AZ340" s="202"/>
      <c r="BA340" s="202"/>
      <c r="BB340" s="202"/>
      <c r="BC340" s="202"/>
      <c r="BD340" s="202"/>
      <c r="BE340" s="202"/>
      <c r="BF340" s="202"/>
      <c r="BG340" s="202"/>
      <c r="BH340" s="202"/>
      <c r="BI340" s="202"/>
      <c r="BJ340" s="202"/>
      <c r="BK340" s="202"/>
      <c r="BL340" s="202"/>
      <c r="BM340" s="203">
        <v>28</v>
      </c>
    </row>
    <row r="341" spans="1:65">
      <c r="A341" s="29"/>
      <c r="B341" s="19">
        <v>1</v>
      </c>
      <c r="C341" s="9">
        <v>6</v>
      </c>
      <c r="D341" s="205">
        <v>21.23</v>
      </c>
      <c r="E341" s="205">
        <v>22</v>
      </c>
      <c r="F341" s="205">
        <v>19.940000000000001</v>
      </c>
      <c r="G341" s="205">
        <v>19.899999999999999</v>
      </c>
      <c r="H341" s="206" t="s">
        <v>102</v>
      </c>
      <c r="I341" s="205">
        <v>21.2</v>
      </c>
      <c r="J341" s="206" t="s">
        <v>102</v>
      </c>
      <c r="K341" s="206" t="s">
        <v>102</v>
      </c>
      <c r="L341" s="205">
        <v>19.46</v>
      </c>
      <c r="M341" s="205">
        <v>20.2</v>
      </c>
      <c r="N341" s="205">
        <v>19.46193037523599</v>
      </c>
      <c r="O341" s="205">
        <v>21.13</v>
      </c>
      <c r="P341" s="205">
        <v>19.3</v>
      </c>
      <c r="Q341" s="205">
        <v>19.399999999999999</v>
      </c>
      <c r="R341" s="205">
        <v>20.2</v>
      </c>
      <c r="S341" s="205">
        <v>20</v>
      </c>
      <c r="T341" s="205">
        <v>19.150505154299498</v>
      </c>
      <c r="U341" s="205">
        <v>20.2</v>
      </c>
      <c r="V341" s="205">
        <v>21</v>
      </c>
      <c r="W341" s="205">
        <v>19.52</v>
      </c>
      <c r="X341" s="205">
        <v>21.473666666666663</v>
      </c>
      <c r="Y341" s="201"/>
      <c r="Z341" s="202"/>
      <c r="AA341" s="202"/>
      <c r="AB341" s="202"/>
      <c r="AC341" s="202"/>
      <c r="AD341" s="202"/>
      <c r="AE341" s="202"/>
      <c r="AF341" s="202"/>
      <c r="AG341" s="202"/>
      <c r="AH341" s="202"/>
      <c r="AI341" s="202"/>
      <c r="AJ341" s="202"/>
      <c r="AK341" s="202"/>
      <c r="AL341" s="202"/>
      <c r="AM341" s="202"/>
      <c r="AN341" s="202"/>
      <c r="AO341" s="202"/>
      <c r="AP341" s="202"/>
      <c r="AQ341" s="202"/>
      <c r="AR341" s="202"/>
      <c r="AS341" s="202"/>
      <c r="AT341" s="202"/>
      <c r="AU341" s="202"/>
      <c r="AV341" s="202"/>
      <c r="AW341" s="202"/>
      <c r="AX341" s="202"/>
      <c r="AY341" s="202"/>
      <c r="AZ341" s="202"/>
      <c r="BA341" s="202"/>
      <c r="BB341" s="202"/>
      <c r="BC341" s="202"/>
      <c r="BD341" s="202"/>
      <c r="BE341" s="202"/>
      <c r="BF341" s="202"/>
      <c r="BG341" s="202"/>
      <c r="BH341" s="202"/>
      <c r="BI341" s="202"/>
      <c r="BJ341" s="202"/>
      <c r="BK341" s="202"/>
      <c r="BL341" s="202"/>
      <c r="BM341" s="207"/>
    </row>
    <row r="342" spans="1:65">
      <c r="A342" s="29"/>
      <c r="B342" s="20" t="s">
        <v>256</v>
      </c>
      <c r="C342" s="12"/>
      <c r="D342" s="208">
        <v>20.628333333333334</v>
      </c>
      <c r="E342" s="208">
        <v>21.633333333333336</v>
      </c>
      <c r="F342" s="208">
        <v>20.141666666666666</v>
      </c>
      <c r="G342" s="208">
        <v>19.753333333333334</v>
      </c>
      <c r="H342" s="208" t="s">
        <v>623</v>
      </c>
      <c r="I342" s="208">
        <v>21.150000000000002</v>
      </c>
      <c r="J342" s="208" t="s">
        <v>623</v>
      </c>
      <c r="K342" s="208" t="s">
        <v>623</v>
      </c>
      <c r="L342" s="208">
        <v>19.921666666666667</v>
      </c>
      <c r="M342" s="208">
        <v>20.133333333333333</v>
      </c>
      <c r="N342" s="208">
        <v>19.581403649157853</v>
      </c>
      <c r="O342" s="208">
        <v>20.900000000000002</v>
      </c>
      <c r="P342" s="208">
        <v>20.141666666666669</v>
      </c>
      <c r="Q342" s="208">
        <v>18.95</v>
      </c>
      <c r="R342" s="208">
        <v>20.250000000000004</v>
      </c>
      <c r="S342" s="208">
        <v>19.5</v>
      </c>
      <c r="T342" s="208">
        <v>19.156108378582399</v>
      </c>
      <c r="U342" s="208">
        <v>19.616666666666667</v>
      </c>
      <c r="V342" s="208">
        <v>20.5</v>
      </c>
      <c r="W342" s="208">
        <v>19.904999999999998</v>
      </c>
      <c r="X342" s="208">
        <v>21.132416666666668</v>
      </c>
      <c r="Y342" s="201"/>
      <c r="Z342" s="202"/>
      <c r="AA342" s="202"/>
      <c r="AB342" s="202"/>
      <c r="AC342" s="202"/>
      <c r="AD342" s="202"/>
      <c r="AE342" s="202"/>
      <c r="AF342" s="202"/>
      <c r="AG342" s="202"/>
      <c r="AH342" s="202"/>
      <c r="AI342" s="202"/>
      <c r="AJ342" s="202"/>
      <c r="AK342" s="202"/>
      <c r="AL342" s="202"/>
      <c r="AM342" s="202"/>
      <c r="AN342" s="202"/>
      <c r="AO342" s="202"/>
      <c r="AP342" s="202"/>
      <c r="AQ342" s="202"/>
      <c r="AR342" s="202"/>
      <c r="AS342" s="202"/>
      <c r="AT342" s="202"/>
      <c r="AU342" s="202"/>
      <c r="AV342" s="202"/>
      <c r="AW342" s="202"/>
      <c r="AX342" s="202"/>
      <c r="AY342" s="202"/>
      <c r="AZ342" s="202"/>
      <c r="BA342" s="202"/>
      <c r="BB342" s="202"/>
      <c r="BC342" s="202"/>
      <c r="BD342" s="202"/>
      <c r="BE342" s="202"/>
      <c r="BF342" s="202"/>
      <c r="BG342" s="202"/>
      <c r="BH342" s="202"/>
      <c r="BI342" s="202"/>
      <c r="BJ342" s="202"/>
      <c r="BK342" s="202"/>
      <c r="BL342" s="202"/>
      <c r="BM342" s="207"/>
    </row>
    <row r="343" spans="1:65">
      <c r="A343" s="29"/>
      <c r="B343" s="3" t="s">
        <v>257</v>
      </c>
      <c r="C343" s="28"/>
      <c r="D343" s="205">
        <v>20.700000000000003</v>
      </c>
      <c r="E343" s="205">
        <v>21.8</v>
      </c>
      <c r="F343" s="205">
        <v>20.155000000000001</v>
      </c>
      <c r="G343" s="205">
        <v>19.8</v>
      </c>
      <c r="H343" s="205" t="s">
        <v>623</v>
      </c>
      <c r="I343" s="205">
        <v>21.2</v>
      </c>
      <c r="J343" s="205" t="s">
        <v>623</v>
      </c>
      <c r="K343" s="205" t="s">
        <v>623</v>
      </c>
      <c r="L343" s="205">
        <v>19.945</v>
      </c>
      <c r="M343" s="205">
        <v>20.149999999999999</v>
      </c>
      <c r="N343" s="205">
        <v>19.570519680934609</v>
      </c>
      <c r="O343" s="205">
        <v>20.945</v>
      </c>
      <c r="P343" s="205">
        <v>19.725000000000001</v>
      </c>
      <c r="Q343" s="205">
        <v>18.950000000000003</v>
      </c>
      <c r="R343" s="205">
        <v>20.25</v>
      </c>
      <c r="S343" s="205">
        <v>19.5</v>
      </c>
      <c r="T343" s="205">
        <v>19.162725921571152</v>
      </c>
      <c r="U343" s="205">
        <v>19.5</v>
      </c>
      <c r="V343" s="205">
        <v>20.5</v>
      </c>
      <c r="W343" s="205">
        <v>19.895</v>
      </c>
      <c r="X343" s="205">
        <v>21.075916666666664</v>
      </c>
      <c r="Y343" s="201"/>
      <c r="Z343" s="202"/>
      <c r="AA343" s="202"/>
      <c r="AB343" s="202"/>
      <c r="AC343" s="202"/>
      <c r="AD343" s="202"/>
      <c r="AE343" s="202"/>
      <c r="AF343" s="202"/>
      <c r="AG343" s="202"/>
      <c r="AH343" s="202"/>
      <c r="AI343" s="202"/>
      <c r="AJ343" s="202"/>
      <c r="AK343" s="202"/>
      <c r="AL343" s="202"/>
      <c r="AM343" s="202"/>
      <c r="AN343" s="202"/>
      <c r="AO343" s="202"/>
      <c r="AP343" s="202"/>
      <c r="AQ343" s="202"/>
      <c r="AR343" s="202"/>
      <c r="AS343" s="202"/>
      <c r="AT343" s="202"/>
      <c r="AU343" s="202"/>
      <c r="AV343" s="202"/>
      <c r="AW343" s="202"/>
      <c r="AX343" s="202"/>
      <c r="AY343" s="202"/>
      <c r="AZ343" s="202"/>
      <c r="BA343" s="202"/>
      <c r="BB343" s="202"/>
      <c r="BC343" s="202"/>
      <c r="BD343" s="202"/>
      <c r="BE343" s="202"/>
      <c r="BF343" s="202"/>
      <c r="BG343" s="202"/>
      <c r="BH343" s="202"/>
      <c r="BI343" s="202"/>
      <c r="BJ343" s="202"/>
      <c r="BK343" s="202"/>
      <c r="BL343" s="202"/>
      <c r="BM343" s="207"/>
    </row>
    <row r="344" spans="1:65">
      <c r="A344" s="29"/>
      <c r="B344" s="3" t="s">
        <v>258</v>
      </c>
      <c r="C344" s="28"/>
      <c r="D344" s="23">
        <v>0.5592643978179439</v>
      </c>
      <c r="E344" s="23">
        <v>0.84537959915452576</v>
      </c>
      <c r="F344" s="23">
        <v>0.41782372678758539</v>
      </c>
      <c r="G344" s="23">
        <v>0.14962174530016262</v>
      </c>
      <c r="H344" s="23" t="s">
        <v>623</v>
      </c>
      <c r="I344" s="23">
        <v>0.5167204273105519</v>
      </c>
      <c r="J344" s="23" t="s">
        <v>623</v>
      </c>
      <c r="K344" s="23" t="s">
        <v>623</v>
      </c>
      <c r="L344" s="23">
        <v>0.28743115117653256</v>
      </c>
      <c r="M344" s="23">
        <v>0.39832984656772319</v>
      </c>
      <c r="N344" s="23">
        <v>0.43520529394431356</v>
      </c>
      <c r="O344" s="23">
        <v>0.23443549219348195</v>
      </c>
      <c r="P344" s="23">
        <v>1.1128417078213169</v>
      </c>
      <c r="Q344" s="23">
        <v>0.38340579025361665</v>
      </c>
      <c r="R344" s="23">
        <v>0.28809720581775872</v>
      </c>
      <c r="S344" s="23">
        <v>1.0488088481701516</v>
      </c>
      <c r="T344" s="23">
        <v>4.9118658696644044E-2</v>
      </c>
      <c r="U344" s="23">
        <v>0.45789372857319965</v>
      </c>
      <c r="V344" s="23">
        <v>0.54772255750516607</v>
      </c>
      <c r="W344" s="23">
        <v>0.38573306832575266</v>
      </c>
      <c r="X344" s="23">
        <v>0.22013954538983602</v>
      </c>
      <c r="Y344" s="140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A345" s="29"/>
      <c r="B345" s="3" t="s">
        <v>86</v>
      </c>
      <c r="C345" s="28"/>
      <c r="D345" s="13">
        <v>2.711146793978883E-2</v>
      </c>
      <c r="E345" s="13">
        <v>3.9077639406218445E-2</v>
      </c>
      <c r="F345" s="13">
        <v>2.074424791663643E-2</v>
      </c>
      <c r="G345" s="13">
        <v>7.5745061744935515E-3</v>
      </c>
      <c r="H345" s="13" t="s">
        <v>623</v>
      </c>
      <c r="I345" s="13">
        <v>2.4431225877567464E-2</v>
      </c>
      <c r="J345" s="13" t="s">
        <v>623</v>
      </c>
      <c r="K345" s="13" t="s">
        <v>623</v>
      </c>
      <c r="L345" s="13">
        <v>1.4428067489828457E-2</v>
      </c>
      <c r="M345" s="13">
        <v>1.9784595028198172E-2</v>
      </c>
      <c r="N345" s="13">
        <v>2.2225439081995056E-2</v>
      </c>
      <c r="O345" s="13">
        <v>1.121700919586038E-2</v>
      </c>
      <c r="P345" s="13">
        <v>5.5250726081323129E-2</v>
      </c>
      <c r="Q345" s="13">
        <v>2.0232495527895338E-2</v>
      </c>
      <c r="R345" s="13">
        <v>1.4227022509518947E-2</v>
      </c>
      <c r="S345" s="13">
        <v>5.3785069136930853E-2</v>
      </c>
      <c r="T345" s="13">
        <v>2.5641251200876191E-3</v>
      </c>
      <c r="U345" s="13">
        <v>2.3342076222932863E-2</v>
      </c>
      <c r="V345" s="13">
        <v>2.6718173536837371E-2</v>
      </c>
      <c r="W345" s="13">
        <v>1.9378702251984563E-2</v>
      </c>
      <c r="X345" s="13">
        <v>1.0417149579350965E-2</v>
      </c>
      <c r="Y345" s="140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A346" s="29"/>
      <c r="B346" s="3" t="s">
        <v>259</v>
      </c>
      <c r="C346" s="28"/>
      <c r="D346" s="13">
        <v>2.2906852543367773E-2</v>
      </c>
      <c r="E346" s="13">
        <v>7.2742259514657626E-2</v>
      </c>
      <c r="F346" s="13">
        <v>-1.225716006576727E-3</v>
      </c>
      <c r="G346" s="13">
        <v>-2.0482183376909102E-2</v>
      </c>
      <c r="H346" s="13" t="s">
        <v>623</v>
      </c>
      <c r="I346" s="13">
        <v>4.8774982530123578E-2</v>
      </c>
      <c r="J346" s="13" t="s">
        <v>623</v>
      </c>
      <c r="K346" s="13" t="s">
        <v>623</v>
      </c>
      <c r="L346" s="13">
        <v>-1.2134959323674921E-2</v>
      </c>
      <c r="M346" s="13">
        <v>-1.6389449201031914E-3</v>
      </c>
      <c r="N346" s="13">
        <v>-2.9007741368282658E-2</v>
      </c>
      <c r="O346" s="13">
        <v>3.637811512433009E-2</v>
      </c>
      <c r="P346" s="13">
        <v>-1.2257160065765049E-3</v>
      </c>
      <c r="Q346" s="13">
        <v>-6.0317450640858694E-2</v>
      </c>
      <c r="R346" s="13">
        <v>4.1462598692674213E-3</v>
      </c>
      <c r="S346" s="13">
        <v>-3.3044342348113154E-2</v>
      </c>
      <c r="T346" s="13">
        <v>-5.0097057678822332E-2</v>
      </c>
      <c r="U346" s="13">
        <v>-2.7259137558742874E-2</v>
      </c>
      <c r="V346" s="13">
        <v>1.6543127275060465E-2</v>
      </c>
      <c r="W346" s="13">
        <v>-1.296141715072785E-2</v>
      </c>
      <c r="X346" s="13">
        <v>4.7903069522582609E-2</v>
      </c>
      <c r="Y346" s="140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A347" s="29"/>
      <c r="B347" s="45" t="s">
        <v>260</v>
      </c>
      <c r="C347" s="46"/>
      <c r="D347" s="44">
        <v>0.59</v>
      </c>
      <c r="E347" s="44">
        <v>1.8</v>
      </c>
      <c r="F347" s="44">
        <v>0</v>
      </c>
      <c r="G347" s="44">
        <v>0.47</v>
      </c>
      <c r="H347" s="44">
        <v>5.85</v>
      </c>
      <c r="I347" s="44">
        <v>1.21</v>
      </c>
      <c r="J347" s="44">
        <v>5.85</v>
      </c>
      <c r="K347" s="44">
        <v>5.85</v>
      </c>
      <c r="L347" s="44">
        <v>0.26</v>
      </c>
      <c r="M347" s="44">
        <v>0.01</v>
      </c>
      <c r="N347" s="44">
        <v>0.67</v>
      </c>
      <c r="O347" s="44">
        <v>0.91</v>
      </c>
      <c r="P347" s="44">
        <v>0</v>
      </c>
      <c r="Q347" s="44">
        <v>1.43</v>
      </c>
      <c r="R347" s="44">
        <v>0.13</v>
      </c>
      <c r="S347" s="44">
        <v>0.77</v>
      </c>
      <c r="T347" s="44">
        <v>1.19</v>
      </c>
      <c r="U347" s="44">
        <v>0.63</v>
      </c>
      <c r="V347" s="44">
        <v>0.43</v>
      </c>
      <c r="W347" s="44">
        <v>0.28000000000000003</v>
      </c>
      <c r="X347" s="44">
        <v>1.19</v>
      </c>
      <c r="Y347" s="140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B348" s="3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BM348" s="53"/>
    </row>
    <row r="349" spans="1:65" ht="15">
      <c r="B349" s="8" t="s">
        <v>454</v>
      </c>
      <c r="BM349" s="27" t="s">
        <v>66</v>
      </c>
    </row>
    <row r="350" spans="1:65" ht="15">
      <c r="A350" s="24" t="s">
        <v>5</v>
      </c>
      <c r="B350" s="18" t="s">
        <v>111</v>
      </c>
      <c r="C350" s="15" t="s">
        <v>112</v>
      </c>
      <c r="D350" s="16" t="s">
        <v>224</v>
      </c>
      <c r="E350" s="17" t="s">
        <v>224</v>
      </c>
      <c r="F350" s="17" t="s">
        <v>224</v>
      </c>
      <c r="G350" s="17" t="s">
        <v>224</v>
      </c>
      <c r="H350" s="17" t="s">
        <v>224</v>
      </c>
      <c r="I350" s="17" t="s">
        <v>224</v>
      </c>
      <c r="J350" s="17" t="s">
        <v>224</v>
      </c>
      <c r="K350" s="17" t="s">
        <v>224</v>
      </c>
      <c r="L350" s="140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</v>
      </c>
    </row>
    <row r="351" spans="1:65">
      <c r="A351" s="29"/>
      <c r="B351" s="19" t="s">
        <v>225</v>
      </c>
      <c r="C351" s="9" t="s">
        <v>225</v>
      </c>
      <c r="D351" s="138" t="s">
        <v>227</v>
      </c>
      <c r="E351" s="139" t="s">
        <v>235</v>
      </c>
      <c r="F351" s="139" t="s">
        <v>237</v>
      </c>
      <c r="G351" s="139" t="s">
        <v>238</v>
      </c>
      <c r="H351" s="139" t="s">
        <v>239</v>
      </c>
      <c r="I351" s="139" t="s">
        <v>241</v>
      </c>
      <c r="J351" s="139" t="s">
        <v>244</v>
      </c>
      <c r="K351" s="139" t="s">
        <v>248</v>
      </c>
      <c r="L351" s="140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 t="s">
        <v>3</v>
      </c>
    </row>
    <row r="352" spans="1:65">
      <c r="A352" s="29"/>
      <c r="B352" s="19"/>
      <c r="C352" s="9"/>
      <c r="D352" s="10" t="s">
        <v>272</v>
      </c>
      <c r="E352" s="11" t="s">
        <v>272</v>
      </c>
      <c r="F352" s="11" t="s">
        <v>273</v>
      </c>
      <c r="G352" s="11" t="s">
        <v>272</v>
      </c>
      <c r="H352" s="11" t="s">
        <v>273</v>
      </c>
      <c r="I352" s="11" t="s">
        <v>272</v>
      </c>
      <c r="J352" s="11" t="s">
        <v>272</v>
      </c>
      <c r="K352" s="11" t="s">
        <v>272</v>
      </c>
      <c r="L352" s="140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</v>
      </c>
    </row>
    <row r="353" spans="1:65">
      <c r="A353" s="29"/>
      <c r="B353" s="19"/>
      <c r="C353" s="9"/>
      <c r="D353" s="25"/>
      <c r="E353" s="25"/>
      <c r="F353" s="25"/>
      <c r="G353" s="25"/>
      <c r="H353" s="25"/>
      <c r="I353" s="25"/>
      <c r="J353" s="25"/>
      <c r="K353" s="25"/>
      <c r="L353" s="140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3</v>
      </c>
    </row>
    <row r="354" spans="1:65">
      <c r="A354" s="29"/>
      <c r="B354" s="18">
        <v>1</v>
      </c>
      <c r="C354" s="14">
        <v>1</v>
      </c>
      <c r="D354" s="21">
        <v>5.56</v>
      </c>
      <c r="E354" s="21">
        <v>5.51</v>
      </c>
      <c r="F354" s="21">
        <v>5.8</v>
      </c>
      <c r="G354" s="21">
        <v>5.4954446414108267</v>
      </c>
      <c r="H354" s="21">
        <v>5.65</v>
      </c>
      <c r="I354" s="21">
        <v>5.33</v>
      </c>
      <c r="J354" s="21">
        <v>5.2071043448122598</v>
      </c>
      <c r="K354" s="21">
        <v>5.45</v>
      </c>
      <c r="L354" s="140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>
        <v>1</v>
      </c>
      <c r="C355" s="9">
        <v>2</v>
      </c>
      <c r="D355" s="11">
        <v>5.48</v>
      </c>
      <c r="E355" s="11">
        <v>5.39</v>
      </c>
      <c r="F355" s="11">
        <v>5.7</v>
      </c>
      <c r="G355" s="11">
        <v>5.281506493540177</v>
      </c>
      <c r="H355" s="11">
        <v>5.95</v>
      </c>
      <c r="I355" s="11">
        <v>5.19</v>
      </c>
      <c r="J355" s="11">
        <v>5.1751454660384599</v>
      </c>
      <c r="K355" s="11">
        <v>5.36</v>
      </c>
      <c r="L355" s="140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34</v>
      </c>
    </row>
    <row r="356" spans="1:65">
      <c r="A356" s="29"/>
      <c r="B356" s="19">
        <v>1</v>
      </c>
      <c r="C356" s="9">
        <v>3</v>
      </c>
      <c r="D356" s="11">
        <v>5.58</v>
      </c>
      <c r="E356" s="11">
        <v>5.47</v>
      </c>
      <c r="F356" s="11">
        <v>5.6</v>
      </c>
      <c r="G356" s="11">
        <v>5.2551781052089366</v>
      </c>
      <c r="H356" s="11">
        <v>5.95</v>
      </c>
      <c r="I356" s="11">
        <v>5.17</v>
      </c>
      <c r="J356" s="11">
        <v>5.1345421937499998</v>
      </c>
      <c r="K356" s="11">
        <v>5.45</v>
      </c>
      <c r="L356" s="140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16</v>
      </c>
    </row>
    <row r="357" spans="1:65">
      <c r="A357" s="29"/>
      <c r="B357" s="19">
        <v>1</v>
      </c>
      <c r="C357" s="9">
        <v>4</v>
      </c>
      <c r="D357" s="11">
        <v>5.62</v>
      </c>
      <c r="E357" s="11">
        <v>5.46</v>
      </c>
      <c r="F357" s="11">
        <v>5.3</v>
      </c>
      <c r="G357" s="11">
        <v>5.2870037172081839</v>
      </c>
      <c r="H357" s="11">
        <v>5.84</v>
      </c>
      <c r="I357" s="11">
        <v>4.9800000000000004</v>
      </c>
      <c r="J357" s="11">
        <v>5.1256962432036151</v>
      </c>
      <c r="K357" s="11">
        <v>5.59</v>
      </c>
      <c r="L357" s="140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5.4493530200354163</v>
      </c>
    </row>
    <row r="358" spans="1:65">
      <c r="A358" s="29"/>
      <c r="B358" s="19">
        <v>1</v>
      </c>
      <c r="C358" s="9">
        <v>5</v>
      </c>
      <c r="D358" s="11">
        <v>5.31</v>
      </c>
      <c r="E358" s="11">
        <v>5.39</v>
      </c>
      <c r="F358" s="11">
        <v>5.8</v>
      </c>
      <c r="G358" s="11">
        <v>5.2197077598555035</v>
      </c>
      <c r="H358" s="11">
        <v>5.96</v>
      </c>
      <c r="I358" s="11">
        <v>4.91</v>
      </c>
      <c r="J358" s="11">
        <v>5.1530594783578598</v>
      </c>
      <c r="K358" s="11">
        <v>5.38</v>
      </c>
      <c r="L358" s="140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29</v>
      </c>
    </row>
    <row r="359" spans="1:65">
      <c r="A359" s="29"/>
      <c r="B359" s="19">
        <v>1</v>
      </c>
      <c r="C359" s="9">
        <v>6</v>
      </c>
      <c r="D359" s="11">
        <v>5.48</v>
      </c>
      <c r="E359" s="11">
        <v>5.72</v>
      </c>
      <c r="F359" s="11">
        <v>5.6</v>
      </c>
      <c r="G359" s="11">
        <v>5.2226557252614407</v>
      </c>
      <c r="H359" s="11">
        <v>5.98</v>
      </c>
      <c r="I359" s="11">
        <v>5.43</v>
      </c>
      <c r="J359" s="11">
        <v>5.1419007930526996</v>
      </c>
      <c r="K359" s="11">
        <v>5.53</v>
      </c>
      <c r="L359" s="140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9"/>
      <c r="B360" s="20" t="s">
        <v>256</v>
      </c>
      <c r="C360" s="12"/>
      <c r="D360" s="22">
        <v>5.5049999999999999</v>
      </c>
      <c r="E360" s="22">
        <v>5.4899999999999993</v>
      </c>
      <c r="F360" s="22">
        <v>5.6333333333333337</v>
      </c>
      <c r="G360" s="22">
        <v>5.2935827404141778</v>
      </c>
      <c r="H360" s="22">
        <v>5.8883333333333328</v>
      </c>
      <c r="I360" s="22">
        <v>5.1683333333333339</v>
      </c>
      <c r="J360" s="22">
        <v>5.1562414198691497</v>
      </c>
      <c r="K360" s="22">
        <v>5.46</v>
      </c>
      <c r="L360" s="140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9"/>
      <c r="B361" s="3" t="s">
        <v>257</v>
      </c>
      <c r="C361" s="28"/>
      <c r="D361" s="11">
        <v>5.52</v>
      </c>
      <c r="E361" s="11">
        <v>5.4649999999999999</v>
      </c>
      <c r="F361" s="11">
        <v>5.65</v>
      </c>
      <c r="G361" s="11">
        <v>5.2683422993745568</v>
      </c>
      <c r="H361" s="11">
        <v>5.95</v>
      </c>
      <c r="I361" s="11">
        <v>5.18</v>
      </c>
      <c r="J361" s="11">
        <v>5.1474801357052797</v>
      </c>
      <c r="K361" s="11">
        <v>5.45</v>
      </c>
      <c r="L361" s="140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9"/>
      <c r="B362" s="3" t="s">
        <v>258</v>
      </c>
      <c r="C362" s="28"/>
      <c r="D362" s="23">
        <v>0.11058933040759412</v>
      </c>
      <c r="E362" s="23">
        <v>0.12214745187681979</v>
      </c>
      <c r="F362" s="23">
        <v>0.18618986725025258</v>
      </c>
      <c r="G362" s="23">
        <v>0.10285953197944898</v>
      </c>
      <c r="H362" s="23">
        <v>0.12671490309614991</v>
      </c>
      <c r="I362" s="23">
        <v>0.19863702239679942</v>
      </c>
      <c r="J362" s="23">
        <v>3.021272134816241E-2</v>
      </c>
      <c r="K362" s="23">
        <v>8.7635609200826525E-2</v>
      </c>
      <c r="L362" s="210"/>
      <c r="M362" s="211"/>
      <c r="N362" s="211"/>
      <c r="O362" s="211"/>
      <c r="P362" s="211"/>
      <c r="Q362" s="211"/>
      <c r="R362" s="211"/>
      <c r="S362" s="211"/>
      <c r="T362" s="211"/>
      <c r="U362" s="211"/>
      <c r="V362" s="211"/>
      <c r="W362" s="211"/>
      <c r="X362" s="211"/>
      <c r="Y362" s="211"/>
      <c r="Z362" s="211"/>
      <c r="AA362" s="211"/>
      <c r="AB362" s="211"/>
      <c r="AC362" s="211"/>
      <c r="AD362" s="211"/>
      <c r="AE362" s="211"/>
      <c r="AF362" s="211"/>
      <c r="AG362" s="211"/>
      <c r="AH362" s="211"/>
      <c r="AI362" s="211"/>
      <c r="AJ362" s="211"/>
      <c r="AK362" s="211"/>
      <c r="AL362" s="211"/>
      <c r="AM362" s="211"/>
      <c r="AN362" s="211"/>
      <c r="AO362" s="211"/>
      <c r="AP362" s="211"/>
      <c r="AQ362" s="211"/>
      <c r="AR362" s="211"/>
      <c r="AS362" s="211"/>
      <c r="AT362" s="211"/>
      <c r="AU362" s="211"/>
      <c r="AV362" s="211"/>
      <c r="AW362" s="211"/>
      <c r="AX362" s="211"/>
      <c r="AY362" s="211"/>
      <c r="AZ362" s="211"/>
      <c r="BA362" s="211"/>
      <c r="BB362" s="211"/>
      <c r="BC362" s="211"/>
      <c r="BD362" s="211"/>
      <c r="BE362" s="211"/>
      <c r="BF362" s="211"/>
      <c r="BG362" s="211"/>
      <c r="BH362" s="211"/>
      <c r="BI362" s="211"/>
      <c r="BJ362" s="211"/>
      <c r="BK362" s="211"/>
      <c r="BL362" s="211"/>
      <c r="BM362" s="54"/>
    </row>
    <row r="363" spans="1:65">
      <c r="A363" s="29"/>
      <c r="B363" s="3" t="s">
        <v>86</v>
      </c>
      <c r="C363" s="28"/>
      <c r="D363" s="13">
        <v>2.0088888357419461E-2</v>
      </c>
      <c r="E363" s="13">
        <v>2.2249080487581022E-2</v>
      </c>
      <c r="F363" s="13">
        <v>3.3051455724896907E-2</v>
      </c>
      <c r="G363" s="13">
        <v>1.9430985973669906E-2</v>
      </c>
      <c r="H363" s="13">
        <v>2.1519655210215101E-2</v>
      </c>
      <c r="I363" s="13">
        <v>3.8433477406668699E-2</v>
      </c>
      <c r="J363" s="13">
        <v>5.8594466177902737E-3</v>
      </c>
      <c r="K363" s="13">
        <v>1.6050477875609252E-2</v>
      </c>
      <c r="L363" s="140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9"/>
      <c r="B364" s="3" t="s">
        <v>259</v>
      </c>
      <c r="C364" s="28"/>
      <c r="D364" s="13">
        <v>1.02116672860042E-2</v>
      </c>
      <c r="E364" s="13">
        <v>7.4590469391757619E-3</v>
      </c>
      <c r="F364" s="13">
        <v>3.376186358664679E-2</v>
      </c>
      <c r="G364" s="13">
        <v>-2.8585096074437488E-2</v>
      </c>
      <c r="H364" s="13">
        <v>8.0556409482728464E-2</v>
      </c>
      <c r="I364" s="13">
        <v>-5.1569367165032021E-2</v>
      </c>
      <c r="J364" s="13">
        <v>-5.3788330300605369E-2</v>
      </c>
      <c r="K364" s="13">
        <v>1.9538062455191074E-3</v>
      </c>
      <c r="L364" s="140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3"/>
    </row>
    <row r="365" spans="1:65">
      <c r="A365" s="29"/>
      <c r="B365" s="45" t="s">
        <v>260</v>
      </c>
      <c r="C365" s="46"/>
      <c r="D365" s="44">
        <v>0.12</v>
      </c>
      <c r="E365" s="44">
        <v>0.06</v>
      </c>
      <c r="F365" s="44">
        <v>0.63</v>
      </c>
      <c r="G365" s="44">
        <v>0.72</v>
      </c>
      <c r="H365" s="44">
        <v>1.64</v>
      </c>
      <c r="I365" s="44">
        <v>1.22</v>
      </c>
      <c r="J365" s="44">
        <v>1.27</v>
      </c>
      <c r="K365" s="44">
        <v>0.06</v>
      </c>
      <c r="L365" s="140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3"/>
    </row>
    <row r="366" spans="1:65">
      <c r="B366" s="30"/>
      <c r="C366" s="20"/>
      <c r="D366" s="20"/>
      <c r="E366" s="20"/>
      <c r="F366" s="20"/>
      <c r="G366" s="20"/>
      <c r="H366" s="20"/>
      <c r="I366" s="20"/>
      <c r="J366" s="20"/>
      <c r="K366" s="20"/>
      <c r="BM366" s="53"/>
    </row>
    <row r="367" spans="1:65" ht="15">
      <c r="B367" s="8" t="s">
        <v>455</v>
      </c>
      <c r="BM367" s="27" t="s">
        <v>268</v>
      </c>
    </row>
    <row r="368" spans="1:65" ht="15">
      <c r="A368" s="24" t="s">
        <v>81</v>
      </c>
      <c r="B368" s="18" t="s">
        <v>111</v>
      </c>
      <c r="C368" s="15" t="s">
        <v>112</v>
      </c>
      <c r="D368" s="16" t="s">
        <v>224</v>
      </c>
      <c r="E368" s="17" t="s">
        <v>224</v>
      </c>
      <c r="F368" s="17" t="s">
        <v>224</v>
      </c>
      <c r="G368" s="17" t="s">
        <v>224</v>
      </c>
      <c r="H368" s="17" t="s">
        <v>224</v>
      </c>
      <c r="I368" s="17" t="s">
        <v>224</v>
      </c>
      <c r="J368" s="17" t="s">
        <v>224</v>
      </c>
      <c r="K368" s="17" t="s">
        <v>224</v>
      </c>
      <c r="L368" s="17" t="s">
        <v>224</v>
      </c>
      <c r="M368" s="17" t="s">
        <v>224</v>
      </c>
      <c r="N368" s="17" t="s">
        <v>224</v>
      </c>
      <c r="O368" s="17" t="s">
        <v>224</v>
      </c>
      <c r="P368" s="140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 t="s">
        <v>225</v>
      </c>
      <c r="C369" s="9" t="s">
        <v>225</v>
      </c>
      <c r="D369" s="138" t="s">
        <v>227</v>
      </c>
      <c r="E369" s="139" t="s">
        <v>228</v>
      </c>
      <c r="F369" s="139" t="s">
        <v>232</v>
      </c>
      <c r="G369" s="139" t="s">
        <v>235</v>
      </c>
      <c r="H369" s="139" t="s">
        <v>237</v>
      </c>
      <c r="I369" s="139" t="s">
        <v>239</v>
      </c>
      <c r="J369" s="139" t="s">
        <v>240</v>
      </c>
      <c r="K369" s="139" t="s">
        <v>241</v>
      </c>
      <c r="L369" s="139" t="s">
        <v>242</v>
      </c>
      <c r="M369" s="139" t="s">
        <v>243</v>
      </c>
      <c r="N369" s="139" t="s">
        <v>246</v>
      </c>
      <c r="O369" s="139" t="s">
        <v>248</v>
      </c>
      <c r="P369" s="140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 t="s">
        <v>3</v>
      </c>
    </row>
    <row r="370" spans="1:65">
      <c r="A370" s="29"/>
      <c r="B370" s="19"/>
      <c r="C370" s="9"/>
      <c r="D370" s="10" t="s">
        <v>272</v>
      </c>
      <c r="E370" s="11" t="s">
        <v>273</v>
      </c>
      <c r="F370" s="11" t="s">
        <v>273</v>
      </c>
      <c r="G370" s="11" t="s">
        <v>272</v>
      </c>
      <c r="H370" s="11" t="s">
        <v>273</v>
      </c>
      <c r="I370" s="11" t="s">
        <v>273</v>
      </c>
      <c r="J370" s="11" t="s">
        <v>273</v>
      </c>
      <c r="K370" s="11" t="s">
        <v>272</v>
      </c>
      <c r="L370" s="11" t="s">
        <v>272</v>
      </c>
      <c r="M370" s="11" t="s">
        <v>273</v>
      </c>
      <c r="N370" s="11" t="s">
        <v>273</v>
      </c>
      <c r="O370" s="11" t="s">
        <v>272</v>
      </c>
      <c r="P370" s="140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9"/>
      <c r="C371" s="9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140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2</v>
      </c>
    </row>
    <row r="372" spans="1:65">
      <c r="A372" s="29"/>
      <c r="B372" s="18">
        <v>1</v>
      </c>
      <c r="C372" s="14">
        <v>1</v>
      </c>
      <c r="D372" s="21">
        <v>7.0000000000000007E-2</v>
      </c>
      <c r="E372" s="21">
        <v>0.2</v>
      </c>
      <c r="F372" s="21">
        <v>0.14000000000000001</v>
      </c>
      <c r="G372" s="135">
        <v>1.5</v>
      </c>
      <c r="H372" s="135" t="s">
        <v>106</v>
      </c>
      <c r="I372" s="21">
        <v>0.2</v>
      </c>
      <c r="J372" s="21">
        <v>0.24</v>
      </c>
      <c r="K372" s="21">
        <v>0.36</v>
      </c>
      <c r="L372" s="135">
        <v>1.2</v>
      </c>
      <c r="M372" s="135">
        <v>3</v>
      </c>
      <c r="N372" s="21">
        <v>0.3</v>
      </c>
      <c r="O372" s="135">
        <v>1.6</v>
      </c>
      <c r="P372" s="140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</v>
      </c>
    </row>
    <row r="373" spans="1:65">
      <c r="A373" s="29"/>
      <c r="B373" s="19">
        <v>1</v>
      </c>
      <c r="C373" s="9">
        <v>2</v>
      </c>
      <c r="D373" s="11">
        <v>0.05</v>
      </c>
      <c r="E373" s="11">
        <v>0.2</v>
      </c>
      <c r="F373" s="11">
        <v>0.15</v>
      </c>
      <c r="G373" s="136">
        <v>1.5</v>
      </c>
      <c r="H373" s="11">
        <v>0.1</v>
      </c>
      <c r="I373" s="11">
        <v>0.19</v>
      </c>
      <c r="J373" s="11">
        <v>0.25</v>
      </c>
      <c r="K373" s="11">
        <v>0.36</v>
      </c>
      <c r="L373" s="136">
        <v>1.3</v>
      </c>
      <c r="M373" s="136">
        <v>3.1</v>
      </c>
      <c r="N373" s="11">
        <v>0.3</v>
      </c>
      <c r="O373" s="136">
        <v>1.5</v>
      </c>
      <c r="P373" s="140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4</v>
      </c>
    </row>
    <row r="374" spans="1:65">
      <c r="A374" s="29"/>
      <c r="B374" s="19">
        <v>1</v>
      </c>
      <c r="C374" s="9">
        <v>3</v>
      </c>
      <c r="D374" s="11">
        <v>0.06</v>
      </c>
      <c r="E374" s="11">
        <v>0.2</v>
      </c>
      <c r="F374" s="11">
        <v>0.17</v>
      </c>
      <c r="G374" s="136">
        <v>1.5</v>
      </c>
      <c r="H374" s="11">
        <v>0.1</v>
      </c>
      <c r="I374" s="11">
        <v>0.2</v>
      </c>
      <c r="J374" s="11">
        <v>0.23</v>
      </c>
      <c r="K374" s="11">
        <v>0.37</v>
      </c>
      <c r="L374" s="136">
        <v>1.2</v>
      </c>
      <c r="M374" s="136">
        <v>2.9</v>
      </c>
      <c r="N374" s="11">
        <v>0.3</v>
      </c>
      <c r="O374" s="136">
        <v>1.5</v>
      </c>
      <c r="P374" s="140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16</v>
      </c>
    </row>
    <row r="375" spans="1:65">
      <c r="A375" s="29"/>
      <c r="B375" s="19">
        <v>1</v>
      </c>
      <c r="C375" s="9">
        <v>4</v>
      </c>
      <c r="D375" s="11">
        <v>0.08</v>
      </c>
      <c r="E375" s="11">
        <v>0.2</v>
      </c>
      <c r="F375" s="11">
        <v>0.18</v>
      </c>
      <c r="G375" s="136">
        <v>1.5</v>
      </c>
      <c r="H375" s="11">
        <v>0.1</v>
      </c>
      <c r="I375" s="11">
        <v>0.19</v>
      </c>
      <c r="J375" s="11">
        <v>0.22</v>
      </c>
      <c r="K375" s="11">
        <v>0.36</v>
      </c>
      <c r="L375" s="136">
        <v>1.3</v>
      </c>
      <c r="M375" s="136">
        <v>3.4</v>
      </c>
      <c r="N375" s="11">
        <v>0.2</v>
      </c>
      <c r="O375" s="136">
        <v>1.5</v>
      </c>
      <c r="P375" s="140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0.199625</v>
      </c>
    </row>
    <row r="376" spans="1:65">
      <c r="A376" s="29"/>
      <c r="B376" s="19">
        <v>1</v>
      </c>
      <c r="C376" s="9">
        <v>5</v>
      </c>
      <c r="D376" s="11">
        <v>7.0000000000000007E-2</v>
      </c>
      <c r="E376" s="11">
        <v>0.2</v>
      </c>
      <c r="F376" s="11">
        <v>0.17</v>
      </c>
      <c r="G376" s="136">
        <v>1.5</v>
      </c>
      <c r="H376" s="11">
        <v>0.1</v>
      </c>
      <c r="I376" s="11">
        <v>0.21</v>
      </c>
      <c r="J376" s="11">
        <v>0.21</v>
      </c>
      <c r="K376" s="141">
        <v>0.39</v>
      </c>
      <c r="L376" s="136">
        <v>1.4</v>
      </c>
      <c r="M376" s="136">
        <v>3.1</v>
      </c>
      <c r="N376" s="11">
        <v>0.3</v>
      </c>
      <c r="O376" s="136">
        <v>1.6</v>
      </c>
      <c r="P376" s="140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10</v>
      </c>
    </row>
    <row r="377" spans="1:65">
      <c r="A377" s="29"/>
      <c r="B377" s="19">
        <v>1</v>
      </c>
      <c r="C377" s="9">
        <v>6</v>
      </c>
      <c r="D377" s="11">
        <v>0.08</v>
      </c>
      <c r="E377" s="11">
        <v>0.2</v>
      </c>
      <c r="F377" s="11">
        <v>0.18</v>
      </c>
      <c r="G377" s="136">
        <v>1.5</v>
      </c>
      <c r="H377" s="11">
        <v>0.1</v>
      </c>
      <c r="I377" s="11">
        <v>0.2</v>
      </c>
      <c r="J377" s="11">
        <v>0.17</v>
      </c>
      <c r="K377" s="11">
        <v>0.36</v>
      </c>
      <c r="L377" s="136">
        <v>1.4</v>
      </c>
      <c r="M377" s="136">
        <v>3.3</v>
      </c>
      <c r="N377" s="11">
        <v>0.3</v>
      </c>
      <c r="O377" s="136">
        <v>1.5</v>
      </c>
      <c r="P377" s="140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9"/>
      <c r="B378" s="20" t="s">
        <v>256</v>
      </c>
      <c r="C378" s="12"/>
      <c r="D378" s="22">
        <v>6.8333333333333343E-2</v>
      </c>
      <c r="E378" s="22">
        <v>0.19999999999999998</v>
      </c>
      <c r="F378" s="22">
        <v>0.16500000000000004</v>
      </c>
      <c r="G378" s="22">
        <v>1.5</v>
      </c>
      <c r="H378" s="22">
        <v>0.1</v>
      </c>
      <c r="I378" s="22">
        <v>0.19833333333333333</v>
      </c>
      <c r="J378" s="22">
        <v>0.21999999999999997</v>
      </c>
      <c r="K378" s="22">
        <v>0.36666666666666664</v>
      </c>
      <c r="L378" s="22">
        <v>1.3</v>
      </c>
      <c r="M378" s="22">
        <v>3.1333333333333333</v>
      </c>
      <c r="N378" s="22">
        <v>0.28333333333333333</v>
      </c>
      <c r="O378" s="22">
        <v>1.5333333333333332</v>
      </c>
      <c r="P378" s="140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9"/>
      <c r="B379" s="3" t="s">
        <v>257</v>
      </c>
      <c r="C379" s="28"/>
      <c r="D379" s="11">
        <v>7.0000000000000007E-2</v>
      </c>
      <c r="E379" s="11">
        <v>0.2</v>
      </c>
      <c r="F379" s="11">
        <v>0.17</v>
      </c>
      <c r="G379" s="11">
        <v>1.5</v>
      </c>
      <c r="H379" s="11">
        <v>0.1</v>
      </c>
      <c r="I379" s="11">
        <v>0.2</v>
      </c>
      <c r="J379" s="11">
        <v>0.22500000000000001</v>
      </c>
      <c r="K379" s="11">
        <v>0.36</v>
      </c>
      <c r="L379" s="11">
        <v>1.3</v>
      </c>
      <c r="M379" s="11">
        <v>3.1</v>
      </c>
      <c r="N379" s="11">
        <v>0.3</v>
      </c>
      <c r="O379" s="11">
        <v>1.5</v>
      </c>
      <c r="P379" s="140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9"/>
      <c r="B380" s="3" t="s">
        <v>258</v>
      </c>
      <c r="C380" s="28"/>
      <c r="D380" s="23">
        <v>1.1690451944500101E-2</v>
      </c>
      <c r="E380" s="23">
        <v>3.0404709722440586E-17</v>
      </c>
      <c r="F380" s="23">
        <v>1.6431676725154977E-2</v>
      </c>
      <c r="G380" s="23">
        <v>0</v>
      </c>
      <c r="H380" s="23">
        <v>0</v>
      </c>
      <c r="I380" s="23">
        <v>7.5277265270908078E-3</v>
      </c>
      <c r="J380" s="23">
        <v>2.8284271247461912E-2</v>
      </c>
      <c r="K380" s="23">
        <v>1.2110601416389978E-2</v>
      </c>
      <c r="L380" s="23">
        <v>8.9442719099991574E-2</v>
      </c>
      <c r="M380" s="23">
        <v>0.18618986725025249</v>
      </c>
      <c r="N380" s="23">
        <v>4.0824829046386367E-2</v>
      </c>
      <c r="O380" s="23">
        <v>5.1639777949432274E-2</v>
      </c>
      <c r="P380" s="140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A381" s="29"/>
      <c r="B381" s="3" t="s">
        <v>86</v>
      </c>
      <c r="C381" s="28"/>
      <c r="D381" s="13">
        <v>0.17107978455365999</v>
      </c>
      <c r="E381" s="13">
        <v>1.5202354861220294E-16</v>
      </c>
      <c r="F381" s="13">
        <v>9.9585919546393772E-2</v>
      </c>
      <c r="G381" s="13">
        <v>0</v>
      </c>
      <c r="H381" s="13">
        <v>0</v>
      </c>
      <c r="I381" s="13">
        <v>3.7954923666004073E-2</v>
      </c>
      <c r="J381" s="13">
        <v>0.12856486930664507</v>
      </c>
      <c r="K381" s="13">
        <v>3.3028912953790852E-2</v>
      </c>
      <c r="L381" s="13">
        <v>6.8802091615378133E-2</v>
      </c>
      <c r="M381" s="13">
        <v>5.9422298058591221E-2</v>
      </c>
      <c r="N381" s="13">
        <v>0.14408763192842247</v>
      </c>
      <c r="O381" s="13">
        <v>3.3678116053977573E-2</v>
      </c>
      <c r="P381" s="140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29"/>
      <c r="B382" s="3" t="s">
        <v>259</v>
      </c>
      <c r="C382" s="28"/>
      <c r="D382" s="13">
        <v>-0.65769150490503026</v>
      </c>
      <c r="E382" s="13">
        <v>1.8785222291797243E-3</v>
      </c>
      <c r="F382" s="13">
        <v>-0.17345021916092651</v>
      </c>
      <c r="G382" s="13">
        <v>6.5140889167188476</v>
      </c>
      <c r="H382" s="13">
        <v>-0.49906073888541014</v>
      </c>
      <c r="I382" s="13">
        <v>-6.4704654560634456E-3</v>
      </c>
      <c r="J382" s="13">
        <v>0.10206637445209754</v>
      </c>
      <c r="K382" s="13">
        <v>0.83677729075349605</v>
      </c>
      <c r="L382" s="13">
        <v>5.5122103944896681</v>
      </c>
      <c r="M382" s="13">
        <v>14.696096848257149</v>
      </c>
      <c r="N382" s="13">
        <v>0.419327906491338</v>
      </c>
      <c r="O382" s="13">
        <v>6.681068670423711</v>
      </c>
      <c r="P382" s="140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A383" s="29"/>
      <c r="B383" s="45" t="s">
        <v>260</v>
      </c>
      <c r="C383" s="46"/>
      <c r="D383" s="44">
        <v>0.9</v>
      </c>
      <c r="E383" s="44">
        <v>0.25</v>
      </c>
      <c r="F383" s="44">
        <v>0.43</v>
      </c>
      <c r="G383" s="44">
        <v>6.12</v>
      </c>
      <c r="H383" s="44">
        <v>0.78</v>
      </c>
      <c r="I383" s="44">
        <v>0.26</v>
      </c>
      <c r="J383" s="44">
        <v>0.16</v>
      </c>
      <c r="K383" s="44">
        <v>0.56000000000000005</v>
      </c>
      <c r="L383" s="44">
        <v>5.14</v>
      </c>
      <c r="M383" s="44">
        <v>14.13</v>
      </c>
      <c r="N383" s="44">
        <v>0.16</v>
      </c>
      <c r="O383" s="44">
        <v>6.29</v>
      </c>
      <c r="P383" s="140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3"/>
    </row>
    <row r="384" spans="1:65">
      <c r="B384" s="3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BM384" s="53"/>
    </row>
    <row r="385" spans="1:65" ht="15">
      <c r="B385" s="8" t="s">
        <v>456</v>
      </c>
      <c r="BM385" s="27" t="s">
        <v>66</v>
      </c>
    </row>
    <row r="386" spans="1:65" ht="15">
      <c r="A386" s="24" t="s">
        <v>8</v>
      </c>
      <c r="B386" s="18" t="s">
        <v>111</v>
      </c>
      <c r="C386" s="15" t="s">
        <v>112</v>
      </c>
      <c r="D386" s="16" t="s">
        <v>224</v>
      </c>
      <c r="E386" s="17" t="s">
        <v>224</v>
      </c>
      <c r="F386" s="17" t="s">
        <v>224</v>
      </c>
      <c r="G386" s="17" t="s">
        <v>224</v>
      </c>
      <c r="H386" s="17" t="s">
        <v>224</v>
      </c>
      <c r="I386" s="17" t="s">
        <v>224</v>
      </c>
      <c r="J386" s="17" t="s">
        <v>224</v>
      </c>
      <c r="K386" s="17" t="s">
        <v>224</v>
      </c>
      <c r="L386" s="17" t="s">
        <v>224</v>
      </c>
      <c r="M386" s="17" t="s">
        <v>224</v>
      </c>
      <c r="N386" s="17" t="s">
        <v>224</v>
      </c>
      <c r="O386" s="17" t="s">
        <v>224</v>
      </c>
      <c r="P386" s="17" t="s">
        <v>224</v>
      </c>
      <c r="Q386" s="17" t="s">
        <v>224</v>
      </c>
      <c r="R386" s="17" t="s">
        <v>224</v>
      </c>
      <c r="S386" s="140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9" t="s">
        <v>225</v>
      </c>
      <c r="C387" s="9" t="s">
        <v>225</v>
      </c>
      <c r="D387" s="138" t="s">
        <v>227</v>
      </c>
      <c r="E387" s="139" t="s">
        <v>228</v>
      </c>
      <c r="F387" s="139" t="s">
        <v>230</v>
      </c>
      <c r="G387" s="139" t="s">
        <v>232</v>
      </c>
      <c r="H387" s="139" t="s">
        <v>235</v>
      </c>
      <c r="I387" s="139" t="s">
        <v>237</v>
      </c>
      <c r="J387" s="139" t="s">
        <v>238</v>
      </c>
      <c r="K387" s="139" t="s">
        <v>239</v>
      </c>
      <c r="L387" s="139" t="s">
        <v>240</v>
      </c>
      <c r="M387" s="139" t="s">
        <v>241</v>
      </c>
      <c r="N387" s="139" t="s">
        <v>242</v>
      </c>
      <c r="O387" s="139" t="s">
        <v>243</v>
      </c>
      <c r="P387" s="139" t="s">
        <v>246</v>
      </c>
      <c r="Q387" s="139" t="s">
        <v>248</v>
      </c>
      <c r="R387" s="139" t="s">
        <v>249</v>
      </c>
      <c r="S387" s="140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3</v>
      </c>
    </row>
    <row r="388" spans="1:65">
      <c r="A388" s="29"/>
      <c r="B388" s="19"/>
      <c r="C388" s="9"/>
      <c r="D388" s="10" t="s">
        <v>272</v>
      </c>
      <c r="E388" s="11" t="s">
        <v>273</v>
      </c>
      <c r="F388" s="11" t="s">
        <v>272</v>
      </c>
      <c r="G388" s="11" t="s">
        <v>273</v>
      </c>
      <c r="H388" s="11" t="s">
        <v>272</v>
      </c>
      <c r="I388" s="11" t="s">
        <v>273</v>
      </c>
      <c r="J388" s="11" t="s">
        <v>272</v>
      </c>
      <c r="K388" s="11" t="s">
        <v>273</v>
      </c>
      <c r="L388" s="11" t="s">
        <v>273</v>
      </c>
      <c r="M388" s="11" t="s">
        <v>272</v>
      </c>
      <c r="N388" s="11" t="s">
        <v>272</v>
      </c>
      <c r="O388" s="11" t="s">
        <v>273</v>
      </c>
      <c r="P388" s="11" t="s">
        <v>273</v>
      </c>
      <c r="Q388" s="11" t="s">
        <v>272</v>
      </c>
      <c r="R388" s="11" t="s">
        <v>115</v>
      </c>
      <c r="S388" s="140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2</v>
      </c>
    </row>
    <row r="389" spans="1:65">
      <c r="A389" s="29"/>
      <c r="B389" s="19"/>
      <c r="C389" s="9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140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3</v>
      </c>
    </row>
    <row r="390" spans="1:65">
      <c r="A390" s="29"/>
      <c r="B390" s="18">
        <v>1</v>
      </c>
      <c r="C390" s="14">
        <v>1</v>
      </c>
      <c r="D390" s="21">
        <v>4.2</v>
      </c>
      <c r="E390" s="21">
        <v>4.49</v>
      </c>
      <c r="F390" s="21">
        <v>4.3499999999999996</v>
      </c>
      <c r="G390" s="21">
        <v>4.3</v>
      </c>
      <c r="H390" s="21">
        <v>4.51</v>
      </c>
      <c r="I390" s="21">
        <v>4.0999999999999996</v>
      </c>
      <c r="J390" s="21">
        <v>4.4139229244823586</v>
      </c>
      <c r="K390" s="21">
        <v>4.0599999999999996</v>
      </c>
      <c r="L390" s="21">
        <v>4.5999999999999996</v>
      </c>
      <c r="M390" s="135">
        <v>5.3</v>
      </c>
      <c r="N390" s="21">
        <v>4.2</v>
      </c>
      <c r="O390" s="21">
        <v>4.2</v>
      </c>
      <c r="P390" s="21">
        <v>4.43</v>
      </c>
      <c r="Q390" s="21">
        <v>4.53</v>
      </c>
      <c r="R390" s="21">
        <v>4.3600000000000003</v>
      </c>
      <c r="S390" s="140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</v>
      </c>
    </row>
    <row r="391" spans="1:65">
      <c r="A391" s="29"/>
      <c r="B391" s="19">
        <v>1</v>
      </c>
      <c r="C391" s="9">
        <v>2</v>
      </c>
      <c r="D391" s="11">
        <v>4.3</v>
      </c>
      <c r="E391" s="11">
        <v>4.43</v>
      </c>
      <c r="F391" s="11">
        <v>4.3899999999999997</v>
      </c>
      <c r="G391" s="11">
        <v>4.0999999999999996</v>
      </c>
      <c r="H391" s="11">
        <v>4.18</v>
      </c>
      <c r="I391" s="11">
        <v>4.0999999999999996</v>
      </c>
      <c r="J391" s="11">
        <v>4.1958392903719668</v>
      </c>
      <c r="K391" s="11">
        <v>4.17</v>
      </c>
      <c r="L391" s="11">
        <v>4.7</v>
      </c>
      <c r="M391" s="136">
        <v>5.3</v>
      </c>
      <c r="N391" s="11">
        <v>4.2</v>
      </c>
      <c r="O391" s="11">
        <v>4.0999999999999996</v>
      </c>
      <c r="P391" s="11">
        <v>4.21</v>
      </c>
      <c r="Q391" s="11">
        <v>4.46</v>
      </c>
      <c r="R391" s="11">
        <v>4.26</v>
      </c>
      <c r="S391" s="140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19</v>
      </c>
    </row>
    <row r="392" spans="1:65">
      <c r="A392" s="29"/>
      <c r="B392" s="19">
        <v>1</v>
      </c>
      <c r="C392" s="9">
        <v>3</v>
      </c>
      <c r="D392" s="11">
        <v>4.4000000000000004</v>
      </c>
      <c r="E392" s="11">
        <v>4.68</v>
      </c>
      <c r="F392" s="11">
        <v>4.25</v>
      </c>
      <c r="G392" s="11">
        <v>4.2</v>
      </c>
      <c r="H392" s="11">
        <v>4.3899999999999997</v>
      </c>
      <c r="I392" s="11">
        <v>4.2</v>
      </c>
      <c r="J392" s="11">
        <v>4.112506673382442</v>
      </c>
      <c r="K392" s="11">
        <v>4.17</v>
      </c>
      <c r="L392" s="11">
        <v>4.3</v>
      </c>
      <c r="M392" s="136">
        <v>5.5</v>
      </c>
      <c r="N392" s="11">
        <v>4.4000000000000004</v>
      </c>
      <c r="O392" s="141">
        <v>3.7</v>
      </c>
      <c r="P392" s="11">
        <v>4.26</v>
      </c>
      <c r="Q392" s="11">
        <v>4.3899999999999997</v>
      </c>
      <c r="R392" s="11">
        <v>4.22</v>
      </c>
      <c r="S392" s="140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16</v>
      </c>
    </row>
    <row r="393" spans="1:65">
      <c r="A393" s="29"/>
      <c r="B393" s="19">
        <v>1</v>
      </c>
      <c r="C393" s="9">
        <v>4</v>
      </c>
      <c r="D393" s="11">
        <v>4.4000000000000004</v>
      </c>
      <c r="E393" s="11">
        <v>4.76</v>
      </c>
      <c r="F393" s="11">
        <v>4.18</v>
      </c>
      <c r="G393" s="11">
        <v>4.3</v>
      </c>
      <c r="H393" s="11">
        <v>4.13</v>
      </c>
      <c r="I393" s="141">
        <v>5.0999999999999996</v>
      </c>
      <c r="J393" s="11">
        <v>4.1985120633403223</v>
      </c>
      <c r="K393" s="11">
        <v>4.0599999999999996</v>
      </c>
      <c r="L393" s="11">
        <v>4.3</v>
      </c>
      <c r="M393" s="136">
        <v>5.5</v>
      </c>
      <c r="N393" s="11">
        <v>4.3</v>
      </c>
      <c r="O393" s="11">
        <v>4.2</v>
      </c>
      <c r="P393" s="11">
        <v>4.2699999999999996</v>
      </c>
      <c r="Q393" s="11">
        <v>4.3499999999999996</v>
      </c>
      <c r="R393" s="11">
        <v>4.25</v>
      </c>
      <c r="S393" s="140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4.2915755683887831</v>
      </c>
    </row>
    <row r="394" spans="1:65">
      <c r="A394" s="29"/>
      <c r="B394" s="19">
        <v>1</v>
      </c>
      <c r="C394" s="9">
        <v>5</v>
      </c>
      <c r="D394" s="11">
        <v>4.3</v>
      </c>
      <c r="E394" s="11">
        <v>4.82</v>
      </c>
      <c r="F394" s="11">
        <v>4.3</v>
      </c>
      <c r="G394" s="11">
        <v>4.0999999999999996</v>
      </c>
      <c r="H394" s="11">
        <v>4.1900000000000004</v>
      </c>
      <c r="I394" s="11">
        <v>4.2</v>
      </c>
      <c r="J394" s="11">
        <v>4.0437039566704049</v>
      </c>
      <c r="K394" s="11">
        <v>4.12</v>
      </c>
      <c r="L394" s="11">
        <v>4.5</v>
      </c>
      <c r="M394" s="136">
        <v>5.4</v>
      </c>
      <c r="N394" s="11">
        <v>4.3</v>
      </c>
      <c r="O394" s="11">
        <v>3.8</v>
      </c>
      <c r="P394" s="11">
        <v>4.4400000000000004</v>
      </c>
      <c r="Q394" s="11">
        <v>4.24</v>
      </c>
      <c r="R394" s="11">
        <v>4.12</v>
      </c>
      <c r="S394" s="140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30</v>
      </c>
    </row>
    <row r="395" spans="1:65">
      <c r="A395" s="29"/>
      <c r="B395" s="19">
        <v>1</v>
      </c>
      <c r="C395" s="9">
        <v>6</v>
      </c>
      <c r="D395" s="11">
        <v>4.4000000000000004</v>
      </c>
      <c r="E395" s="11">
        <v>4.6399999999999997</v>
      </c>
      <c r="F395" s="11">
        <v>4.4000000000000004</v>
      </c>
      <c r="G395" s="11">
        <v>4.0999999999999996</v>
      </c>
      <c r="H395" s="11">
        <v>4.43</v>
      </c>
      <c r="I395" s="11">
        <v>4.4000000000000004</v>
      </c>
      <c r="J395" s="11">
        <v>4.1278628364102863</v>
      </c>
      <c r="K395" s="11">
        <v>4.1900000000000004</v>
      </c>
      <c r="L395" s="11">
        <v>4.4000000000000004</v>
      </c>
      <c r="M395" s="136">
        <v>5.7</v>
      </c>
      <c r="N395" s="11">
        <v>4.3</v>
      </c>
      <c r="O395" s="11">
        <v>4.0999999999999996</v>
      </c>
      <c r="P395" s="11">
        <v>4.5</v>
      </c>
      <c r="Q395" s="11">
        <v>4.34</v>
      </c>
      <c r="R395" s="11">
        <v>4.2</v>
      </c>
      <c r="S395" s="140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9"/>
      <c r="B396" s="20" t="s">
        <v>256</v>
      </c>
      <c r="C396" s="12"/>
      <c r="D396" s="22">
        <v>4.333333333333333</v>
      </c>
      <c r="E396" s="22">
        <v>4.6366666666666667</v>
      </c>
      <c r="F396" s="22">
        <v>4.3116666666666665</v>
      </c>
      <c r="G396" s="22">
        <v>4.1833333333333336</v>
      </c>
      <c r="H396" s="22">
        <v>4.3049999999999997</v>
      </c>
      <c r="I396" s="22">
        <v>4.3500000000000005</v>
      </c>
      <c r="J396" s="22">
        <v>4.1820579574429635</v>
      </c>
      <c r="K396" s="22">
        <v>4.1283333333333339</v>
      </c>
      <c r="L396" s="22">
        <v>4.4666666666666677</v>
      </c>
      <c r="M396" s="22">
        <v>5.45</v>
      </c>
      <c r="N396" s="22">
        <v>4.2833333333333341</v>
      </c>
      <c r="O396" s="22">
        <v>4.0166666666666666</v>
      </c>
      <c r="P396" s="22">
        <v>4.3516666666666675</v>
      </c>
      <c r="Q396" s="22">
        <v>4.3849999999999998</v>
      </c>
      <c r="R396" s="22">
        <v>4.2350000000000003</v>
      </c>
      <c r="S396" s="140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9"/>
      <c r="B397" s="3" t="s">
        <v>257</v>
      </c>
      <c r="C397" s="28"/>
      <c r="D397" s="11">
        <v>4.3499999999999996</v>
      </c>
      <c r="E397" s="11">
        <v>4.66</v>
      </c>
      <c r="F397" s="11">
        <v>4.3249999999999993</v>
      </c>
      <c r="G397" s="11">
        <v>4.1500000000000004</v>
      </c>
      <c r="H397" s="11">
        <v>4.29</v>
      </c>
      <c r="I397" s="11">
        <v>4.2</v>
      </c>
      <c r="J397" s="11">
        <v>4.1618510633911265</v>
      </c>
      <c r="K397" s="11">
        <v>4.1449999999999996</v>
      </c>
      <c r="L397" s="11">
        <v>4.45</v>
      </c>
      <c r="M397" s="11">
        <v>5.45</v>
      </c>
      <c r="N397" s="11">
        <v>4.3</v>
      </c>
      <c r="O397" s="11">
        <v>4.0999999999999996</v>
      </c>
      <c r="P397" s="11">
        <v>4.3499999999999996</v>
      </c>
      <c r="Q397" s="11">
        <v>4.3699999999999992</v>
      </c>
      <c r="R397" s="11">
        <v>4.2349999999999994</v>
      </c>
      <c r="S397" s="140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9"/>
      <c r="B398" s="3" t="s">
        <v>258</v>
      </c>
      <c r="C398" s="28"/>
      <c r="D398" s="23">
        <v>8.1649658092772748E-2</v>
      </c>
      <c r="E398" s="23">
        <v>0.15161354381013156</v>
      </c>
      <c r="F398" s="23">
        <v>8.5654344120229417E-2</v>
      </c>
      <c r="G398" s="23">
        <v>9.8319208025017618E-2</v>
      </c>
      <c r="H398" s="23">
        <v>0.15770225109363517</v>
      </c>
      <c r="I398" s="23">
        <v>0.38340579025361621</v>
      </c>
      <c r="J398" s="23">
        <v>0.12738787027527251</v>
      </c>
      <c r="K398" s="23">
        <v>5.7763887219150128E-2</v>
      </c>
      <c r="L398" s="23">
        <v>0.16329931618554525</v>
      </c>
      <c r="M398" s="23">
        <v>0.15165750888103111</v>
      </c>
      <c r="N398" s="23">
        <v>7.5277265270908097E-2</v>
      </c>
      <c r="O398" s="23">
        <v>0.21369760566432808</v>
      </c>
      <c r="P398" s="23">
        <v>0.11923366415013292</v>
      </c>
      <c r="Q398" s="23">
        <v>0.10094552986635916</v>
      </c>
      <c r="R398" s="23">
        <v>7.8930349042684519E-2</v>
      </c>
      <c r="S398" s="210"/>
      <c r="T398" s="211"/>
      <c r="U398" s="211"/>
      <c r="V398" s="211"/>
      <c r="W398" s="211"/>
      <c r="X398" s="211"/>
      <c r="Y398" s="211"/>
      <c r="Z398" s="211"/>
      <c r="AA398" s="211"/>
      <c r="AB398" s="211"/>
      <c r="AC398" s="211"/>
      <c r="AD398" s="211"/>
      <c r="AE398" s="211"/>
      <c r="AF398" s="211"/>
      <c r="AG398" s="211"/>
      <c r="AH398" s="211"/>
      <c r="AI398" s="211"/>
      <c r="AJ398" s="211"/>
      <c r="AK398" s="211"/>
      <c r="AL398" s="211"/>
      <c r="AM398" s="211"/>
      <c r="AN398" s="211"/>
      <c r="AO398" s="211"/>
      <c r="AP398" s="211"/>
      <c r="AQ398" s="211"/>
      <c r="AR398" s="211"/>
      <c r="AS398" s="211"/>
      <c r="AT398" s="211"/>
      <c r="AU398" s="211"/>
      <c r="AV398" s="211"/>
      <c r="AW398" s="211"/>
      <c r="AX398" s="211"/>
      <c r="AY398" s="211"/>
      <c r="AZ398" s="211"/>
      <c r="BA398" s="211"/>
      <c r="BB398" s="211"/>
      <c r="BC398" s="211"/>
      <c r="BD398" s="211"/>
      <c r="BE398" s="211"/>
      <c r="BF398" s="211"/>
      <c r="BG398" s="211"/>
      <c r="BH398" s="211"/>
      <c r="BI398" s="211"/>
      <c r="BJ398" s="211"/>
      <c r="BK398" s="211"/>
      <c r="BL398" s="211"/>
      <c r="BM398" s="54"/>
    </row>
    <row r="399" spans="1:65">
      <c r="A399" s="29"/>
      <c r="B399" s="3" t="s">
        <v>86</v>
      </c>
      <c r="C399" s="28"/>
      <c r="D399" s="13">
        <v>1.8842228790639865E-2</v>
      </c>
      <c r="E399" s="13">
        <v>3.2698823251645914E-2</v>
      </c>
      <c r="F399" s="13">
        <v>1.9865715683083745E-2</v>
      </c>
      <c r="G399" s="13">
        <v>2.3502599527892656E-2</v>
      </c>
      <c r="H399" s="13">
        <v>3.6632346363213747E-2</v>
      </c>
      <c r="I399" s="13">
        <v>8.8139262127268081E-2</v>
      </c>
      <c r="J399" s="13">
        <v>3.0460570267457819E-2</v>
      </c>
      <c r="K399" s="13">
        <v>1.3992059883524454E-2</v>
      </c>
      <c r="L399" s="13">
        <v>3.6559548399748926E-2</v>
      </c>
      <c r="M399" s="13">
        <v>2.7827065849730478E-2</v>
      </c>
      <c r="N399" s="13">
        <v>1.7574458818110837E-2</v>
      </c>
      <c r="O399" s="13">
        <v>5.3202723401907404E-2</v>
      </c>
      <c r="P399" s="13">
        <v>2.739953982768278E-2</v>
      </c>
      <c r="Q399" s="13">
        <v>2.3020645351507222E-2</v>
      </c>
      <c r="R399" s="13">
        <v>1.8637626692487488E-2</v>
      </c>
      <c r="S399" s="140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A400" s="29"/>
      <c r="B400" s="3" t="s">
        <v>259</v>
      </c>
      <c r="C400" s="28"/>
      <c r="D400" s="13">
        <v>9.7301711875079633E-3</v>
      </c>
      <c r="E400" s="13">
        <v>8.0411283170633618E-2</v>
      </c>
      <c r="F400" s="13">
        <v>4.6815203315704323E-3</v>
      </c>
      <c r="G400" s="13">
        <v>-2.5222027045905593E-2</v>
      </c>
      <c r="H400" s="13">
        <v>3.1280892989742348E-3</v>
      </c>
      <c r="I400" s="13">
        <v>1.3613748768998679E-2</v>
      </c>
      <c r="J400" s="13">
        <v>-2.5519208318854458E-2</v>
      </c>
      <c r="K400" s="13">
        <v>-3.8037833064823889E-2</v>
      </c>
      <c r="L400" s="13">
        <v>4.0798791839431692E-2</v>
      </c>
      <c r="M400" s="13">
        <v>0.26992986914736594</v>
      </c>
      <c r="N400" s="13">
        <v>-1.920561556962963E-3</v>
      </c>
      <c r="O400" s="13">
        <v>-6.4057802860809754E-2</v>
      </c>
      <c r="P400" s="13">
        <v>1.400210652714784E-2</v>
      </c>
      <c r="Q400" s="13">
        <v>2.1769261690128383E-2</v>
      </c>
      <c r="R400" s="13">
        <v>-1.3182936543285284E-2</v>
      </c>
      <c r="S400" s="140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A401" s="29"/>
      <c r="B401" s="45" t="s">
        <v>260</v>
      </c>
      <c r="C401" s="46"/>
      <c r="D401" s="44">
        <v>0.19</v>
      </c>
      <c r="E401" s="44">
        <v>2.86</v>
      </c>
      <c r="F401" s="44">
        <v>0</v>
      </c>
      <c r="G401" s="44">
        <v>1.1299999999999999</v>
      </c>
      <c r="H401" s="44">
        <v>0.06</v>
      </c>
      <c r="I401" s="44">
        <v>0.34</v>
      </c>
      <c r="J401" s="44">
        <v>1.1399999999999999</v>
      </c>
      <c r="K401" s="44">
        <v>1.61</v>
      </c>
      <c r="L401" s="44">
        <v>1.36</v>
      </c>
      <c r="M401" s="44">
        <v>10.01</v>
      </c>
      <c r="N401" s="44">
        <v>0.25</v>
      </c>
      <c r="O401" s="44">
        <v>2.59</v>
      </c>
      <c r="P401" s="44">
        <v>0.35</v>
      </c>
      <c r="Q401" s="44">
        <v>0.64</v>
      </c>
      <c r="R401" s="44">
        <v>0.67</v>
      </c>
      <c r="S401" s="140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B402" s="3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BM402" s="53"/>
    </row>
    <row r="403" spans="1:65" ht="15">
      <c r="B403" s="8" t="s">
        <v>457</v>
      </c>
      <c r="BM403" s="27" t="s">
        <v>268</v>
      </c>
    </row>
    <row r="404" spans="1:65" ht="15">
      <c r="A404" s="24" t="s">
        <v>53</v>
      </c>
      <c r="B404" s="18" t="s">
        <v>111</v>
      </c>
      <c r="C404" s="15" t="s">
        <v>112</v>
      </c>
      <c r="D404" s="16" t="s">
        <v>224</v>
      </c>
      <c r="E404" s="17" t="s">
        <v>224</v>
      </c>
      <c r="F404" s="17" t="s">
        <v>224</v>
      </c>
      <c r="G404" s="140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</v>
      </c>
    </row>
    <row r="405" spans="1:65">
      <c r="A405" s="29"/>
      <c r="B405" s="19" t="s">
        <v>225</v>
      </c>
      <c r="C405" s="9" t="s">
        <v>225</v>
      </c>
      <c r="D405" s="138" t="s">
        <v>227</v>
      </c>
      <c r="E405" s="139" t="s">
        <v>238</v>
      </c>
      <c r="F405" s="139" t="s">
        <v>239</v>
      </c>
      <c r="G405" s="140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 t="s">
        <v>3</v>
      </c>
    </row>
    <row r="406" spans="1:65">
      <c r="A406" s="29"/>
      <c r="B406" s="19"/>
      <c r="C406" s="9"/>
      <c r="D406" s="10" t="s">
        <v>115</v>
      </c>
      <c r="E406" s="11" t="s">
        <v>272</v>
      </c>
      <c r="F406" s="11" t="s">
        <v>273</v>
      </c>
      <c r="G406" s="140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3</v>
      </c>
    </row>
    <row r="407" spans="1:65">
      <c r="A407" s="29"/>
      <c r="B407" s="19"/>
      <c r="C407" s="9"/>
      <c r="D407" s="25"/>
      <c r="E407" s="25"/>
      <c r="F407" s="25"/>
      <c r="G407" s="140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3</v>
      </c>
    </row>
    <row r="408" spans="1:65">
      <c r="A408" s="29"/>
      <c r="B408" s="18">
        <v>1</v>
      </c>
      <c r="C408" s="14">
        <v>1</v>
      </c>
      <c r="D408" s="223" t="s">
        <v>265</v>
      </c>
      <c r="E408" s="223" t="s">
        <v>103</v>
      </c>
      <c r="F408" s="222">
        <v>0.12</v>
      </c>
      <c r="G408" s="210"/>
      <c r="H408" s="211"/>
      <c r="I408" s="211"/>
      <c r="J408" s="211"/>
      <c r="K408" s="211"/>
      <c r="L408" s="211"/>
      <c r="M408" s="211"/>
      <c r="N408" s="211"/>
      <c r="O408" s="211"/>
      <c r="P408" s="211"/>
      <c r="Q408" s="211"/>
      <c r="R408" s="211"/>
      <c r="S408" s="211"/>
      <c r="T408" s="211"/>
      <c r="U408" s="211"/>
      <c r="V408" s="211"/>
      <c r="W408" s="211"/>
      <c r="X408" s="211"/>
      <c r="Y408" s="211"/>
      <c r="Z408" s="211"/>
      <c r="AA408" s="211"/>
      <c r="AB408" s="211"/>
      <c r="AC408" s="211"/>
      <c r="AD408" s="211"/>
      <c r="AE408" s="211"/>
      <c r="AF408" s="211"/>
      <c r="AG408" s="211"/>
      <c r="AH408" s="211"/>
      <c r="AI408" s="211"/>
      <c r="AJ408" s="211"/>
      <c r="AK408" s="211"/>
      <c r="AL408" s="211"/>
      <c r="AM408" s="211"/>
      <c r="AN408" s="211"/>
      <c r="AO408" s="211"/>
      <c r="AP408" s="211"/>
      <c r="AQ408" s="211"/>
      <c r="AR408" s="211"/>
      <c r="AS408" s="211"/>
      <c r="AT408" s="211"/>
      <c r="AU408" s="211"/>
      <c r="AV408" s="211"/>
      <c r="AW408" s="211"/>
      <c r="AX408" s="211"/>
      <c r="AY408" s="211"/>
      <c r="AZ408" s="211"/>
      <c r="BA408" s="211"/>
      <c r="BB408" s="211"/>
      <c r="BC408" s="211"/>
      <c r="BD408" s="211"/>
      <c r="BE408" s="211"/>
      <c r="BF408" s="211"/>
      <c r="BG408" s="211"/>
      <c r="BH408" s="211"/>
      <c r="BI408" s="211"/>
      <c r="BJ408" s="211"/>
      <c r="BK408" s="211"/>
      <c r="BL408" s="211"/>
      <c r="BM408" s="224">
        <v>1</v>
      </c>
    </row>
    <row r="409" spans="1:65">
      <c r="A409" s="29"/>
      <c r="B409" s="19">
        <v>1</v>
      </c>
      <c r="C409" s="9">
        <v>2</v>
      </c>
      <c r="D409" s="225" t="s">
        <v>265</v>
      </c>
      <c r="E409" s="225" t="s">
        <v>103</v>
      </c>
      <c r="F409" s="23">
        <v>0.11</v>
      </c>
      <c r="G409" s="210"/>
      <c r="H409" s="211"/>
      <c r="I409" s="211"/>
      <c r="J409" s="211"/>
      <c r="K409" s="211"/>
      <c r="L409" s="211"/>
      <c r="M409" s="211"/>
      <c r="N409" s="211"/>
      <c r="O409" s="211"/>
      <c r="P409" s="211"/>
      <c r="Q409" s="211"/>
      <c r="R409" s="211"/>
      <c r="S409" s="211"/>
      <c r="T409" s="211"/>
      <c r="U409" s="211"/>
      <c r="V409" s="211"/>
      <c r="W409" s="211"/>
      <c r="X409" s="211"/>
      <c r="Y409" s="211"/>
      <c r="Z409" s="211"/>
      <c r="AA409" s="211"/>
      <c r="AB409" s="211"/>
      <c r="AC409" s="211"/>
      <c r="AD409" s="211"/>
      <c r="AE409" s="211"/>
      <c r="AF409" s="211"/>
      <c r="AG409" s="211"/>
      <c r="AH409" s="211"/>
      <c r="AI409" s="211"/>
      <c r="AJ409" s="211"/>
      <c r="AK409" s="211"/>
      <c r="AL409" s="211"/>
      <c r="AM409" s="211"/>
      <c r="AN409" s="211"/>
      <c r="AO409" s="211"/>
      <c r="AP409" s="211"/>
      <c r="AQ409" s="211"/>
      <c r="AR409" s="211"/>
      <c r="AS409" s="211"/>
      <c r="AT409" s="211"/>
      <c r="AU409" s="211"/>
      <c r="AV409" s="211"/>
      <c r="AW409" s="211"/>
      <c r="AX409" s="211"/>
      <c r="AY409" s="211"/>
      <c r="AZ409" s="211"/>
      <c r="BA409" s="211"/>
      <c r="BB409" s="211"/>
      <c r="BC409" s="211"/>
      <c r="BD409" s="211"/>
      <c r="BE409" s="211"/>
      <c r="BF409" s="211"/>
      <c r="BG409" s="211"/>
      <c r="BH409" s="211"/>
      <c r="BI409" s="211"/>
      <c r="BJ409" s="211"/>
      <c r="BK409" s="211"/>
      <c r="BL409" s="211"/>
      <c r="BM409" s="224">
        <v>3</v>
      </c>
    </row>
    <row r="410" spans="1:65">
      <c r="A410" s="29"/>
      <c r="B410" s="19">
        <v>1</v>
      </c>
      <c r="C410" s="9">
        <v>3</v>
      </c>
      <c r="D410" s="225" t="s">
        <v>265</v>
      </c>
      <c r="E410" s="225" t="s">
        <v>103</v>
      </c>
      <c r="F410" s="23">
        <v>0.06</v>
      </c>
      <c r="G410" s="210"/>
      <c r="H410" s="211"/>
      <c r="I410" s="211"/>
      <c r="J410" s="211"/>
      <c r="K410" s="211"/>
      <c r="L410" s="211"/>
      <c r="M410" s="211"/>
      <c r="N410" s="211"/>
      <c r="O410" s="211"/>
      <c r="P410" s="211"/>
      <c r="Q410" s="211"/>
      <c r="R410" s="211"/>
      <c r="S410" s="211"/>
      <c r="T410" s="211"/>
      <c r="U410" s="211"/>
      <c r="V410" s="211"/>
      <c r="W410" s="211"/>
      <c r="X410" s="211"/>
      <c r="Y410" s="211"/>
      <c r="Z410" s="211"/>
      <c r="AA410" s="211"/>
      <c r="AB410" s="211"/>
      <c r="AC410" s="211"/>
      <c r="AD410" s="211"/>
      <c r="AE410" s="211"/>
      <c r="AF410" s="211"/>
      <c r="AG410" s="211"/>
      <c r="AH410" s="211"/>
      <c r="AI410" s="211"/>
      <c r="AJ410" s="211"/>
      <c r="AK410" s="211"/>
      <c r="AL410" s="211"/>
      <c r="AM410" s="211"/>
      <c r="AN410" s="211"/>
      <c r="AO410" s="211"/>
      <c r="AP410" s="211"/>
      <c r="AQ410" s="211"/>
      <c r="AR410" s="211"/>
      <c r="AS410" s="211"/>
      <c r="AT410" s="211"/>
      <c r="AU410" s="211"/>
      <c r="AV410" s="211"/>
      <c r="AW410" s="211"/>
      <c r="AX410" s="211"/>
      <c r="AY410" s="211"/>
      <c r="AZ410" s="211"/>
      <c r="BA410" s="211"/>
      <c r="BB410" s="211"/>
      <c r="BC410" s="211"/>
      <c r="BD410" s="211"/>
      <c r="BE410" s="211"/>
      <c r="BF410" s="211"/>
      <c r="BG410" s="211"/>
      <c r="BH410" s="211"/>
      <c r="BI410" s="211"/>
      <c r="BJ410" s="211"/>
      <c r="BK410" s="211"/>
      <c r="BL410" s="211"/>
      <c r="BM410" s="224">
        <v>16</v>
      </c>
    </row>
    <row r="411" spans="1:65">
      <c r="A411" s="29"/>
      <c r="B411" s="19">
        <v>1</v>
      </c>
      <c r="C411" s="9">
        <v>4</v>
      </c>
      <c r="D411" s="225" t="s">
        <v>265</v>
      </c>
      <c r="E411" s="225" t="s">
        <v>103</v>
      </c>
      <c r="F411" s="23">
        <v>0.11</v>
      </c>
      <c r="G411" s="210"/>
      <c r="H411" s="211"/>
      <c r="I411" s="211"/>
      <c r="J411" s="211"/>
      <c r="K411" s="211"/>
      <c r="L411" s="211"/>
      <c r="M411" s="211"/>
      <c r="N411" s="211"/>
      <c r="O411" s="211"/>
      <c r="P411" s="211"/>
      <c r="Q411" s="211"/>
      <c r="R411" s="211"/>
      <c r="S411" s="211"/>
      <c r="T411" s="211"/>
      <c r="U411" s="211"/>
      <c r="V411" s="211"/>
      <c r="W411" s="211"/>
      <c r="X411" s="211"/>
      <c r="Y411" s="211"/>
      <c r="Z411" s="211"/>
      <c r="AA411" s="211"/>
      <c r="AB411" s="211"/>
      <c r="AC411" s="211"/>
      <c r="AD411" s="211"/>
      <c r="AE411" s="211"/>
      <c r="AF411" s="211"/>
      <c r="AG411" s="211"/>
      <c r="AH411" s="211"/>
      <c r="AI411" s="211"/>
      <c r="AJ411" s="211"/>
      <c r="AK411" s="211"/>
      <c r="AL411" s="211"/>
      <c r="AM411" s="211"/>
      <c r="AN411" s="211"/>
      <c r="AO411" s="211"/>
      <c r="AP411" s="211"/>
      <c r="AQ411" s="211"/>
      <c r="AR411" s="211"/>
      <c r="AS411" s="211"/>
      <c r="AT411" s="211"/>
      <c r="AU411" s="211"/>
      <c r="AV411" s="211"/>
      <c r="AW411" s="211"/>
      <c r="AX411" s="211"/>
      <c r="AY411" s="211"/>
      <c r="AZ411" s="211"/>
      <c r="BA411" s="211"/>
      <c r="BB411" s="211"/>
      <c r="BC411" s="211"/>
      <c r="BD411" s="211"/>
      <c r="BE411" s="211"/>
      <c r="BF411" s="211"/>
      <c r="BG411" s="211"/>
      <c r="BH411" s="211"/>
      <c r="BI411" s="211"/>
      <c r="BJ411" s="211"/>
      <c r="BK411" s="211"/>
      <c r="BL411" s="211"/>
      <c r="BM411" s="224">
        <v>9.6666666666666706E-2</v>
      </c>
    </row>
    <row r="412" spans="1:65">
      <c r="A412" s="29"/>
      <c r="B412" s="19">
        <v>1</v>
      </c>
      <c r="C412" s="9">
        <v>5</v>
      </c>
      <c r="D412" s="225" t="s">
        <v>265</v>
      </c>
      <c r="E412" s="225" t="s">
        <v>103</v>
      </c>
      <c r="F412" s="23">
        <v>0.09</v>
      </c>
      <c r="G412" s="210"/>
      <c r="H412" s="211"/>
      <c r="I412" s="211"/>
      <c r="J412" s="211"/>
      <c r="K412" s="211"/>
      <c r="L412" s="211"/>
      <c r="M412" s="211"/>
      <c r="N412" s="211"/>
      <c r="O412" s="211"/>
      <c r="P412" s="211"/>
      <c r="Q412" s="211"/>
      <c r="R412" s="211"/>
      <c r="S412" s="211"/>
      <c r="T412" s="211"/>
      <c r="U412" s="211"/>
      <c r="V412" s="211"/>
      <c r="W412" s="211"/>
      <c r="X412" s="211"/>
      <c r="Y412" s="211"/>
      <c r="Z412" s="211"/>
      <c r="AA412" s="211"/>
      <c r="AB412" s="211"/>
      <c r="AC412" s="211"/>
      <c r="AD412" s="211"/>
      <c r="AE412" s="211"/>
      <c r="AF412" s="211"/>
      <c r="AG412" s="211"/>
      <c r="AH412" s="211"/>
      <c r="AI412" s="211"/>
      <c r="AJ412" s="211"/>
      <c r="AK412" s="211"/>
      <c r="AL412" s="211"/>
      <c r="AM412" s="211"/>
      <c r="AN412" s="211"/>
      <c r="AO412" s="211"/>
      <c r="AP412" s="211"/>
      <c r="AQ412" s="211"/>
      <c r="AR412" s="211"/>
      <c r="AS412" s="211"/>
      <c r="AT412" s="211"/>
      <c r="AU412" s="211"/>
      <c r="AV412" s="211"/>
      <c r="AW412" s="211"/>
      <c r="AX412" s="211"/>
      <c r="AY412" s="211"/>
      <c r="AZ412" s="211"/>
      <c r="BA412" s="211"/>
      <c r="BB412" s="211"/>
      <c r="BC412" s="211"/>
      <c r="BD412" s="211"/>
      <c r="BE412" s="211"/>
      <c r="BF412" s="211"/>
      <c r="BG412" s="211"/>
      <c r="BH412" s="211"/>
      <c r="BI412" s="211"/>
      <c r="BJ412" s="211"/>
      <c r="BK412" s="211"/>
      <c r="BL412" s="211"/>
      <c r="BM412" s="224">
        <v>9</v>
      </c>
    </row>
    <row r="413" spans="1:65">
      <c r="A413" s="29"/>
      <c r="B413" s="19">
        <v>1</v>
      </c>
      <c r="C413" s="9">
        <v>6</v>
      </c>
      <c r="D413" s="225" t="s">
        <v>265</v>
      </c>
      <c r="E413" s="225" t="s">
        <v>103</v>
      </c>
      <c r="F413" s="23">
        <v>0.09</v>
      </c>
      <c r="G413" s="210"/>
      <c r="H413" s="211"/>
      <c r="I413" s="211"/>
      <c r="J413" s="211"/>
      <c r="K413" s="211"/>
      <c r="L413" s="211"/>
      <c r="M413" s="211"/>
      <c r="N413" s="211"/>
      <c r="O413" s="211"/>
      <c r="P413" s="211"/>
      <c r="Q413" s="211"/>
      <c r="R413" s="211"/>
      <c r="S413" s="211"/>
      <c r="T413" s="211"/>
      <c r="U413" s="211"/>
      <c r="V413" s="211"/>
      <c r="W413" s="211"/>
      <c r="X413" s="211"/>
      <c r="Y413" s="211"/>
      <c r="Z413" s="211"/>
      <c r="AA413" s="211"/>
      <c r="AB413" s="211"/>
      <c r="AC413" s="211"/>
      <c r="AD413" s="211"/>
      <c r="AE413" s="211"/>
      <c r="AF413" s="211"/>
      <c r="AG413" s="211"/>
      <c r="AH413" s="211"/>
      <c r="AI413" s="211"/>
      <c r="AJ413" s="211"/>
      <c r="AK413" s="211"/>
      <c r="AL413" s="211"/>
      <c r="AM413" s="211"/>
      <c r="AN413" s="211"/>
      <c r="AO413" s="211"/>
      <c r="AP413" s="211"/>
      <c r="AQ413" s="211"/>
      <c r="AR413" s="211"/>
      <c r="AS413" s="211"/>
      <c r="AT413" s="211"/>
      <c r="AU413" s="211"/>
      <c r="AV413" s="211"/>
      <c r="AW413" s="211"/>
      <c r="AX413" s="211"/>
      <c r="AY413" s="211"/>
      <c r="AZ413" s="211"/>
      <c r="BA413" s="211"/>
      <c r="BB413" s="211"/>
      <c r="BC413" s="211"/>
      <c r="BD413" s="211"/>
      <c r="BE413" s="211"/>
      <c r="BF413" s="211"/>
      <c r="BG413" s="211"/>
      <c r="BH413" s="211"/>
      <c r="BI413" s="211"/>
      <c r="BJ413" s="211"/>
      <c r="BK413" s="211"/>
      <c r="BL413" s="211"/>
      <c r="BM413" s="54"/>
    </row>
    <row r="414" spans="1:65">
      <c r="A414" s="29"/>
      <c r="B414" s="20" t="s">
        <v>256</v>
      </c>
      <c r="C414" s="12"/>
      <c r="D414" s="227" t="s">
        <v>623</v>
      </c>
      <c r="E414" s="227" t="s">
        <v>623</v>
      </c>
      <c r="F414" s="227">
        <v>9.6666666666666665E-2</v>
      </c>
      <c r="G414" s="210"/>
      <c r="H414" s="211"/>
      <c r="I414" s="211"/>
      <c r="J414" s="211"/>
      <c r="K414" s="211"/>
      <c r="L414" s="211"/>
      <c r="M414" s="211"/>
      <c r="N414" s="211"/>
      <c r="O414" s="211"/>
      <c r="P414" s="211"/>
      <c r="Q414" s="211"/>
      <c r="R414" s="211"/>
      <c r="S414" s="211"/>
      <c r="T414" s="211"/>
      <c r="U414" s="211"/>
      <c r="V414" s="211"/>
      <c r="W414" s="211"/>
      <c r="X414" s="211"/>
      <c r="Y414" s="211"/>
      <c r="Z414" s="211"/>
      <c r="AA414" s="211"/>
      <c r="AB414" s="211"/>
      <c r="AC414" s="211"/>
      <c r="AD414" s="211"/>
      <c r="AE414" s="211"/>
      <c r="AF414" s="211"/>
      <c r="AG414" s="211"/>
      <c r="AH414" s="211"/>
      <c r="AI414" s="211"/>
      <c r="AJ414" s="211"/>
      <c r="AK414" s="211"/>
      <c r="AL414" s="211"/>
      <c r="AM414" s="211"/>
      <c r="AN414" s="211"/>
      <c r="AO414" s="211"/>
      <c r="AP414" s="211"/>
      <c r="AQ414" s="211"/>
      <c r="AR414" s="211"/>
      <c r="AS414" s="211"/>
      <c r="AT414" s="211"/>
      <c r="AU414" s="211"/>
      <c r="AV414" s="211"/>
      <c r="AW414" s="211"/>
      <c r="AX414" s="211"/>
      <c r="AY414" s="211"/>
      <c r="AZ414" s="211"/>
      <c r="BA414" s="211"/>
      <c r="BB414" s="211"/>
      <c r="BC414" s="211"/>
      <c r="BD414" s="211"/>
      <c r="BE414" s="211"/>
      <c r="BF414" s="211"/>
      <c r="BG414" s="211"/>
      <c r="BH414" s="211"/>
      <c r="BI414" s="211"/>
      <c r="BJ414" s="211"/>
      <c r="BK414" s="211"/>
      <c r="BL414" s="211"/>
      <c r="BM414" s="54"/>
    </row>
    <row r="415" spans="1:65">
      <c r="A415" s="29"/>
      <c r="B415" s="3" t="s">
        <v>257</v>
      </c>
      <c r="C415" s="28"/>
      <c r="D415" s="23" t="s">
        <v>623</v>
      </c>
      <c r="E415" s="23" t="s">
        <v>623</v>
      </c>
      <c r="F415" s="23">
        <v>0.1</v>
      </c>
      <c r="G415" s="210"/>
      <c r="H415" s="211"/>
      <c r="I415" s="211"/>
      <c r="J415" s="211"/>
      <c r="K415" s="211"/>
      <c r="L415" s="211"/>
      <c r="M415" s="211"/>
      <c r="N415" s="211"/>
      <c r="O415" s="211"/>
      <c r="P415" s="211"/>
      <c r="Q415" s="211"/>
      <c r="R415" s="211"/>
      <c r="S415" s="211"/>
      <c r="T415" s="211"/>
      <c r="U415" s="211"/>
      <c r="V415" s="211"/>
      <c r="W415" s="211"/>
      <c r="X415" s="211"/>
      <c r="Y415" s="211"/>
      <c r="Z415" s="211"/>
      <c r="AA415" s="211"/>
      <c r="AB415" s="211"/>
      <c r="AC415" s="211"/>
      <c r="AD415" s="211"/>
      <c r="AE415" s="211"/>
      <c r="AF415" s="211"/>
      <c r="AG415" s="211"/>
      <c r="AH415" s="211"/>
      <c r="AI415" s="211"/>
      <c r="AJ415" s="211"/>
      <c r="AK415" s="211"/>
      <c r="AL415" s="211"/>
      <c r="AM415" s="211"/>
      <c r="AN415" s="211"/>
      <c r="AO415" s="211"/>
      <c r="AP415" s="211"/>
      <c r="AQ415" s="211"/>
      <c r="AR415" s="211"/>
      <c r="AS415" s="211"/>
      <c r="AT415" s="211"/>
      <c r="AU415" s="211"/>
      <c r="AV415" s="211"/>
      <c r="AW415" s="211"/>
      <c r="AX415" s="211"/>
      <c r="AY415" s="211"/>
      <c r="AZ415" s="211"/>
      <c r="BA415" s="211"/>
      <c r="BB415" s="211"/>
      <c r="BC415" s="211"/>
      <c r="BD415" s="211"/>
      <c r="BE415" s="211"/>
      <c r="BF415" s="211"/>
      <c r="BG415" s="211"/>
      <c r="BH415" s="211"/>
      <c r="BI415" s="211"/>
      <c r="BJ415" s="211"/>
      <c r="BK415" s="211"/>
      <c r="BL415" s="211"/>
      <c r="BM415" s="54"/>
    </row>
    <row r="416" spans="1:65">
      <c r="A416" s="29"/>
      <c r="B416" s="3" t="s">
        <v>258</v>
      </c>
      <c r="C416" s="28"/>
      <c r="D416" s="23" t="s">
        <v>623</v>
      </c>
      <c r="E416" s="23" t="s">
        <v>623</v>
      </c>
      <c r="F416" s="23">
        <v>2.1602468994692866E-2</v>
      </c>
      <c r="G416" s="210"/>
      <c r="H416" s="211"/>
      <c r="I416" s="211"/>
      <c r="J416" s="211"/>
      <c r="K416" s="211"/>
      <c r="L416" s="211"/>
      <c r="M416" s="211"/>
      <c r="N416" s="211"/>
      <c r="O416" s="211"/>
      <c r="P416" s="211"/>
      <c r="Q416" s="211"/>
      <c r="R416" s="211"/>
      <c r="S416" s="211"/>
      <c r="T416" s="211"/>
      <c r="U416" s="211"/>
      <c r="V416" s="211"/>
      <c r="W416" s="211"/>
      <c r="X416" s="211"/>
      <c r="Y416" s="211"/>
      <c r="Z416" s="211"/>
      <c r="AA416" s="211"/>
      <c r="AB416" s="211"/>
      <c r="AC416" s="211"/>
      <c r="AD416" s="211"/>
      <c r="AE416" s="211"/>
      <c r="AF416" s="211"/>
      <c r="AG416" s="211"/>
      <c r="AH416" s="211"/>
      <c r="AI416" s="211"/>
      <c r="AJ416" s="211"/>
      <c r="AK416" s="211"/>
      <c r="AL416" s="211"/>
      <c r="AM416" s="211"/>
      <c r="AN416" s="211"/>
      <c r="AO416" s="211"/>
      <c r="AP416" s="211"/>
      <c r="AQ416" s="211"/>
      <c r="AR416" s="211"/>
      <c r="AS416" s="211"/>
      <c r="AT416" s="211"/>
      <c r="AU416" s="211"/>
      <c r="AV416" s="211"/>
      <c r="AW416" s="211"/>
      <c r="AX416" s="211"/>
      <c r="AY416" s="211"/>
      <c r="AZ416" s="211"/>
      <c r="BA416" s="211"/>
      <c r="BB416" s="211"/>
      <c r="BC416" s="211"/>
      <c r="BD416" s="211"/>
      <c r="BE416" s="211"/>
      <c r="BF416" s="211"/>
      <c r="BG416" s="211"/>
      <c r="BH416" s="211"/>
      <c r="BI416" s="211"/>
      <c r="BJ416" s="211"/>
      <c r="BK416" s="211"/>
      <c r="BL416" s="211"/>
      <c r="BM416" s="54"/>
    </row>
    <row r="417" spans="1:65">
      <c r="A417" s="29"/>
      <c r="B417" s="3" t="s">
        <v>86</v>
      </c>
      <c r="C417" s="28"/>
      <c r="D417" s="13" t="s">
        <v>623</v>
      </c>
      <c r="E417" s="13" t="s">
        <v>623</v>
      </c>
      <c r="F417" s="13">
        <v>0.22347381718647794</v>
      </c>
      <c r="G417" s="140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9"/>
      <c r="B418" s="3" t="s">
        <v>259</v>
      </c>
      <c r="C418" s="28"/>
      <c r="D418" s="13" t="s">
        <v>623</v>
      </c>
      <c r="E418" s="13" t="s">
        <v>623</v>
      </c>
      <c r="F418" s="13">
        <v>-4.4408920985006262E-16</v>
      </c>
      <c r="G418" s="140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9"/>
      <c r="B419" s="45" t="s">
        <v>260</v>
      </c>
      <c r="C419" s="46"/>
      <c r="D419" s="44">
        <v>15.88</v>
      </c>
      <c r="E419" s="44">
        <v>0</v>
      </c>
      <c r="F419" s="44">
        <v>0.67</v>
      </c>
      <c r="G419" s="140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B420" s="30"/>
      <c r="C420" s="20"/>
      <c r="D420" s="20"/>
      <c r="E420" s="20"/>
      <c r="F420" s="20"/>
      <c r="BM420" s="53"/>
    </row>
    <row r="421" spans="1:65" ht="15">
      <c r="B421" s="8" t="s">
        <v>458</v>
      </c>
      <c r="BM421" s="27" t="s">
        <v>66</v>
      </c>
    </row>
    <row r="422" spans="1:65" ht="15">
      <c r="A422" s="24" t="s">
        <v>11</v>
      </c>
      <c r="B422" s="18" t="s">
        <v>111</v>
      </c>
      <c r="C422" s="15" t="s">
        <v>112</v>
      </c>
      <c r="D422" s="16" t="s">
        <v>224</v>
      </c>
      <c r="E422" s="17" t="s">
        <v>224</v>
      </c>
      <c r="F422" s="17" t="s">
        <v>224</v>
      </c>
      <c r="G422" s="17" t="s">
        <v>224</v>
      </c>
      <c r="H422" s="17" t="s">
        <v>224</v>
      </c>
      <c r="I422" s="17" t="s">
        <v>224</v>
      </c>
      <c r="J422" s="17" t="s">
        <v>224</v>
      </c>
      <c r="K422" s="140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225</v>
      </c>
      <c r="C423" s="9" t="s">
        <v>225</v>
      </c>
      <c r="D423" s="138" t="s">
        <v>227</v>
      </c>
      <c r="E423" s="139" t="s">
        <v>235</v>
      </c>
      <c r="F423" s="139" t="s">
        <v>237</v>
      </c>
      <c r="G423" s="139" t="s">
        <v>238</v>
      </c>
      <c r="H423" s="139" t="s">
        <v>239</v>
      </c>
      <c r="I423" s="139" t="s">
        <v>241</v>
      </c>
      <c r="J423" s="139" t="s">
        <v>248</v>
      </c>
      <c r="K423" s="140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272</v>
      </c>
      <c r="E424" s="11" t="s">
        <v>272</v>
      </c>
      <c r="F424" s="11" t="s">
        <v>273</v>
      </c>
      <c r="G424" s="11" t="s">
        <v>272</v>
      </c>
      <c r="H424" s="11" t="s">
        <v>273</v>
      </c>
      <c r="I424" s="11" t="s">
        <v>272</v>
      </c>
      <c r="J424" s="11" t="s">
        <v>272</v>
      </c>
      <c r="K424" s="140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2</v>
      </c>
    </row>
    <row r="425" spans="1:65">
      <c r="A425" s="29"/>
      <c r="B425" s="19"/>
      <c r="C425" s="9"/>
      <c r="D425" s="25"/>
      <c r="E425" s="25"/>
      <c r="F425" s="25"/>
      <c r="G425" s="25"/>
      <c r="H425" s="25"/>
      <c r="I425" s="25"/>
      <c r="J425" s="25"/>
      <c r="K425" s="140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1">
        <v>0.53</v>
      </c>
      <c r="E426" s="21">
        <v>0.54</v>
      </c>
      <c r="F426" s="135">
        <v>0.5</v>
      </c>
      <c r="G426" s="21">
        <v>0.51906177180957913</v>
      </c>
      <c r="H426" s="21">
        <v>0.48</v>
      </c>
      <c r="I426" s="21">
        <v>0.54</v>
      </c>
      <c r="J426" s="21">
        <v>0.55000000000000004</v>
      </c>
      <c r="K426" s="140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1</v>
      </c>
    </row>
    <row r="427" spans="1:65">
      <c r="A427" s="29"/>
      <c r="B427" s="19">
        <v>1</v>
      </c>
      <c r="C427" s="9">
        <v>2</v>
      </c>
      <c r="D427" s="11">
        <v>0.54</v>
      </c>
      <c r="E427" s="11">
        <v>0.51</v>
      </c>
      <c r="F427" s="136">
        <v>0.5</v>
      </c>
      <c r="G427" s="11">
        <v>0.49433410191789046</v>
      </c>
      <c r="H427" s="11">
        <v>0.49</v>
      </c>
      <c r="I427" s="11">
        <v>0.55000000000000004</v>
      </c>
      <c r="J427" s="11">
        <v>0.53</v>
      </c>
      <c r="K427" s="140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20</v>
      </c>
    </row>
    <row r="428" spans="1:65">
      <c r="A428" s="29"/>
      <c r="B428" s="19">
        <v>1</v>
      </c>
      <c r="C428" s="9">
        <v>3</v>
      </c>
      <c r="D428" s="11">
        <v>0.53</v>
      </c>
      <c r="E428" s="11">
        <v>0.51</v>
      </c>
      <c r="F428" s="136">
        <v>0.6</v>
      </c>
      <c r="G428" s="11">
        <v>0.48709605832045083</v>
      </c>
      <c r="H428" s="11">
        <v>0.49</v>
      </c>
      <c r="I428" s="11">
        <v>0.55000000000000004</v>
      </c>
      <c r="J428" s="11">
        <v>0.53</v>
      </c>
      <c r="K428" s="140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16</v>
      </c>
    </row>
    <row r="429" spans="1:65">
      <c r="A429" s="29"/>
      <c r="B429" s="19">
        <v>1</v>
      </c>
      <c r="C429" s="9">
        <v>4</v>
      </c>
      <c r="D429" s="11">
        <v>0.54</v>
      </c>
      <c r="E429" s="11">
        <v>0.51</v>
      </c>
      <c r="F429" s="136">
        <v>0.5</v>
      </c>
      <c r="G429" s="11">
        <v>0.49688011313134256</v>
      </c>
      <c r="H429" s="11">
        <v>0.48</v>
      </c>
      <c r="I429" s="11">
        <v>0.54</v>
      </c>
      <c r="J429" s="11">
        <v>0.53</v>
      </c>
      <c r="K429" s="140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0.51625210871383265</v>
      </c>
    </row>
    <row r="430" spans="1:65">
      <c r="A430" s="29"/>
      <c r="B430" s="19">
        <v>1</v>
      </c>
      <c r="C430" s="9">
        <v>5</v>
      </c>
      <c r="D430" s="11">
        <v>0.5</v>
      </c>
      <c r="E430" s="11">
        <v>0.51</v>
      </c>
      <c r="F430" s="136">
        <v>0.5</v>
      </c>
      <c r="G430" s="11">
        <v>0.47831365786774355</v>
      </c>
      <c r="H430" s="11">
        <v>0.48</v>
      </c>
      <c r="I430" s="11">
        <v>0.56999999999999995</v>
      </c>
      <c r="J430" s="11">
        <v>0.52</v>
      </c>
      <c r="K430" s="140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31</v>
      </c>
    </row>
    <row r="431" spans="1:65">
      <c r="A431" s="29"/>
      <c r="B431" s="19">
        <v>1</v>
      </c>
      <c r="C431" s="9">
        <v>6</v>
      </c>
      <c r="D431" s="11">
        <v>0.52</v>
      </c>
      <c r="E431" s="11">
        <v>0.5</v>
      </c>
      <c r="F431" s="136">
        <v>0.6</v>
      </c>
      <c r="G431" s="11">
        <v>0.48939021065096694</v>
      </c>
      <c r="H431" s="11">
        <v>0.49</v>
      </c>
      <c r="I431" s="11">
        <v>0.54</v>
      </c>
      <c r="J431" s="11">
        <v>0.52</v>
      </c>
      <c r="K431" s="140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9"/>
      <c r="B432" s="20" t="s">
        <v>256</v>
      </c>
      <c r="C432" s="12"/>
      <c r="D432" s="22">
        <v>0.52666666666666673</v>
      </c>
      <c r="E432" s="22">
        <v>0.51333333333333331</v>
      </c>
      <c r="F432" s="22">
        <v>0.53333333333333333</v>
      </c>
      <c r="G432" s="22">
        <v>0.49417931894966222</v>
      </c>
      <c r="H432" s="22">
        <v>0.48500000000000004</v>
      </c>
      <c r="I432" s="22">
        <v>0.54833333333333334</v>
      </c>
      <c r="J432" s="22">
        <v>0.53</v>
      </c>
      <c r="K432" s="140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9"/>
      <c r="B433" s="3" t="s">
        <v>257</v>
      </c>
      <c r="C433" s="28"/>
      <c r="D433" s="11">
        <v>0.53</v>
      </c>
      <c r="E433" s="11">
        <v>0.51</v>
      </c>
      <c r="F433" s="11">
        <v>0.5</v>
      </c>
      <c r="G433" s="11">
        <v>0.4918621562844287</v>
      </c>
      <c r="H433" s="11">
        <v>0.48499999999999999</v>
      </c>
      <c r="I433" s="11">
        <v>0.54500000000000004</v>
      </c>
      <c r="J433" s="11">
        <v>0.53</v>
      </c>
      <c r="K433" s="140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9"/>
      <c r="B434" s="3" t="s">
        <v>258</v>
      </c>
      <c r="C434" s="28"/>
      <c r="D434" s="23">
        <v>1.5055453054181633E-2</v>
      </c>
      <c r="E434" s="23">
        <v>1.366260102127948E-2</v>
      </c>
      <c r="F434" s="23">
        <v>5.1639777949432218E-2</v>
      </c>
      <c r="G434" s="23">
        <v>1.3793346572237762E-2</v>
      </c>
      <c r="H434" s="23">
        <v>5.4772255750516665E-3</v>
      </c>
      <c r="I434" s="23">
        <v>1.169045194450009E-2</v>
      </c>
      <c r="J434" s="23">
        <v>1.0954451150103331E-2</v>
      </c>
      <c r="K434" s="210"/>
      <c r="L434" s="211"/>
      <c r="M434" s="211"/>
      <c r="N434" s="211"/>
      <c r="O434" s="211"/>
      <c r="P434" s="211"/>
      <c r="Q434" s="211"/>
      <c r="R434" s="211"/>
      <c r="S434" s="211"/>
      <c r="T434" s="211"/>
      <c r="U434" s="211"/>
      <c r="V434" s="211"/>
      <c r="W434" s="211"/>
      <c r="X434" s="211"/>
      <c r="Y434" s="211"/>
      <c r="Z434" s="211"/>
      <c r="AA434" s="211"/>
      <c r="AB434" s="211"/>
      <c r="AC434" s="211"/>
      <c r="AD434" s="211"/>
      <c r="AE434" s="211"/>
      <c r="AF434" s="211"/>
      <c r="AG434" s="211"/>
      <c r="AH434" s="211"/>
      <c r="AI434" s="211"/>
      <c r="AJ434" s="211"/>
      <c r="AK434" s="211"/>
      <c r="AL434" s="211"/>
      <c r="AM434" s="211"/>
      <c r="AN434" s="211"/>
      <c r="AO434" s="211"/>
      <c r="AP434" s="211"/>
      <c r="AQ434" s="211"/>
      <c r="AR434" s="211"/>
      <c r="AS434" s="211"/>
      <c r="AT434" s="211"/>
      <c r="AU434" s="211"/>
      <c r="AV434" s="211"/>
      <c r="AW434" s="211"/>
      <c r="AX434" s="211"/>
      <c r="AY434" s="211"/>
      <c r="AZ434" s="211"/>
      <c r="BA434" s="211"/>
      <c r="BB434" s="211"/>
      <c r="BC434" s="211"/>
      <c r="BD434" s="211"/>
      <c r="BE434" s="211"/>
      <c r="BF434" s="211"/>
      <c r="BG434" s="211"/>
      <c r="BH434" s="211"/>
      <c r="BI434" s="211"/>
      <c r="BJ434" s="211"/>
      <c r="BK434" s="211"/>
      <c r="BL434" s="211"/>
      <c r="BM434" s="54"/>
    </row>
    <row r="435" spans="1:65">
      <c r="A435" s="29"/>
      <c r="B435" s="3" t="s">
        <v>86</v>
      </c>
      <c r="C435" s="28"/>
      <c r="D435" s="13">
        <v>2.8586303267433479E-2</v>
      </c>
      <c r="E435" s="13">
        <v>2.6615456534960027E-2</v>
      </c>
      <c r="F435" s="13">
        <v>9.6824583655185412E-2</v>
      </c>
      <c r="G435" s="13">
        <v>2.7911622448212509E-2</v>
      </c>
      <c r="H435" s="13">
        <v>1.1293248608353951E-2</v>
      </c>
      <c r="I435" s="13">
        <v>2.1319973151063994E-2</v>
      </c>
      <c r="J435" s="13">
        <v>2.0668775754911946E-2</v>
      </c>
      <c r="K435" s="140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A436" s="29"/>
      <c r="B436" s="3" t="s">
        <v>259</v>
      </c>
      <c r="C436" s="28"/>
      <c r="D436" s="13">
        <v>2.017339547296082E-2</v>
      </c>
      <c r="E436" s="13">
        <v>-5.6537790959750867E-3</v>
      </c>
      <c r="F436" s="13">
        <v>3.3086982757428496E-2</v>
      </c>
      <c r="G436" s="13">
        <v>-4.275583458469856E-2</v>
      </c>
      <c r="H436" s="13">
        <v>-6.0536525054963319E-2</v>
      </c>
      <c r="I436" s="13">
        <v>6.2142554147481155E-2</v>
      </c>
      <c r="J436" s="13">
        <v>2.6630189115194547E-2</v>
      </c>
      <c r="K436" s="140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A437" s="29"/>
      <c r="B437" s="45" t="s">
        <v>260</v>
      </c>
      <c r="C437" s="46"/>
      <c r="D437" s="44">
        <v>0.25</v>
      </c>
      <c r="E437" s="44">
        <v>0.25</v>
      </c>
      <c r="F437" s="44" t="s">
        <v>261</v>
      </c>
      <c r="G437" s="44">
        <v>0.97</v>
      </c>
      <c r="H437" s="44">
        <v>1.32</v>
      </c>
      <c r="I437" s="44">
        <v>1.07</v>
      </c>
      <c r="J437" s="44">
        <v>0.38</v>
      </c>
      <c r="K437" s="140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3"/>
    </row>
    <row r="438" spans="1:65">
      <c r="B438" s="30" t="s">
        <v>280</v>
      </c>
      <c r="C438" s="20"/>
      <c r="D438" s="20"/>
      <c r="E438" s="20"/>
      <c r="F438" s="20"/>
      <c r="G438" s="20"/>
      <c r="H438" s="20"/>
      <c r="I438" s="20"/>
      <c r="J438" s="20"/>
      <c r="BM438" s="53"/>
    </row>
    <row r="439" spans="1:65">
      <c r="BM439" s="53"/>
    </row>
    <row r="440" spans="1:65" ht="15">
      <c r="B440" s="8" t="s">
        <v>459</v>
      </c>
      <c r="BM440" s="27" t="s">
        <v>66</v>
      </c>
    </row>
    <row r="441" spans="1:65" ht="15">
      <c r="A441" s="24" t="s">
        <v>14</v>
      </c>
      <c r="B441" s="18" t="s">
        <v>111</v>
      </c>
      <c r="C441" s="15" t="s">
        <v>112</v>
      </c>
      <c r="D441" s="16" t="s">
        <v>224</v>
      </c>
      <c r="E441" s="17" t="s">
        <v>224</v>
      </c>
      <c r="F441" s="17" t="s">
        <v>224</v>
      </c>
      <c r="G441" s="17" t="s">
        <v>224</v>
      </c>
      <c r="H441" s="17" t="s">
        <v>224</v>
      </c>
      <c r="I441" s="17" t="s">
        <v>224</v>
      </c>
      <c r="J441" s="17" t="s">
        <v>224</v>
      </c>
      <c r="K441" s="17" t="s">
        <v>224</v>
      </c>
      <c r="L441" s="17" t="s">
        <v>224</v>
      </c>
      <c r="M441" s="17" t="s">
        <v>224</v>
      </c>
      <c r="N441" s="17" t="s">
        <v>224</v>
      </c>
      <c r="O441" s="17" t="s">
        <v>224</v>
      </c>
      <c r="P441" s="17" t="s">
        <v>224</v>
      </c>
      <c r="Q441" s="17" t="s">
        <v>224</v>
      </c>
      <c r="R441" s="17" t="s">
        <v>224</v>
      </c>
      <c r="S441" s="140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1</v>
      </c>
    </row>
    <row r="442" spans="1:65">
      <c r="A442" s="29"/>
      <c r="B442" s="19" t="s">
        <v>225</v>
      </c>
      <c r="C442" s="9" t="s">
        <v>225</v>
      </c>
      <c r="D442" s="138" t="s">
        <v>227</v>
      </c>
      <c r="E442" s="139" t="s">
        <v>228</v>
      </c>
      <c r="F442" s="139" t="s">
        <v>230</v>
      </c>
      <c r="G442" s="139" t="s">
        <v>232</v>
      </c>
      <c r="H442" s="139" t="s">
        <v>235</v>
      </c>
      <c r="I442" s="139" t="s">
        <v>237</v>
      </c>
      <c r="J442" s="139" t="s">
        <v>238</v>
      </c>
      <c r="K442" s="139" t="s">
        <v>239</v>
      </c>
      <c r="L442" s="139" t="s">
        <v>240</v>
      </c>
      <c r="M442" s="139" t="s">
        <v>241</v>
      </c>
      <c r="N442" s="139" t="s">
        <v>242</v>
      </c>
      <c r="O442" s="139" t="s">
        <v>243</v>
      </c>
      <c r="P442" s="139" t="s">
        <v>246</v>
      </c>
      <c r="Q442" s="139" t="s">
        <v>248</v>
      </c>
      <c r="R442" s="139" t="s">
        <v>249</v>
      </c>
      <c r="S442" s="140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 t="s">
        <v>3</v>
      </c>
    </row>
    <row r="443" spans="1:65">
      <c r="A443" s="29"/>
      <c r="B443" s="19"/>
      <c r="C443" s="9"/>
      <c r="D443" s="10" t="s">
        <v>272</v>
      </c>
      <c r="E443" s="11" t="s">
        <v>273</v>
      </c>
      <c r="F443" s="11" t="s">
        <v>272</v>
      </c>
      <c r="G443" s="11" t="s">
        <v>273</v>
      </c>
      <c r="H443" s="11" t="s">
        <v>272</v>
      </c>
      <c r="I443" s="11" t="s">
        <v>273</v>
      </c>
      <c r="J443" s="11" t="s">
        <v>272</v>
      </c>
      <c r="K443" s="11" t="s">
        <v>273</v>
      </c>
      <c r="L443" s="11" t="s">
        <v>273</v>
      </c>
      <c r="M443" s="11" t="s">
        <v>272</v>
      </c>
      <c r="N443" s="11" t="s">
        <v>272</v>
      </c>
      <c r="O443" s="11" t="s">
        <v>273</v>
      </c>
      <c r="P443" s="11" t="s">
        <v>273</v>
      </c>
      <c r="Q443" s="11" t="s">
        <v>272</v>
      </c>
      <c r="R443" s="11" t="s">
        <v>115</v>
      </c>
      <c r="S443" s="140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2</v>
      </c>
    </row>
    <row r="444" spans="1:65">
      <c r="A444" s="29"/>
      <c r="B444" s="19"/>
      <c r="C444" s="9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140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</v>
      </c>
    </row>
    <row r="445" spans="1:65">
      <c r="A445" s="29"/>
      <c r="B445" s="18">
        <v>1</v>
      </c>
      <c r="C445" s="14">
        <v>1</v>
      </c>
      <c r="D445" s="135">
        <v>0.16900000000000001</v>
      </c>
      <c r="E445" s="21">
        <v>0.13</v>
      </c>
      <c r="F445" s="21">
        <v>0.13</v>
      </c>
      <c r="G445" s="21">
        <v>0.14499999999999999</v>
      </c>
      <c r="H445" s="21">
        <v>0.14000000000000001</v>
      </c>
      <c r="I445" s="135">
        <v>0.1</v>
      </c>
      <c r="J445" s="21">
        <v>0.14811450743405033</v>
      </c>
      <c r="K445" s="21">
        <v>0.14000000000000001</v>
      </c>
      <c r="L445" s="21">
        <v>0.14699999999999999</v>
      </c>
      <c r="M445" s="135">
        <v>0.23</v>
      </c>
      <c r="N445" s="21">
        <v>0.14000000000000001</v>
      </c>
      <c r="O445" s="135">
        <v>0.12</v>
      </c>
      <c r="P445" s="21">
        <v>0.13</v>
      </c>
      <c r="Q445" s="21">
        <v>0.17</v>
      </c>
      <c r="R445" s="21">
        <v>0.13</v>
      </c>
      <c r="S445" s="140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1</v>
      </c>
    </row>
    <row r="446" spans="1:65">
      <c r="A446" s="29"/>
      <c r="B446" s="19">
        <v>1</v>
      </c>
      <c r="C446" s="9">
        <v>2</v>
      </c>
      <c r="D446" s="136">
        <v>0.16700000000000001</v>
      </c>
      <c r="E446" s="11">
        <v>0.13</v>
      </c>
      <c r="F446" s="11">
        <v>0.13300000000000001</v>
      </c>
      <c r="G446" s="11">
        <v>0.14099999999999999</v>
      </c>
      <c r="H446" s="11">
        <v>0.14000000000000001</v>
      </c>
      <c r="I446" s="136">
        <v>0.1</v>
      </c>
      <c r="J446" s="11">
        <v>0.15309414669574761</v>
      </c>
      <c r="K446" s="11">
        <v>0.14599999999999999</v>
      </c>
      <c r="L446" s="11">
        <v>0.13900000000000001</v>
      </c>
      <c r="M446" s="136">
        <v>0.22</v>
      </c>
      <c r="N446" s="11">
        <v>0.14000000000000001</v>
      </c>
      <c r="O446" s="136">
        <v>0.12</v>
      </c>
      <c r="P446" s="11">
        <v>0.13</v>
      </c>
      <c r="Q446" s="11">
        <v>0.14000000000000001</v>
      </c>
      <c r="R446" s="141">
        <v>0.18</v>
      </c>
      <c r="S446" s="140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21</v>
      </c>
    </row>
    <row r="447" spans="1:65">
      <c r="A447" s="29"/>
      <c r="B447" s="19">
        <v>1</v>
      </c>
      <c r="C447" s="9">
        <v>3</v>
      </c>
      <c r="D447" s="136">
        <v>0.17799999999999999</v>
      </c>
      <c r="E447" s="11">
        <v>0.12</v>
      </c>
      <c r="F447" s="11">
        <v>0.13300000000000001</v>
      </c>
      <c r="G447" s="11">
        <v>0.14699999999999999</v>
      </c>
      <c r="H447" s="11">
        <v>0.14000000000000001</v>
      </c>
      <c r="I447" s="136">
        <v>0.1</v>
      </c>
      <c r="J447" s="11">
        <v>0.14775855885912725</v>
      </c>
      <c r="K447" s="11">
        <v>0.14699999999999999</v>
      </c>
      <c r="L447" s="11">
        <v>0.126</v>
      </c>
      <c r="M447" s="136">
        <v>0.23</v>
      </c>
      <c r="N447" s="11">
        <v>0.14000000000000001</v>
      </c>
      <c r="O447" s="136">
        <v>0.1</v>
      </c>
      <c r="P447" s="11">
        <v>0.13</v>
      </c>
      <c r="Q447" s="11">
        <v>0.15</v>
      </c>
      <c r="R447" s="11">
        <v>0.12</v>
      </c>
      <c r="S447" s="140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16</v>
      </c>
    </row>
    <row r="448" spans="1:65">
      <c r="A448" s="29"/>
      <c r="B448" s="19">
        <v>1</v>
      </c>
      <c r="C448" s="9">
        <v>4</v>
      </c>
      <c r="D448" s="136">
        <v>0.16300000000000001</v>
      </c>
      <c r="E448" s="11">
        <v>0.14000000000000001</v>
      </c>
      <c r="F448" s="11">
        <v>0.13500000000000001</v>
      </c>
      <c r="G448" s="11">
        <v>0.14699999999999999</v>
      </c>
      <c r="H448" s="11">
        <v>0.13</v>
      </c>
      <c r="I448" s="136">
        <v>0.2</v>
      </c>
      <c r="J448" s="11">
        <v>0.13900285558792849</v>
      </c>
      <c r="K448" s="11">
        <v>0.14699999999999999</v>
      </c>
      <c r="L448" s="11">
        <v>0.13300000000000001</v>
      </c>
      <c r="M448" s="136">
        <v>0.23</v>
      </c>
      <c r="N448" s="11">
        <v>0.15</v>
      </c>
      <c r="O448" s="136">
        <v>0.12</v>
      </c>
      <c r="P448" s="11">
        <v>0.13</v>
      </c>
      <c r="Q448" s="11">
        <v>0.16</v>
      </c>
      <c r="R448" s="11">
        <v>0.14000000000000001</v>
      </c>
      <c r="S448" s="140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0.14000864172436225</v>
      </c>
    </row>
    <row r="449" spans="1:65">
      <c r="A449" s="29"/>
      <c r="B449" s="19">
        <v>1</v>
      </c>
      <c r="C449" s="9">
        <v>5</v>
      </c>
      <c r="D449" s="136">
        <v>0.17499999999999999</v>
      </c>
      <c r="E449" s="11">
        <v>0.14000000000000001</v>
      </c>
      <c r="F449" s="11">
        <v>0.13800000000000001</v>
      </c>
      <c r="G449" s="11">
        <v>0.14099999999999999</v>
      </c>
      <c r="H449" s="11">
        <v>0.14000000000000001</v>
      </c>
      <c r="I449" s="136">
        <v>0.2</v>
      </c>
      <c r="J449" s="11">
        <v>0.14775948991022783</v>
      </c>
      <c r="K449" s="11">
        <v>0.14299999999999999</v>
      </c>
      <c r="L449" s="11">
        <v>0.155</v>
      </c>
      <c r="M449" s="136">
        <v>0.22</v>
      </c>
      <c r="N449" s="11">
        <v>0.15</v>
      </c>
      <c r="O449" s="136">
        <v>0.11</v>
      </c>
      <c r="P449" s="11">
        <v>0.13</v>
      </c>
      <c r="Q449" s="11">
        <v>0.15</v>
      </c>
      <c r="R449" s="11">
        <v>0.15</v>
      </c>
      <c r="S449" s="140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7">
        <v>32</v>
      </c>
    </row>
    <row r="450" spans="1:65">
      <c r="A450" s="29"/>
      <c r="B450" s="19">
        <v>1</v>
      </c>
      <c r="C450" s="9">
        <v>6</v>
      </c>
      <c r="D450" s="136">
        <v>0.16900000000000001</v>
      </c>
      <c r="E450" s="11">
        <v>0.14000000000000001</v>
      </c>
      <c r="F450" s="11">
        <v>0.13400000000000001</v>
      </c>
      <c r="G450" s="11">
        <v>0.14499999999999999</v>
      </c>
      <c r="H450" s="11">
        <v>0.13</v>
      </c>
      <c r="I450" s="136">
        <v>0.1</v>
      </c>
      <c r="J450" s="11">
        <v>0.14984079532082772</v>
      </c>
      <c r="K450" s="11">
        <v>0.14399999999999999</v>
      </c>
      <c r="L450" s="11">
        <v>0.125</v>
      </c>
      <c r="M450" s="136">
        <v>0.24</v>
      </c>
      <c r="N450" s="11">
        <v>0.14000000000000001</v>
      </c>
      <c r="O450" s="136">
        <v>0.12</v>
      </c>
      <c r="P450" s="11">
        <v>0.14000000000000001</v>
      </c>
      <c r="Q450" s="11">
        <v>0.15</v>
      </c>
      <c r="R450" s="11">
        <v>0.13</v>
      </c>
      <c r="S450" s="140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A451" s="29"/>
      <c r="B451" s="20" t="s">
        <v>256</v>
      </c>
      <c r="C451" s="12"/>
      <c r="D451" s="22">
        <v>0.17016666666666669</v>
      </c>
      <c r="E451" s="22">
        <v>0.13333333333333333</v>
      </c>
      <c r="F451" s="22">
        <v>0.13383333333333333</v>
      </c>
      <c r="G451" s="22">
        <v>0.14433333333333334</v>
      </c>
      <c r="H451" s="22">
        <v>0.13666666666666669</v>
      </c>
      <c r="I451" s="22">
        <v>0.13333333333333333</v>
      </c>
      <c r="J451" s="22">
        <v>0.14759505896798486</v>
      </c>
      <c r="K451" s="22">
        <v>0.14450000000000002</v>
      </c>
      <c r="L451" s="22">
        <v>0.13750000000000001</v>
      </c>
      <c r="M451" s="22">
        <v>0.22833333333333336</v>
      </c>
      <c r="N451" s="22">
        <v>0.14333333333333334</v>
      </c>
      <c r="O451" s="22">
        <v>0.11499999999999999</v>
      </c>
      <c r="P451" s="22">
        <v>0.13166666666666668</v>
      </c>
      <c r="Q451" s="22">
        <v>0.15333333333333335</v>
      </c>
      <c r="R451" s="22">
        <v>0.14166666666666669</v>
      </c>
      <c r="S451" s="140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9"/>
      <c r="B452" s="3" t="s">
        <v>257</v>
      </c>
      <c r="C452" s="28"/>
      <c r="D452" s="11">
        <v>0.16900000000000001</v>
      </c>
      <c r="E452" s="11">
        <v>0.13500000000000001</v>
      </c>
      <c r="F452" s="11">
        <v>0.13350000000000001</v>
      </c>
      <c r="G452" s="11">
        <v>0.14499999999999999</v>
      </c>
      <c r="H452" s="11">
        <v>0.14000000000000001</v>
      </c>
      <c r="I452" s="11">
        <v>0.1</v>
      </c>
      <c r="J452" s="11">
        <v>0.14793699867213908</v>
      </c>
      <c r="K452" s="11">
        <v>0.14499999999999999</v>
      </c>
      <c r="L452" s="11">
        <v>0.13600000000000001</v>
      </c>
      <c r="M452" s="11">
        <v>0.23</v>
      </c>
      <c r="N452" s="11">
        <v>0.14000000000000001</v>
      </c>
      <c r="O452" s="11">
        <v>0.12</v>
      </c>
      <c r="P452" s="11">
        <v>0.13</v>
      </c>
      <c r="Q452" s="11">
        <v>0.15</v>
      </c>
      <c r="R452" s="11">
        <v>0.13500000000000001</v>
      </c>
      <c r="S452" s="140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A453" s="29"/>
      <c r="B453" s="3" t="s">
        <v>258</v>
      </c>
      <c r="C453" s="28"/>
      <c r="D453" s="23">
        <v>5.4558836742242389E-3</v>
      </c>
      <c r="E453" s="23">
        <v>8.1649658092772682E-3</v>
      </c>
      <c r="F453" s="23">
        <v>2.6394443859772232E-3</v>
      </c>
      <c r="G453" s="23">
        <v>2.7325202042558952E-3</v>
      </c>
      <c r="H453" s="23">
        <v>5.1639777949432268E-3</v>
      </c>
      <c r="I453" s="23">
        <v>5.1639777949432315E-2</v>
      </c>
      <c r="J453" s="23">
        <v>4.6783085188224008E-3</v>
      </c>
      <c r="K453" s="23">
        <v>2.7386127875258241E-3</v>
      </c>
      <c r="L453" s="23">
        <v>1.1895377253370316E-2</v>
      </c>
      <c r="M453" s="23">
        <v>7.5277265270908078E-3</v>
      </c>
      <c r="N453" s="23">
        <v>5.163977794943213E-3</v>
      </c>
      <c r="O453" s="23">
        <v>8.3666002653407512E-3</v>
      </c>
      <c r="P453" s="23">
        <v>4.0824829046386332E-3</v>
      </c>
      <c r="Q453" s="23">
        <v>1.0327955589886448E-2</v>
      </c>
      <c r="R453" s="23">
        <v>2.1369760566432736E-2</v>
      </c>
      <c r="S453" s="210"/>
      <c r="T453" s="211"/>
      <c r="U453" s="211"/>
      <c r="V453" s="211"/>
      <c r="W453" s="211"/>
      <c r="X453" s="211"/>
      <c r="Y453" s="211"/>
      <c r="Z453" s="211"/>
      <c r="AA453" s="211"/>
      <c r="AB453" s="211"/>
      <c r="AC453" s="211"/>
      <c r="AD453" s="211"/>
      <c r="AE453" s="211"/>
      <c r="AF453" s="211"/>
      <c r="AG453" s="211"/>
      <c r="AH453" s="211"/>
      <c r="AI453" s="211"/>
      <c r="AJ453" s="211"/>
      <c r="AK453" s="211"/>
      <c r="AL453" s="211"/>
      <c r="AM453" s="211"/>
      <c r="AN453" s="211"/>
      <c r="AO453" s="211"/>
      <c r="AP453" s="211"/>
      <c r="AQ453" s="211"/>
      <c r="AR453" s="211"/>
      <c r="AS453" s="211"/>
      <c r="AT453" s="211"/>
      <c r="AU453" s="211"/>
      <c r="AV453" s="211"/>
      <c r="AW453" s="211"/>
      <c r="AX453" s="211"/>
      <c r="AY453" s="211"/>
      <c r="AZ453" s="211"/>
      <c r="BA453" s="211"/>
      <c r="BB453" s="211"/>
      <c r="BC453" s="211"/>
      <c r="BD453" s="211"/>
      <c r="BE453" s="211"/>
      <c r="BF453" s="211"/>
      <c r="BG453" s="211"/>
      <c r="BH453" s="211"/>
      <c r="BI453" s="211"/>
      <c r="BJ453" s="211"/>
      <c r="BK453" s="211"/>
      <c r="BL453" s="211"/>
      <c r="BM453" s="54"/>
    </row>
    <row r="454" spans="1:65">
      <c r="A454" s="29"/>
      <c r="B454" s="3" t="s">
        <v>86</v>
      </c>
      <c r="C454" s="28"/>
      <c r="D454" s="13">
        <v>3.2062000044412758E-2</v>
      </c>
      <c r="E454" s="13">
        <v>6.1237243569579512E-2</v>
      </c>
      <c r="F454" s="13">
        <v>1.9721875860352851E-2</v>
      </c>
      <c r="G454" s="13">
        <v>1.8932010653043153E-2</v>
      </c>
      <c r="H454" s="13">
        <v>3.7785203377633358E-2</v>
      </c>
      <c r="I454" s="13">
        <v>0.38729833462074237</v>
      </c>
      <c r="J454" s="13">
        <v>3.1696918254134662E-2</v>
      </c>
      <c r="K454" s="13">
        <v>1.8952337629936498E-2</v>
      </c>
      <c r="L454" s="13">
        <v>8.6511834569965931E-2</v>
      </c>
      <c r="M454" s="13">
        <v>3.2968145374120322E-2</v>
      </c>
      <c r="N454" s="13">
        <v>3.6027752057743348E-2</v>
      </c>
      <c r="O454" s="13">
        <v>7.2753045785571749E-2</v>
      </c>
      <c r="P454" s="13">
        <v>3.1006199275736453E-2</v>
      </c>
      <c r="Q454" s="13">
        <v>6.7356232107955091E-2</v>
      </c>
      <c r="R454" s="13">
        <v>0.15084536870423104</v>
      </c>
      <c r="S454" s="140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3"/>
    </row>
    <row r="455" spans="1:65">
      <c r="A455" s="29"/>
      <c r="B455" s="3" t="s">
        <v>259</v>
      </c>
      <c r="C455" s="28"/>
      <c r="D455" s="13">
        <v>0.21540116789131569</v>
      </c>
      <c r="E455" s="13">
        <v>-4.7677831231094481E-2</v>
      </c>
      <c r="F455" s="13">
        <v>-4.4106623098211117E-2</v>
      </c>
      <c r="G455" s="13">
        <v>3.088874769234029E-2</v>
      </c>
      <c r="H455" s="13">
        <v>-2.3869777011871762E-2</v>
      </c>
      <c r="I455" s="13">
        <v>-4.7677831231094481E-2</v>
      </c>
      <c r="J455" s="13">
        <v>5.4185349919743775E-2</v>
      </c>
      <c r="K455" s="13">
        <v>3.207915040330156E-2</v>
      </c>
      <c r="L455" s="13">
        <v>-1.7917763457066083E-2</v>
      </c>
      <c r="M455" s="13">
        <v>0.63085171401675089</v>
      </c>
      <c r="N455" s="13">
        <v>2.3746331426573342E-2</v>
      </c>
      <c r="O455" s="13">
        <v>-0.1786221294368191</v>
      </c>
      <c r="P455" s="13">
        <v>-5.9581858340705729E-2</v>
      </c>
      <c r="Q455" s="13">
        <v>9.5170494084241497E-2</v>
      </c>
      <c r="R455" s="13">
        <v>1.1842304316962204E-2</v>
      </c>
      <c r="S455" s="140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3"/>
    </row>
    <row r="456" spans="1:65">
      <c r="A456" s="29"/>
      <c r="B456" s="45" t="s">
        <v>260</v>
      </c>
      <c r="C456" s="46"/>
      <c r="D456" s="44">
        <v>2.57</v>
      </c>
      <c r="E456" s="44">
        <v>0.85</v>
      </c>
      <c r="F456" s="44">
        <v>0.81</v>
      </c>
      <c r="G456" s="44">
        <v>0.17</v>
      </c>
      <c r="H456" s="44">
        <v>0.54</v>
      </c>
      <c r="I456" s="44" t="s">
        <v>261</v>
      </c>
      <c r="J456" s="44">
        <v>0.47</v>
      </c>
      <c r="K456" s="44">
        <v>0.19</v>
      </c>
      <c r="L456" s="44">
        <v>0.47</v>
      </c>
      <c r="M456" s="44">
        <v>7.98</v>
      </c>
      <c r="N456" s="44">
        <v>0.08</v>
      </c>
      <c r="O456" s="44">
        <v>2.56</v>
      </c>
      <c r="P456" s="44">
        <v>1.01</v>
      </c>
      <c r="Q456" s="44">
        <v>1.01</v>
      </c>
      <c r="R456" s="44">
        <v>0.08</v>
      </c>
      <c r="S456" s="140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3"/>
    </row>
    <row r="457" spans="1:65">
      <c r="B457" s="30" t="s">
        <v>280</v>
      </c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BM457" s="53"/>
    </row>
    <row r="458" spans="1:65">
      <c r="BM458" s="53"/>
    </row>
    <row r="459" spans="1:65" ht="15">
      <c r="B459" s="8" t="s">
        <v>460</v>
      </c>
      <c r="BM459" s="27" t="s">
        <v>66</v>
      </c>
    </row>
    <row r="460" spans="1:65" ht="15">
      <c r="A460" s="24" t="s">
        <v>54</v>
      </c>
      <c r="B460" s="18" t="s">
        <v>111</v>
      </c>
      <c r="C460" s="15" t="s">
        <v>112</v>
      </c>
      <c r="D460" s="16" t="s">
        <v>224</v>
      </c>
      <c r="E460" s="17" t="s">
        <v>224</v>
      </c>
      <c r="F460" s="17" t="s">
        <v>224</v>
      </c>
      <c r="G460" s="17" t="s">
        <v>224</v>
      </c>
      <c r="H460" s="17" t="s">
        <v>224</v>
      </c>
      <c r="I460" s="17" t="s">
        <v>224</v>
      </c>
      <c r="J460" s="17" t="s">
        <v>224</v>
      </c>
      <c r="K460" s="17" t="s">
        <v>224</v>
      </c>
      <c r="L460" s="17" t="s">
        <v>224</v>
      </c>
      <c r="M460" s="17" t="s">
        <v>224</v>
      </c>
      <c r="N460" s="17" t="s">
        <v>224</v>
      </c>
      <c r="O460" s="17" t="s">
        <v>224</v>
      </c>
      <c r="P460" s="17" t="s">
        <v>224</v>
      </c>
      <c r="Q460" s="17" t="s">
        <v>224</v>
      </c>
      <c r="R460" s="17" t="s">
        <v>224</v>
      </c>
      <c r="S460" s="17" t="s">
        <v>224</v>
      </c>
      <c r="T460" s="17" t="s">
        <v>224</v>
      </c>
      <c r="U460" s="17" t="s">
        <v>224</v>
      </c>
      <c r="V460" s="17" t="s">
        <v>224</v>
      </c>
      <c r="W460" s="17" t="s">
        <v>224</v>
      </c>
      <c r="X460" s="17" t="s">
        <v>224</v>
      </c>
      <c r="Y460" s="17" t="s">
        <v>224</v>
      </c>
      <c r="Z460" s="140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1</v>
      </c>
    </row>
    <row r="461" spans="1:65">
      <c r="A461" s="29"/>
      <c r="B461" s="19" t="s">
        <v>225</v>
      </c>
      <c r="C461" s="9" t="s">
        <v>225</v>
      </c>
      <c r="D461" s="138" t="s">
        <v>227</v>
      </c>
      <c r="E461" s="139" t="s">
        <v>228</v>
      </c>
      <c r="F461" s="139" t="s">
        <v>229</v>
      </c>
      <c r="G461" s="139" t="s">
        <v>230</v>
      </c>
      <c r="H461" s="139" t="s">
        <v>231</v>
      </c>
      <c r="I461" s="139" t="s">
        <v>232</v>
      </c>
      <c r="J461" s="139" t="s">
        <v>233</v>
      </c>
      <c r="K461" s="139" t="s">
        <v>234</v>
      </c>
      <c r="L461" s="139" t="s">
        <v>235</v>
      </c>
      <c r="M461" s="139" t="s">
        <v>236</v>
      </c>
      <c r="N461" s="139" t="s">
        <v>237</v>
      </c>
      <c r="O461" s="139" t="s">
        <v>238</v>
      </c>
      <c r="P461" s="139" t="s">
        <v>239</v>
      </c>
      <c r="Q461" s="139" t="s">
        <v>240</v>
      </c>
      <c r="R461" s="139" t="s">
        <v>241</v>
      </c>
      <c r="S461" s="139" t="s">
        <v>242</v>
      </c>
      <c r="T461" s="139" t="s">
        <v>243</v>
      </c>
      <c r="U461" s="139" t="s">
        <v>244</v>
      </c>
      <c r="V461" s="139" t="s">
        <v>246</v>
      </c>
      <c r="W461" s="139" t="s">
        <v>248</v>
      </c>
      <c r="X461" s="139" t="s">
        <v>249</v>
      </c>
      <c r="Y461" s="139" t="s">
        <v>250</v>
      </c>
      <c r="Z461" s="140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 t="s">
        <v>1</v>
      </c>
    </row>
    <row r="462" spans="1:65">
      <c r="A462" s="29"/>
      <c r="B462" s="19"/>
      <c r="C462" s="9"/>
      <c r="D462" s="10" t="s">
        <v>272</v>
      </c>
      <c r="E462" s="11" t="s">
        <v>273</v>
      </c>
      <c r="F462" s="11" t="s">
        <v>115</v>
      </c>
      <c r="G462" s="11" t="s">
        <v>273</v>
      </c>
      <c r="H462" s="11" t="s">
        <v>115</v>
      </c>
      <c r="I462" s="11" t="s">
        <v>273</v>
      </c>
      <c r="J462" s="11" t="s">
        <v>115</v>
      </c>
      <c r="K462" s="11" t="s">
        <v>115</v>
      </c>
      <c r="L462" s="11" t="s">
        <v>115</v>
      </c>
      <c r="M462" s="11" t="s">
        <v>115</v>
      </c>
      <c r="N462" s="11" t="s">
        <v>273</v>
      </c>
      <c r="O462" s="11" t="s">
        <v>272</v>
      </c>
      <c r="P462" s="11" t="s">
        <v>273</v>
      </c>
      <c r="Q462" s="11" t="s">
        <v>273</v>
      </c>
      <c r="R462" s="11" t="s">
        <v>272</v>
      </c>
      <c r="S462" s="11" t="s">
        <v>115</v>
      </c>
      <c r="T462" s="11" t="s">
        <v>273</v>
      </c>
      <c r="U462" s="11" t="s">
        <v>115</v>
      </c>
      <c r="V462" s="11" t="s">
        <v>273</v>
      </c>
      <c r="W462" s="11" t="s">
        <v>115</v>
      </c>
      <c r="X462" s="11" t="s">
        <v>115</v>
      </c>
      <c r="Y462" s="11" t="s">
        <v>115</v>
      </c>
      <c r="Z462" s="140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2</v>
      </c>
    </row>
    <row r="463" spans="1:65">
      <c r="A463" s="29"/>
      <c r="B463" s="19"/>
      <c r="C463" s="9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140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>
        <v>3</v>
      </c>
    </row>
    <row r="464" spans="1:65">
      <c r="A464" s="29"/>
      <c r="B464" s="18">
        <v>1</v>
      </c>
      <c r="C464" s="14">
        <v>1</v>
      </c>
      <c r="D464" s="21">
        <v>4.34</v>
      </c>
      <c r="E464" s="21">
        <v>4.4400000000000004</v>
      </c>
      <c r="F464" s="21">
        <v>4.16</v>
      </c>
      <c r="G464" s="21">
        <v>4.49</v>
      </c>
      <c r="H464" s="135">
        <v>3.5000000000000004</v>
      </c>
      <c r="I464" s="21">
        <v>4.41</v>
      </c>
      <c r="J464" s="21">
        <v>4.2</v>
      </c>
      <c r="K464" s="21">
        <v>3.9</v>
      </c>
      <c r="L464" s="21">
        <v>4.4622000000000002</v>
      </c>
      <c r="M464" s="21">
        <v>4.01</v>
      </c>
      <c r="N464" s="21">
        <v>4.59</v>
      </c>
      <c r="O464" s="21">
        <v>4.2504891075191695</v>
      </c>
      <c r="P464" s="21">
        <v>3.9287999999999998</v>
      </c>
      <c r="Q464" s="21">
        <v>4.45</v>
      </c>
      <c r="R464" s="21">
        <v>4.1900000000000004</v>
      </c>
      <c r="S464" s="21">
        <v>4.72</v>
      </c>
      <c r="T464" s="21">
        <v>4.3899999999999997</v>
      </c>
      <c r="U464" s="21">
        <v>4.1565599999999998</v>
      </c>
      <c r="V464" s="21">
        <v>4.16</v>
      </c>
      <c r="W464" s="21">
        <v>4.4398999999999997</v>
      </c>
      <c r="X464" s="21">
        <v>4.57</v>
      </c>
      <c r="Y464" s="21">
        <v>3.8047077999999996</v>
      </c>
      <c r="Z464" s="140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>
        <v>1</v>
      </c>
      <c r="C465" s="9">
        <v>2</v>
      </c>
      <c r="D465" s="11">
        <v>4.3099999999999996</v>
      </c>
      <c r="E465" s="11">
        <v>4.3499999999999996</v>
      </c>
      <c r="F465" s="11">
        <v>4.4000000000000004</v>
      </c>
      <c r="G465" s="11">
        <v>4.4800000000000004</v>
      </c>
      <c r="H465" s="136">
        <v>3.6000000000000005</v>
      </c>
      <c r="I465" s="11">
        <v>4.43</v>
      </c>
      <c r="J465" s="11">
        <v>4.0999999999999996</v>
      </c>
      <c r="K465" s="11">
        <v>3.9</v>
      </c>
      <c r="L465" s="11">
        <v>4.3391999999999999</v>
      </c>
      <c r="M465" s="11">
        <v>4.04</v>
      </c>
      <c r="N465" s="11">
        <v>4.68</v>
      </c>
      <c r="O465" s="11">
        <v>4.2824142291011205</v>
      </c>
      <c r="P465" s="11">
        <v>4.0179999999999998</v>
      </c>
      <c r="Q465" s="11">
        <v>4.6100000000000003</v>
      </c>
      <c r="R465" s="11">
        <v>4.34</v>
      </c>
      <c r="S465" s="11">
        <v>4.7600000000000007</v>
      </c>
      <c r="T465" s="11">
        <v>4.3899999999999997</v>
      </c>
      <c r="U465" s="11">
        <v>4.1437800000000005</v>
      </c>
      <c r="V465" s="11">
        <v>4.32</v>
      </c>
      <c r="W465" s="11">
        <v>4.4385000000000003</v>
      </c>
      <c r="X465" s="11">
        <v>4.57</v>
      </c>
      <c r="Y465" s="11">
        <v>3.7082749000000006</v>
      </c>
      <c r="Z465" s="140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e">
        <v>#N/A</v>
      </c>
    </row>
    <row r="466" spans="1:65">
      <c r="A466" s="29"/>
      <c r="B466" s="19">
        <v>1</v>
      </c>
      <c r="C466" s="9">
        <v>3</v>
      </c>
      <c r="D466" s="11">
        <v>4.32</v>
      </c>
      <c r="E466" s="11">
        <v>4.51</v>
      </c>
      <c r="F466" s="11">
        <v>4.2699999999999996</v>
      </c>
      <c r="G466" s="11">
        <v>4.4800000000000004</v>
      </c>
      <c r="H466" s="136">
        <v>3.2</v>
      </c>
      <c r="I466" s="11">
        <v>4.4800000000000004</v>
      </c>
      <c r="J466" s="11">
        <v>4.3</v>
      </c>
      <c r="K466" s="11">
        <v>3.9</v>
      </c>
      <c r="L466" s="11">
        <v>4.4727999999999994</v>
      </c>
      <c r="M466" s="11">
        <v>4.08</v>
      </c>
      <c r="N466" s="11">
        <v>4.6500000000000004</v>
      </c>
      <c r="O466" s="11">
        <v>4.1241677632809299</v>
      </c>
      <c r="P466" s="11">
        <v>4.0147000000000004</v>
      </c>
      <c r="Q466" s="11">
        <v>4.43</v>
      </c>
      <c r="R466" s="11">
        <v>4.2</v>
      </c>
      <c r="S466" s="11">
        <v>4.9399999999999995</v>
      </c>
      <c r="T466" s="11">
        <v>4.38</v>
      </c>
      <c r="U466" s="11">
        <v>4.1553900000000006</v>
      </c>
      <c r="V466" s="11">
        <v>4.22</v>
      </c>
      <c r="W466" s="11">
        <v>4.4026000000000005</v>
      </c>
      <c r="X466" s="11">
        <v>4.5999999999999996</v>
      </c>
      <c r="Y466" s="11">
        <v>3.6060680666666669</v>
      </c>
      <c r="Z466" s="140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16</v>
      </c>
    </row>
    <row r="467" spans="1:65">
      <c r="A467" s="29"/>
      <c r="B467" s="19">
        <v>1</v>
      </c>
      <c r="C467" s="9">
        <v>4</v>
      </c>
      <c r="D467" s="11">
        <v>4.37</v>
      </c>
      <c r="E467" s="11">
        <v>4.6399999999999997</v>
      </c>
      <c r="F467" s="11">
        <v>4.33</v>
      </c>
      <c r="G467" s="11">
        <v>4.4800000000000004</v>
      </c>
      <c r="H467" s="136">
        <v>3.5000000000000004</v>
      </c>
      <c r="I467" s="11">
        <v>4.5</v>
      </c>
      <c r="J467" s="11">
        <v>4.2</v>
      </c>
      <c r="K467" s="141">
        <v>3.2</v>
      </c>
      <c r="L467" s="11">
        <v>4.3642000000000003</v>
      </c>
      <c r="M467" s="11">
        <v>4.05</v>
      </c>
      <c r="N467" s="11">
        <v>4.82</v>
      </c>
      <c r="O467" s="11">
        <v>4.2649306500041302</v>
      </c>
      <c r="P467" s="11">
        <v>3.9984999999999999</v>
      </c>
      <c r="Q467" s="11">
        <v>4.43</v>
      </c>
      <c r="R467" s="11">
        <v>4.46</v>
      </c>
      <c r="S467" s="11">
        <v>4.87</v>
      </c>
      <c r="T467" s="11">
        <v>4.37</v>
      </c>
      <c r="U467" s="11">
        <v>4.1399999999999997</v>
      </c>
      <c r="V467" s="11">
        <v>4.22</v>
      </c>
      <c r="W467" s="11">
        <v>4.4851000000000001</v>
      </c>
      <c r="X467" s="11">
        <v>4.58</v>
      </c>
      <c r="Y467" s="11">
        <v>3.7608145999999993</v>
      </c>
      <c r="Z467" s="140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4.3267305220749464</v>
      </c>
    </row>
    <row r="468" spans="1:65">
      <c r="A468" s="29"/>
      <c r="B468" s="19">
        <v>1</v>
      </c>
      <c r="C468" s="9">
        <v>5</v>
      </c>
      <c r="D468" s="11">
        <v>4.29</v>
      </c>
      <c r="E468" s="11">
        <v>4.66</v>
      </c>
      <c r="F468" s="11">
        <v>4.28</v>
      </c>
      <c r="G468" s="11">
        <v>4.5</v>
      </c>
      <c r="H468" s="136">
        <v>3.3000000000000003</v>
      </c>
      <c r="I468" s="11">
        <v>4.4400000000000004</v>
      </c>
      <c r="J468" s="11">
        <v>4.0999999999999996</v>
      </c>
      <c r="K468" s="11">
        <v>4.0999999999999996</v>
      </c>
      <c r="L468" s="11">
        <v>4.3825000000000003</v>
      </c>
      <c r="M468" s="11">
        <v>3.8599999999999994</v>
      </c>
      <c r="N468" s="11">
        <v>4.7300000000000004</v>
      </c>
      <c r="O468" s="11">
        <v>4.2789076392228553</v>
      </c>
      <c r="P468" s="11">
        <v>3.9836999999999998</v>
      </c>
      <c r="Q468" s="11">
        <v>4.5</v>
      </c>
      <c r="R468" s="11">
        <v>4.28</v>
      </c>
      <c r="S468" s="11">
        <v>4.7300000000000004</v>
      </c>
      <c r="T468" s="11">
        <v>4.37</v>
      </c>
      <c r="U468" s="11">
        <v>4.1848200000000002</v>
      </c>
      <c r="V468" s="11">
        <v>4.3099999999999996</v>
      </c>
      <c r="W468" s="11">
        <v>4.4817</v>
      </c>
      <c r="X468" s="11">
        <v>4.6500000000000004</v>
      </c>
      <c r="Y468" s="11">
        <v>3.7435926499999992</v>
      </c>
      <c r="Z468" s="140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33</v>
      </c>
    </row>
    <row r="469" spans="1:65">
      <c r="A469" s="29"/>
      <c r="B469" s="19">
        <v>1</v>
      </c>
      <c r="C469" s="9">
        <v>6</v>
      </c>
      <c r="D469" s="11">
        <v>4.3099999999999996</v>
      </c>
      <c r="E469" s="11">
        <v>4.67</v>
      </c>
      <c r="F469" s="11">
        <v>4.37</v>
      </c>
      <c r="G469" s="11">
        <v>4.6100000000000003</v>
      </c>
      <c r="H469" s="136">
        <v>3.4000000000000004</v>
      </c>
      <c r="I469" s="11">
        <v>4.43</v>
      </c>
      <c r="J469" s="11">
        <v>4.2</v>
      </c>
      <c r="K469" s="11">
        <v>4</v>
      </c>
      <c r="L469" s="11">
        <v>4.4387999999999996</v>
      </c>
      <c r="M469" s="11">
        <v>4.0199999999999996</v>
      </c>
      <c r="N469" s="11">
        <v>4.7300000000000004</v>
      </c>
      <c r="O469" s="11">
        <v>4.3003531756484854</v>
      </c>
      <c r="P469" s="11">
        <v>3.9998</v>
      </c>
      <c r="Q469" s="11">
        <v>4.6100000000000003</v>
      </c>
      <c r="R469" s="11">
        <v>4.3600000000000003</v>
      </c>
      <c r="S469" s="11">
        <v>4.97</v>
      </c>
      <c r="T469" s="11">
        <v>4.37</v>
      </c>
      <c r="U469" s="11">
        <v>4.1494499999999999</v>
      </c>
      <c r="V469" s="11">
        <v>4.3099999999999996</v>
      </c>
      <c r="W469" s="11">
        <v>4.5172999999999996</v>
      </c>
      <c r="X469" s="11">
        <v>4.66</v>
      </c>
      <c r="Y469" s="11">
        <v>3.7850252000000002</v>
      </c>
      <c r="Z469" s="140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3"/>
    </row>
    <row r="470" spans="1:65">
      <c r="A470" s="29"/>
      <c r="B470" s="20" t="s">
        <v>256</v>
      </c>
      <c r="C470" s="12"/>
      <c r="D470" s="22">
        <v>4.3233333333333333</v>
      </c>
      <c r="E470" s="22">
        <v>4.544999999999999</v>
      </c>
      <c r="F470" s="22">
        <v>4.3016666666666667</v>
      </c>
      <c r="G470" s="22">
        <v>4.5066666666666668</v>
      </c>
      <c r="H470" s="22">
        <v>3.4166666666666665</v>
      </c>
      <c r="I470" s="22">
        <v>4.4483333333333333</v>
      </c>
      <c r="J470" s="22">
        <v>4.1833333333333327</v>
      </c>
      <c r="K470" s="22">
        <v>3.8333333333333335</v>
      </c>
      <c r="L470" s="22">
        <v>4.4099500000000003</v>
      </c>
      <c r="M470" s="22">
        <v>4.01</v>
      </c>
      <c r="N470" s="22">
        <v>4.7</v>
      </c>
      <c r="O470" s="22">
        <v>4.2502104274627817</v>
      </c>
      <c r="P470" s="22">
        <v>3.9905833333333334</v>
      </c>
      <c r="Q470" s="22">
        <v>4.5049999999999999</v>
      </c>
      <c r="R470" s="22">
        <v>4.3050000000000006</v>
      </c>
      <c r="S470" s="22">
        <v>4.8316666666666661</v>
      </c>
      <c r="T470" s="22">
        <v>4.3783333333333339</v>
      </c>
      <c r="U470" s="22">
        <v>4.1550000000000002</v>
      </c>
      <c r="V470" s="22">
        <v>4.2566666666666659</v>
      </c>
      <c r="W470" s="22">
        <v>4.4608499999999998</v>
      </c>
      <c r="X470" s="22">
        <v>4.6049999999999995</v>
      </c>
      <c r="Y470" s="22">
        <v>3.7347472027777777</v>
      </c>
      <c r="Z470" s="140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3"/>
    </row>
    <row r="471" spans="1:65">
      <c r="A471" s="29"/>
      <c r="B471" s="3" t="s">
        <v>257</v>
      </c>
      <c r="C471" s="28"/>
      <c r="D471" s="11">
        <v>4.3149999999999995</v>
      </c>
      <c r="E471" s="11">
        <v>4.5749999999999993</v>
      </c>
      <c r="F471" s="11">
        <v>4.3049999999999997</v>
      </c>
      <c r="G471" s="11">
        <v>4.4850000000000003</v>
      </c>
      <c r="H471" s="11">
        <v>3.45</v>
      </c>
      <c r="I471" s="11">
        <v>4.4350000000000005</v>
      </c>
      <c r="J471" s="11">
        <v>4.2</v>
      </c>
      <c r="K471" s="11">
        <v>3.9</v>
      </c>
      <c r="L471" s="11">
        <v>4.4106500000000004</v>
      </c>
      <c r="M471" s="11">
        <v>4.0299999999999994</v>
      </c>
      <c r="N471" s="11">
        <v>4.7050000000000001</v>
      </c>
      <c r="O471" s="11">
        <v>4.2719191446134932</v>
      </c>
      <c r="P471" s="11">
        <v>3.9991500000000002</v>
      </c>
      <c r="Q471" s="11">
        <v>4.4749999999999996</v>
      </c>
      <c r="R471" s="11">
        <v>4.3100000000000005</v>
      </c>
      <c r="S471" s="11">
        <v>4.8150000000000004</v>
      </c>
      <c r="T471" s="11">
        <v>4.375</v>
      </c>
      <c r="U471" s="11">
        <v>4.1524200000000002</v>
      </c>
      <c r="V471" s="11">
        <v>4.2649999999999997</v>
      </c>
      <c r="W471" s="11">
        <v>4.4607999999999999</v>
      </c>
      <c r="X471" s="11">
        <v>4.59</v>
      </c>
      <c r="Y471" s="11">
        <v>3.752203624999999</v>
      </c>
      <c r="Z471" s="140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3"/>
    </row>
    <row r="472" spans="1:65">
      <c r="A472" s="29"/>
      <c r="B472" s="3" t="s">
        <v>258</v>
      </c>
      <c r="C472" s="28"/>
      <c r="D472" s="23">
        <v>2.8047578623950253E-2</v>
      </c>
      <c r="E472" s="23">
        <v>0.13277801022759758</v>
      </c>
      <c r="F472" s="23">
        <v>8.5654344120229417E-2</v>
      </c>
      <c r="G472" s="23">
        <v>5.1251016250086837E-2</v>
      </c>
      <c r="H472" s="23">
        <v>0.1471960144387976</v>
      </c>
      <c r="I472" s="23">
        <v>3.4302575219167915E-2</v>
      </c>
      <c r="J472" s="23">
        <v>7.5277265270908222E-2</v>
      </c>
      <c r="K472" s="23">
        <v>0.32041639575194425</v>
      </c>
      <c r="L472" s="23">
        <v>5.5433987769237546E-2</v>
      </c>
      <c r="M472" s="23">
        <v>7.7459666924148546E-2</v>
      </c>
      <c r="N472" s="23">
        <v>7.8993670632526158E-2</v>
      </c>
      <c r="O472" s="23">
        <v>6.3997540275667758E-2</v>
      </c>
      <c r="P472" s="23">
        <v>3.2696997823449668E-2</v>
      </c>
      <c r="Q472" s="23">
        <v>8.5264294989169057E-2</v>
      </c>
      <c r="R472" s="23">
        <v>0.10310189135025592</v>
      </c>
      <c r="S472" s="23">
        <v>0.10980285363626306</v>
      </c>
      <c r="T472" s="23">
        <v>9.8319208025015419E-3</v>
      </c>
      <c r="U472" s="23">
        <v>1.5959379687193437E-2</v>
      </c>
      <c r="V472" s="23">
        <v>6.5929255013739238E-2</v>
      </c>
      <c r="W472" s="23">
        <v>4.1330073796207768E-2</v>
      </c>
      <c r="X472" s="23">
        <v>4.0373258476372721E-2</v>
      </c>
      <c r="Y472" s="23">
        <v>7.132911914152601E-2</v>
      </c>
      <c r="Z472" s="210"/>
      <c r="AA472" s="211"/>
      <c r="AB472" s="211"/>
      <c r="AC472" s="211"/>
      <c r="AD472" s="211"/>
      <c r="AE472" s="211"/>
      <c r="AF472" s="211"/>
      <c r="AG472" s="211"/>
      <c r="AH472" s="211"/>
      <c r="AI472" s="211"/>
      <c r="AJ472" s="211"/>
      <c r="AK472" s="211"/>
      <c r="AL472" s="211"/>
      <c r="AM472" s="211"/>
      <c r="AN472" s="211"/>
      <c r="AO472" s="211"/>
      <c r="AP472" s="211"/>
      <c r="AQ472" s="211"/>
      <c r="AR472" s="211"/>
      <c r="AS472" s="211"/>
      <c r="AT472" s="211"/>
      <c r="AU472" s="211"/>
      <c r="AV472" s="211"/>
      <c r="AW472" s="211"/>
      <c r="AX472" s="211"/>
      <c r="AY472" s="211"/>
      <c r="AZ472" s="211"/>
      <c r="BA472" s="211"/>
      <c r="BB472" s="211"/>
      <c r="BC472" s="211"/>
      <c r="BD472" s="211"/>
      <c r="BE472" s="211"/>
      <c r="BF472" s="211"/>
      <c r="BG472" s="211"/>
      <c r="BH472" s="211"/>
      <c r="BI472" s="211"/>
      <c r="BJ472" s="211"/>
      <c r="BK472" s="211"/>
      <c r="BL472" s="211"/>
      <c r="BM472" s="54"/>
    </row>
    <row r="473" spans="1:65">
      <c r="A473" s="29"/>
      <c r="B473" s="3" t="s">
        <v>86</v>
      </c>
      <c r="C473" s="28"/>
      <c r="D473" s="13">
        <v>6.4874892730802432E-3</v>
      </c>
      <c r="E473" s="13">
        <v>2.9214083658437317E-2</v>
      </c>
      <c r="F473" s="13">
        <v>1.9911897122099051E-2</v>
      </c>
      <c r="G473" s="13">
        <v>1.1372266919397966E-2</v>
      </c>
      <c r="H473" s="13">
        <v>4.3081760323550516E-2</v>
      </c>
      <c r="I473" s="13">
        <v>7.7113320088050769E-3</v>
      </c>
      <c r="J473" s="13">
        <v>1.7994565403404359E-2</v>
      </c>
      <c r="K473" s="13">
        <v>8.3586885848333278E-2</v>
      </c>
      <c r="L473" s="13">
        <v>1.2570207773157869E-2</v>
      </c>
      <c r="M473" s="13">
        <v>1.9316625168116844E-2</v>
      </c>
      <c r="N473" s="13">
        <v>1.6807163964367267E-2</v>
      </c>
      <c r="O473" s="13">
        <v>1.5057499238660501E-2</v>
      </c>
      <c r="P473" s="13">
        <v>8.1935384108713424E-3</v>
      </c>
      <c r="Q473" s="13">
        <v>1.8926591562523652E-2</v>
      </c>
      <c r="R473" s="13">
        <v>2.3949335969861998E-2</v>
      </c>
      <c r="S473" s="13">
        <v>2.2725668224131718E-2</v>
      </c>
      <c r="T473" s="13">
        <v>2.2455852613250567E-3</v>
      </c>
      <c r="U473" s="13">
        <v>3.8410059415628006E-3</v>
      </c>
      <c r="V473" s="13">
        <v>1.5488470245984163E-2</v>
      </c>
      <c r="W473" s="13">
        <v>9.2650669258566801E-3</v>
      </c>
      <c r="X473" s="13">
        <v>8.7672656843371822E-3</v>
      </c>
      <c r="Y473" s="13">
        <v>1.9098781060328217E-2</v>
      </c>
      <c r="Z473" s="140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9"/>
      <c r="B474" s="3" t="s">
        <v>259</v>
      </c>
      <c r="C474" s="28"/>
      <c r="D474" s="13">
        <v>-7.8516300571085385E-4</v>
      </c>
      <c r="E474" s="13">
        <v>5.0446746524065667E-2</v>
      </c>
      <c r="F474" s="13">
        <v>-5.7927932605009724E-3</v>
      </c>
      <c r="G474" s="13">
        <v>4.1587092996360209E-2</v>
      </c>
      <c r="H474" s="13">
        <v>-0.21033522905231583</v>
      </c>
      <c r="I474" s="13">
        <v>2.8105011541155633E-2</v>
      </c>
      <c r="J474" s="13">
        <v>-3.3142158498201457E-2</v>
      </c>
      <c r="K474" s="13">
        <v>-0.11403464722942747</v>
      </c>
      <c r="L474" s="13">
        <v>1.9233801943631335E-2</v>
      </c>
      <c r="M474" s="13">
        <v>-7.320320053652285E-2</v>
      </c>
      <c r="N474" s="13">
        <v>8.6270562962180275E-2</v>
      </c>
      <c r="O474" s="13">
        <v>-1.7685431117505424E-2</v>
      </c>
      <c r="P474" s="13">
        <v>-7.7690807649469451E-2</v>
      </c>
      <c r="Q474" s="13">
        <v>4.1201890669068542E-2</v>
      </c>
      <c r="R474" s="13">
        <v>-5.0223886059177492E-3</v>
      </c>
      <c r="S474" s="13">
        <v>0.11670154681821288</v>
      </c>
      <c r="T474" s="13">
        <v>1.1926513794910498E-2</v>
      </c>
      <c r="U474" s="13">
        <v>-3.9690598062157578E-2</v>
      </c>
      <c r="V474" s="13">
        <v>-1.6193256097373099E-2</v>
      </c>
      <c r="W474" s="13">
        <v>3.0997881019115159E-2</v>
      </c>
      <c r="X474" s="13">
        <v>6.4314030306561687E-2</v>
      </c>
      <c r="Y474" s="13">
        <v>-0.1368200113866288</v>
      </c>
      <c r="Z474" s="140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A475" s="29"/>
      <c r="B475" s="45" t="s">
        <v>260</v>
      </c>
      <c r="C475" s="46"/>
      <c r="D475" s="44">
        <v>0.04</v>
      </c>
      <c r="E475" s="44">
        <v>0.89</v>
      </c>
      <c r="F475" s="44">
        <v>0.05</v>
      </c>
      <c r="G475" s="44">
        <v>0.74</v>
      </c>
      <c r="H475" s="44">
        <v>3.46</v>
      </c>
      <c r="I475" s="44">
        <v>0.52</v>
      </c>
      <c r="J475" s="44">
        <v>0.5</v>
      </c>
      <c r="K475" s="44">
        <v>1.85</v>
      </c>
      <c r="L475" s="44">
        <v>0.37</v>
      </c>
      <c r="M475" s="44">
        <v>1.17</v>
      </c>
      <c r="N475" s="44">
        <v>1.49</v>
      </c>
      <c r="O475" s="44">
        <v>0.25</v>
      </c>
      <c r="P475" s="44">
        <v>1.25</v>
      </c>
      <c r="Q475" s="44">
        <v>0.74</v>
      </c>
      <c r="R475" s="44">
        <v>0.04</v>
      </c>
      <c r="S475" s="44">
        <v>1.99</v>
      </c>
      <c r="T475" s="44">
        <v>0.25</v>
      </c>
      <c r="U475" s="44">
        <v>0.61</v>
      </c>
      <c r="V475" s="44">
        <v>0.22</v>
      </c>
      <c r="W475" s="44">
        <v>0.56999999999999995</v>
      </c>
      <c r="X475" s="44">
        <v>1.1200000000000001</v>
      </c>
      <c r="Y475" s="44">
        <v>2.23</v>
      </c>
      <c r="Z475" s="140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B476" s="3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BM476" s="53"/>
    </row>
    <row r="477" spans="1:65" ht="15">
      <c r="B477" s="8" t="s">
        <v>461</v>
      </c>
      <c r="BM477" s="27" t="s">
        <v>66</v>
      </c>
    </row>
    <row r="478" spans="1:65" ht="15">
      <c r="A478" s="24" t="s">
        <v>17</v>
      </c>
      <c r="B478" s="18" t="s">
        <v>111</v>
      </c>
      <c r="C478" s="15" t="s">
        <v>112</v>
      </c>
      <c r="D478" s="16" t="s">
        <v>224</v>
      </c>
      <c r="E478" s="17" t="s">
        <v>224</v>
      </c>
      <c r="F478" s="17" t="s">
        <v>224</v>
      </c>
      <c r="G478" s="17" t="s">
        <v>224</v>
      </c>
      <c r="H478" s="17" t="s">
        <v>224</v>
      </c>
      <c r="I478" s="17" t="s">
        <v>224</v>
      </c>
      <c r="J478" s="17" t="s">
        <v>224</v>
      </c>
      <c r="K478" s="17" t="s">
        <v>224</v>
      </c>
      <c r="L478" s="17" t="s">
        <v>224</v>
      </c>
      <c r="M478" s="17" t="s">
        <v>224</v>
      </c>
      <c r="N478" s="17" t="s">
        <v>224</v>
      </c>
      <c r="O478" s="17" t="s">
        <v>224</v>
      </c>
      <c r="P478" s="17" t="s">
        <v>224</v>
      </c>
      <c r="Q478" s="17" t="s">
        <v>224</v>
      </c>
      <c r="R478" s="17" t="s">
        <v>224</v>
      </c>
      <c r="S478" s="17" t="s">
        <v>224</v>
      </c>
      <c r="T478" s="17" t="s">
        <v>224</v>
      </c>
      <c r="U478" s="17" t="s">
        <v>224</v>
      </c>
      <c r="V478" s="17" t="s">
        <v>224</v>
      </c>
      <c r="W478" s="17" t="s">
        <v>224</v>
      </c>
      <c r="X478" s="17" t="s">
        <v>224</v>
      </c>
      <c r="Y478" s="140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225</v>
      </c>
      <c r="C479" s="9" t="s">
        <v>225</v>
      </c>
      <c r="D479" s="138" t="s">
        <v>227</v>
      </c>
      <c r="E479" s="139" t="s">
        <v>228</v>
      </c>
      <c r="F479" s="139" t="s">
        <v>229</v>
      </c>
      <c r="G479" s="139" t="s">
        <v>230</v>
      </c>
      <c r="H479" s="139" t="s">
        <v>231</v>
      </c>
      <c r="I479" s="139" t="s">
        <v>232</v>
      </c>
      <c r="J479" s="139" t="s">
        <v>233</v>
      </c>
      <c r="K479" s="139" t="s">
        <v>234</v>
      </c>
      <c r="L479" s="139" t="s">
        <v>235</v>
      </c>
      <c r="M479" s="139" t="s">
        <v>236</v>
      </c>
      <c r="N479" s="139" t="s">
        <v>237</v>
      </c>
      <c r="O479" s="139" t="s">
        <v>238</v>
      </c>
      <c r="P479" s="139" t="s">
        <v>239</v>
      </c>
      <c r="Q479" s="139" t="s">
        <v>240</v>
      </c>
      <c r="R479" s="139" t="s">
        <v>241</v>
      </c>
      <c r="S479" s="139" t="s">
        <v>243</v>
      </c>
      <c r="T479" s="139" t="s">
        <v>244</v>
      </c>
      <c r="U479" s="139" t="s">
        <v>246</v>
      </c>
      <c r="V479" s="139" t="s">
        <v>248</v>
      </c>
      <c r="W479" s="139" t="s">
        <v>249</v>
      </c>
      <c r="X479" s="139" t="s">
        <v>250</v>
      </c>
      <c r="Y479" s="140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272</v>
      </c>
      <c r="E480" s="11" t="s">
        <v>273</v>
      </c>
      <c r="F480" s="11" t="s">
        <v>115</v>
      </c>
      <c r="G480" s="11" t="s">
        <v>272</v>
      </c>
      <c r="H480" s="11" t="s">
        <v>115</v>
      </c>
      <c r="I480" s="11" t="s">
        <v>273</v>
      </c>
      <c r="J480" s="11" t="s">
        <v>115</v>
      </c>
      <c r="K480" s="11" t="s">
        <v>115</v>
      </c>
      <c r="L480" s="11" t="s">
        <v>272</v>
      </c>
      <c r="M480" s="11" t="s">
        <v>115</v>
      </c>
      <c r="N480" s="11" t="s">
        <v>273</v>
      </c>
      <c r="O480" s="11" t="s">
        <v>272</v>
      </c>
      <c r="P480" s="11" t="s">
        <v>273</v>
      </c>
      <c r="Q480" s="11" t="s">
        <v>273</v>
      </c>
      <c r="R480" s="11" t="s">
        <v>115</v>
      </c>
      <c r="S480" s="11" t="s">
        <v>273</v>
      </c>
      <c r="T480" s="11" t="s">
        <v>272</v>
      </c>
      <c r="U480" s="11" t="s">
        <v>273</v>
      </c>
      <c r="V480" s="11" t="s">
        <v>115</v>
      </c>
      <c r="W480" s="11" t="s">
        <v>115</v>
      </c>
      <c r="X480" s="11" t="s">
        <v>115</v>
      </c>
      <c r="Y480" s="140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1</v>
      </c>
    </row>
    <row r="481" spans="1:65">
      <c r="A481" s="29"/>
      <c r="B481" s="19"/>
      <c r="C481" s="9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140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1</v>
      </c>
    </row>
    <row r="482" spans="1:65">
      <c r="A482" s="29"/>
      <c r="B482" s="18">
        <v>1</v>
      </c>
      <c r="C482" s="14">
        <v>1</v>
      </c>
      <c r="D482" s="199">
        <v>40</v>
      </c>
      <c r="E482" s="229">
        <v>23.6</v>
      </c>
      <c r="F482" s="200" t="s">
        <v>103</v>
      </c>
      <c r="G482" s="199">
        <v>38</v>
      </c>
      <c r="H482" s="200" t="s">
        <v>102</v>
      </c>
      <c r="I482" s="199">
        <v>45.3</v>
      </c>
      <c r="J482" s="200" t="s">
        <v>102</v>
      </c>
      <c r="K482" s="200" t="s">
        <v>102</v>
      </c>
      <c r="L482" s="199">
        <v>39.450000000000003</v>
      </c>
      <c r="M482" s="199">
        <v>37.1</v>
      </c>
      <c r="N482" s="199">
        <v>37.299999999999997</v>
      </c>
      <c r="O482" s="199">
        <v>38.387001637733817</v>
      </c>
      <c r="P482" s="199">
        <v>32.200000000000003</v>
      </c>
      <c r="Q482" s="199">
        <v>40</v>
      </c>
      <c r="R482" s="199">
        <v>36</v>
      </c>
      <c r="S482" s="199">
        <v>30</v>
      </c>
      <c r="T482" s="199">
        <v>34.31472454579955</v>
      </c>
      <c r="U482" s="199">
        <v>30.1</v>
      </c>
      <c r="V482" s="199">
        <v>36</v>
      </c>
      <c r="W482" s="199">
        <v>37.5</v>
      </c>
      <c r="X482" s="199">
        <v>31.717333333333336</v>
      </c>
      <c r="Y482" s="201"/>
      <c r="Z482" s="202"/>
      <c r="AA482" s="202"/>
      <c r="AB482" s="202"/>
      <c r="AC482" s="202"/>
      <c r="AD482" s="202"/>
      <c r="AE482" s="202"/>
      <c r="AF482" s="202"/>
      <c r="AG482" s="202"/>
      <c r="AH482" s="202"/>
      <c r="AI482" s="202"/>
      <c r="AJ482" s="202"/>
      <c r="AK482" s="202"/>
      <c r="AL482" s="202"/>
      <c r="AM482" s="202"/>
      <c r="AN482" s="202"/>
      <c r="AO482" s="202"/>
      <c r="AP482" s="202"/>
      <c r="AQ482" s="202"/>
      <c r="AR482" s="202"/>
      <c r="AS482" s="202"/>
      <c r="AT482" s="202"/>
      <c r="AU482" s="202"/>
      <c r="AV482" s="202"/>
      <c r="AW482" s="202"/>
      <c r="AX482" s="202"/>
      <c r="AY482" s="202"/>
      <c r="AZ482" s="202"/>
      <c r="BA482" s="202"/>
      <c r="BB482" s="202"/>
      <c r="BC482" s="202"/>
      <c r="BD482" s="202"/>
      <c r="BE482" s="202"/>
      <c r="BF482" s="202"/>
      <c r="BG482" s="202"/>
      <c r="BH482" s="202"/>
      <c r="BI482" s="202"/>
      <c r="BJ482" s="202"/>
      <c r="BK482" s="202"/>
      <c r="BL482" s="202"/>
      <c r="BM482" s="203">
        <v>1</v>
      </c>
    </row>
    <row r="483" spans="1:65">
      <c r="A483" s="29"/>
      <c r="B483" s="19">
        <v>1</v>
      </c>
      <c r="C483" s="9">
        <v>2</v>
      </c>
      <c r="D483" s="205">
        <v>39.1</v>
      </c>
      <c r="E483" s="205">
        <v>24.2</v>
      </c>
      <c r="F483" s="206" t="s">
        <v>103</v>
      </c>
      <c r="G483" s="205">
        <v>37.79</v>
      </c>
      <c r="H483" s="206" t="s">
        <v>102</v>
      </c>
      <c r="I483" s="205">
        <v>43.3</v>
      </c>
      <c r="J483" s="206" t="s">
        <v>102</v>
      </c>
      <c r="K483" s="206" t="s">
        <v>102</v>
      </c>
      <c r="L483" s="205">
        <v>38.21</v>
      </c>
      <c r="M483" s="205">
        <v>35.6</v>
      </c>
      <c r="N483" s="205">
        <v>37.6</v>
      </c>
      <c r="O483" s="205">
        <v>38.548837200672395</v>
      </c>
      <c r="P483" s="205">
        <v>33.200000000000003</v>
      </c>
      <c r="Q483" s="205">
        <v>41.5</v>
      </c>
      <c r="R483" s="205">
        <v>36</v>
      </c>
      <c r="S483" s="205">
        <v>34</v>
      </c>
      <c r="T483" s="205">
        <v>34.3199931244406</v>
      </c>
      <c r="U483" s="205">
        <v>29.9</v>
      </c>
      <c r="V483" s="205">
        <v>36</v>
      </c>
      <c r="W483" s="205">
        <v>38</v>
      </c>
      <c r="X483" s="205">
        <v>31.276999999999997</v>
      </c>
      <c r="Y483" s="201"/>
      <c r="Z483" s="202"/>
      <c r="AA483" s="202"/>
      <c r="AB483" s="202"/>
      <c r="AC483" s="202"/>
      <c r="AD483" s="202"/>
      <c r="AE483" s="202"/>
      <c r="AF483" s="202"/>
      <c r="AG483" s="202"/>
      <c r="AH483" s="202"/>
      <c r="AI483" s="202"/>
      <c r="AJ483" s="202"/>
      <c r="AK483" s="202"/>
      <c r="AL483" s="202"/>
      <c r="AM483" s="202"/>
      <c r="AN483" s="202"/>
      <c r="AO483" s="202"/>
      <c r="AP483" s="202"/>
      <c r="AQ483" s="202"/>
      <c r="AR483" s="202"/>
      <c r="AS483" s="202"/>
      <c r="AT483" s="202"/>
      <c r="AU483" s="202"/>
      <c r="AV483" s="202"/>
      <c r="AW483" s="202"/>
      <c r="AX483" s="202"/>
      <c r="AY483" s="202"/>
      <c r="AZ483" s="202"/>
      <c r="BA483" s="202"/>
      <c r="BB483" s="202"/>
      <c r="BC483" s="202"/>
      <c r="BD483" s="202"/>
      <c r="BE483" s="202"/>
      <c r="BF483" s="202"/>
      <c r="BG483" s="202"/>
      <c r="BH483" s="202"/>
      <c r="BI483" s="202"/>
      <c r="BJ483" s="202"/>
      <c r="BK483" s="202"/>
      <c r="BL483" s="202"/>
      <c r="BM483" s="203">
        <v>22</v>
      </c>
    </row>
    <row r="484" spans="1:65">
      <c r="A484" s="29"/>
      <c r="B484" s="19">
        <v>1</v>
      </c>
      <c r="C484" s="9">
        <v>3</v>
      </c>
      <c r="D484" s="205">
        <v>39.9</v>
      </c>
      <c r="E484" s="205">
        <v>27.7</v>
      </c>
      <c r="F484" s="206" t="s">
        <v>103</v>
      </c>
      <c r="G484" s="205">
        <v>37.43</v>
      </c>
      <c r="H484" s="206" t="s">
        <v>102</v>
      </c>
      <c r="I484" s="205">
        <v>43.9</v>
      </c>
      <c r="J484" s="206" t="s">
        <v>102</v>
      </c>
      <c r="K484" s="206" t="s">
        <v>102</v>
      </c>
      <c r="L484" s="205">
        <v>39.14</v>
      </c>
      <c r="M484" s="205">
        <v>36.5</v>
      </c>
      <c r="N484" s="205">
        <v>37.4</v>
      </c>
      <c r="O484" s="205">
        <v>38.318490625050309</v>
      </c>
      <c r="P484" s="205">
        <v>32.5</v>
      </c>
      <c r="Q484" s="205">
        <v>36.799999999999997</v>
      </c>
      <c r="R484" s="205">
        <v>36</v>
      </c>
      <c r="S484" s="205">
        <v>29</v>
      </c>
      <c r="T484" s="205">
        <v>34.544963920867502</v>
      </c>
      <c r="U484" s="205">
        <v>30.800000000000004</v>
      </c>
      <c r="V484" s="205">
        <v>35</v>
      </c>
      <c r="W484" s="205">
        <v>38.200000000000003</v>
      </c>
      <c r="X484" s="205">
        <v>31.71233333333333</v>
      </c>
      <c r="Y484" s="201"/>
      <c r="Z484" s="202"/>
      <c r="AA484" s="202"/>
      <c r="AB484" s="202"/>
      <c r="AC484" s="202"/>
      <c r="AD484" s="202"/>
      <c r="AE484" s="202"/>
      <c r="AF484" s="202"/>
      <c r="AG484" s="202"/>
      <c r="AH484" s="202"/>
      <c r="AI484" s="202"/>
      <c r="AJ484" s="202"/>
      <c r="AK484" s="202"/>
      <c r="AL484" s="202"/>
      <c r="AM484" s="202"/>
      <c r="AN484" s="202"/>
      <c r="AO484" s="202"/>
      <c r="AP484" s="202"/>
      <c r="AQ484" s="202"/>
      <c r="AR484" s="202"/>
      <c r="AS484" s="202"/>
      <c r="AT484" s="202"/>
      <c r="AU484" s="202"/>
      <c r="AV484" s="202"/>
      <c r="AW484" s="202"/>
      <c r="AX484" s="202"/>
      <c r="AY484" s="202"/>
      <c r="AZ484" s="202"/>
      <c r="BA484" s="202"/>
      <c r="BB484" s="202"/>
      <c r="BC484" s="202"/>
      <c r="BD484" s="202"/>
      <c r="BE484" s="202"/>
      <c r="BF484" s="202"/>
      <c r="BG484" s="202"/>
      <c r="BH484" s="202"/>
      <c r="BI484" s="202"/>
      <c r="BJ484" s="202"/>
      <c r="BK484" s="202"/>
      <c r="BL484" s="202"/>
      <c r="BM484" s="203">
        <v>16</v>
      </c>
    </row>
    <row r="485" spans="1:65">
      <c r="A485" s="29"/>
      <c r="B485" s="19">
        <v>1</v>
      </c>
      <c r="C485" s="9">
        <v>4</v>
      </c>
      <c r="D485" s="205">
        <v>41</v>
      </c>
      <c r="E485" s="205">
        <v>25.6</v>
      </c>
      <c r="F485" s="206" t="s">
        <v>103</v>
      </c>
      <c r="G485" s="205">
        <v>37.270000000000003</v>
      </c>
      <c r="H485" s="206" t="s">
        <v>102</v>
      </c>
      <c r="I485" s="205">
        <v>44.6</v>
      </c>
      <c r="J485" s="206" t="s">
        <v>102</v>
      </c>
      <c r="K485" s="206" t="s">
        <v>102</v>
      </c>
      <c r="L485" s="205">
        <v>38.909999999999997</v>
      </c>
      <c r="M485" s="205">
        <v>35.700000000000003</v>
      </c>
      <c r="N485" s="205">
        <v>38.700000000000003</v>
      </c>
      <c r="O485" s="205">
        <v>37.865434405057577</v>
      </c>
      <c r="P485" s="205">
        <v>32.9</v>
      </c>
      <c r="Q485" s="205">
        <v>38.1</v>
      </c>
      <c r="R485" s="205">
        <v>37</v>
      </c>
      <c r="S485" s="205">
        <v>38</v>
      </c>
      <c r="T485" s="205">
        <v>34.535122228578558</v>
      </c>
      <c r="U485" s="205">
        <v>31.3</v>
      </c>
      <c r="V485" s="205">
        <v>37</v>
      </c>
      <c r="W485" s="205">
        <v>38</v>
      </c>
      <c r="X485" s="205">
        <v>32.112666666666662</v>
      </c>
      <c r="Y485" s="201"/>
      <c r="Z485" s="202"/>
      <c r="AA485" s="202"/>
      <c r="AB485" s="202"/>
      <c r="AC485" s="202"/>
      <c r="AD485" s="202"/>
      <c r="AE485" s="202"/>
      <c r="AF485" s="202"/>
      <c r="AG485" s="202"/>
      <c r="AH485" s="202"/>
      <c r="AI485" s="202"/>
      <c r="AJ485" s="202"/>
      <c r="AK485" s="202"/>
      <c r="AL485" s="202"/>
      <c r="AM485" s="202"/>
      <c r="AN485" s="202"/>
      <c r="AO485" s="202"/>
      <c r="AP485" s="202"/>
      <c r="AQ485" s="202"/>
      <c r="AR485" s="202"/>
      <c r="AS485" s="202"/>
      <c r="AT485" s="202"/>
      <c r="AU485" s="202"/>
      <c r="AV485" s="202"/>
      <c r="AW485" s="202"/>
      <c r="AX485" s="202"/>
      <c r="AY485" s="202"/>
      <c r="AZ485" s="202"/>
      <c r="BA485" s="202"/>
      <c r="BB485" s="202"/>
      <c r="BC485" s="202"/>
      <c r="BD485" s="202"/>
      <c r="BE485" s="202"/>
      <c r="BF485" s="202"/>
      <c r="BG485" s="202"/>
      <c r="BH485" s="202"/>
      <c r="BI485" s="202"/>
      <c r="BJ485" s="202"/>
      <c r="BK485" s="202"/>
      <c r="BL485" s="202"/>
      <c r="BM485" s="203">
        <v>35.983569064884101</v>
      </c>
    </row>
    <row r="486" spans="1:65">
      <c r="A486" s="29"/>
      <c r="B486" s="19">
        <v>1</v>
      </c>
      <c r="C486" s="9">
        <v>5</v>
      </c>
      <c r="D486" s="205">
        <v>39.1</v>
      </c>
      <c r="E486" s="205">
        <v>32.4</v>
      </c>
      <c r="F486" s="206" t="s">
        <v>103</v>
      </c>
      <c r="G486" s="205">
        <v>37.130000000000003</v>
      </c>
      <c r="H486" s="206" t="s">
        <v>102</v>
      </c>
      <c r="I486" s="205">
        <v>41.8</v>
      </c>
      <c r="J486" s="206" t="s">
        <v>102</v>
      </c>
      <c r="K486" s="206" t="s">
        <v>102</v>
      </c>
      <c r="L486" s="205">
        <v>38.549999999999997</v>
      </c>
      <c r="M486" s="205">
        <v>35.6</v>
      </c>
      <c r="N486" s="205">
        <v>38.200000000000003</v>
      </c>
      <c r="O486" s="205">
        <v>37.613063011860135</v>
      </c>
      <c r="P486" s="205">
        <v>32.9</v>
      </c>
      <c r="Q486" s="205">
        <v>39.5</v>
      </c>
      <c r="R486" s="205">
        <v>35</v>
      </c>
      <c r="S486" s="205">
        <v>33</v>
      </c>
      <c r="T486" s="205">
        <v>34.50270961963642</v>
      </c>
      <c r="U486" s="205">
        <v>30.5</v>
      </c>
      <c r="V486" s="205">
        <v>37</v>
      </c>
      <c r="W486" s="205">
        <v>36</v>
      </c>
      <c r="X486" s="205">
        <v>32.834000000000003</v>
      </c>
      <c r="Y486" s="201"/>
      <c r="Z486" s="202"/>
      <c r="AA486" s="202"/>
      <c r="AB486" s="202"/>
      <c r="AC486" s="202"/>
      <c r="AD486" s="202"/>
      <c r="AE486" s="202"/>
      <c r="AF486" s="202"/>
      <c r="AG486" s="202"/>
      <c r="AH486" s="202"/>
      <c r="AI486" s="202"/>
      <c r="AJ486" s="202"/>
      <c r="AK486" s="202"/>
      <c r="AL486" s="202"/>
      <c r="AM486" s="202"/>
      <c r="AN486" s="202"/>
      <c r="AO486" s="202"/>
      <c r="AP486" s="202"/>
      <c r="AQ486" s="202"/>
      <c r="AR486" s="202"/>
      <c r="AS486" s="202"/>
      <c r="AT486" s="202"/>
      <c r="AU486" s="202"/>
      <c r="AV486" s="202"/>
      <c r="AW486" s="202"/>
      <c r="AX486" s="202"/>
      <c r="AY486" s="202"/>
      <c r="AZ486" s="202"/>
      <c r="BA486" s="202"/>
      <c r="BB486" s="202"/>
      <c r="BC486" s="202"/>
      <c r="BD486" s="202"/>
      <c r="BE486" s="202"/>
      <c r="BF486" s="202"/>
      <c r="BG486" s="202"/>
      <c r="BH486" s="202"/>
      <c r="BI486" s="202"/>
      <c r="BJ486" s="202"/>
      <c r="BK486" s="202"/>
      <c r="BL486" s="202"/>
      <c r="BM486" s="203">
        <v>34</v>
      </c>
    </row>
    <row r="487" spans="1:65">
      <c r="A487" s="29"/>
      <c r="B487" s="19">
        <v>1</v>
      </c>
      <c r="C487" s="9">
        <v>6</v>
      </c>
      <c r="D487" s="205">
        <v>40.1</v>
      </c>
      <c r="E487" s="205">
        <v>30.4</v>
      </c>
      <c r="F487" s="206" t="s">
        <v>103</v>
      </c>
      <c r="G487" s="205">
        <v>36.979999999999997</v>
      </c>
      <c r="H487" s="206" t="s">
        <v>102</v>
      </c>
      <c r="I487" s="205">
        <v>43.7</v>
      </c>
      <c r="J487" s="206" t="s">
        <v>102</v>
      </c>
      <c r="K487" s="206" t="s">
        <v>102</v>
      </c>
      <c r="L487" s="205">
        <v>39.200000000000003</v>
      </c>
      <c r="M487" s="205">
        <v>35.4</v>
      </c>
      <c r="N487" s="205">
        <v>37.6</v>
      </c>
      <c r="O487" s="205">
        <v>38.267077484161341</v>
      </c>
      <c r="P487" s="205">
        <v>32.799999999999997</v>
      </c>
      <c r="Q487" s="205">
        <v>37.299999999999997</v>
      </c>
      <c r="R487" s="205">
        <v>37</v>
      </c>
      <c r="S487" s="205">
        <v>36</v>
      </c>
      <c r="T487" s="205">
        <v>34.702293480986903</v>
      </c>
      <c r="U487" s="205">
        <v>28.8</v>
      </c>
      <c r="V487" s="205">
        <v>37</v>
      </c>
      <c r="W487" s="205">
        <v>37.5</v>
      </c>
      <c r="X487" s="205">
        <v>32.530999999999999</v>
      </c>
      <c r="Y487" s="201"/>
      <c r="Z487" s="202"/>
      <c r="AA487" s="202"/>
      <c r="AB487" s="202"/>
      <c r="AC487" s="202"/>
      <c r="AD487" s="202"/>
      <c r="AE487" s="202"/>
      <c r="AF487" s="202"/>
      <c r="AG487" s="202"/>
      <c r="AH487" s="202"/>
      <c r="AI487" s="202"/>
      <c r="AJ487" s="202"/>
      <c r="AK487" s="202"/>
      <c r="AL487" s="202"/>
      <c r="AM487" s="202"/>
      <c r="AN487" s="202"/>
      <c r="AO487" s="202"/>
      <c r="AP487" s="202"/>
      <c r="AQ487" s="202"/>
      <c r="AR487" s="202"/>
      <c r="AS487" s="202"/>
      <c r="AT487" s="202"/>
      <c r="AU487" s="202"/>
      <c r="AV487" s="202"/>
      <c r="AW487" s="202"/>
      <c r="AX487" s="202"/>
      <c r="AY487" s="202"/>
      <c r="AZ487" s="202"/>
      <c r="BA487" s="202"/>
      <c r="BB487" s="202"/>
      <c r="BC487" s="202"/>
      <c r="BD487" s="202"/>
      <c r="BE487" s="202"/>
      <c r="BF487" s="202"/>
      <c r="BG487" s="202"/>
      <c r="BH487" s="202"/>
      <c r="BI487" s="202"/>
      <c r="BJ487" s="202"/>
      <c r="BK487" s="202"/>
      <c r="BL487" s="202"/>
      <c r="BM487" s="207"/>
    </row>
    <row r="488" spans="1:65">
      <c r="A488" s="29"/>
      <c r="B488" s="20" t="s">
        <v>256</v>
      </c>
      <c r="C488" s="12"/>
      <c r="D488" s="208">
        <v>39.866666666666667</v>
      </c>
      <c r="E488" s="208">
        <v>27.316666666666666</v>
      </c>
      <c r="F488" s="208" t="s">
        <v>623</v>
      </c>
      <c r="G488" s="208">
        <v>37.43333333333333</v>
      </c>
      <c r="H488" s="208" t="s">
        <v>623</v>
      </c>
      <c r="I488" s="208">
        <v>43.766666666666659</v>
      </c>
      <c r="J488" s="208" t="s">
        <v>623</v>
      </c>
      <c r="K488" s="208" t="s">
        <v>623</v>
      </c>
      <c r="L488" s="208">
        <v>38.909999999999997</v>
      </c>
      <c r="M488" s="208">
        <v>35.983333333333334</v>
      </c>
      <c r="N488" s="208">
        <v>37.799999999999997</v>
      </c>
      <c r="O488" s="208">
        <v>38.166650727422599</v>
      </c>
      <c r="P488" s="208">
        <v>32.75</v>
      </c>
      <c r="Q488" s="208">
        <v>38.866666666666667</v>
      </c>
      <c r="R488" s="208">
        <v>36.166666666666664</v>
      </c>
      <c r="S488" s="208">
        <v>33.333333333333336</v>
      </c>
      <c r="T488" s="208">
        <v>34.486634486718252</v>
      </c>
      <c r="U488" s="208">
        <v>30.233333333333338</v>
      </c>
      <c r="V488" s="208">
        <v>36.333333333333336</v>
      </c>
      <c r="W488" s="208">
        <v>37.533333333333331</v>
      </c>
      <c r="X488" s="208">
        <v>32.030722222222224</v>
      </c>
      <c r="Y488" s="201"/>
      <c r="Z488" s="202"/>
      <c r="AA488" s="202"/>
      <c r="AB488" s="202"/>
      <c r="AC488" s="202"/>
      <c r="AD488" s="202"/>
      <c r="AE488" s="202"/>
      <c r="AF488" s="202"/>
      <c r="AG488" s="202"/>
      <c r="AH488" s="202"/>
      <c r="AI488" s="202"/>
      <c r="AJ488" s="202"/>
      <c r="AK488" s="202"/>
      <c r="AL488" s="202"/>
      <c r="AM488" s="202"/>
      <c r="AN488" s="202"/>
      <c r="AO488" s="202"/>
      <c r="AP488" s="202"/>
      <c r="AQ488" s="202"/>
      <c r="AR488" s="202"/>
      <c r="AS488" s="202"/>
      <c r="AT488" s="202"/>
      <c r="AU488" s="202"/>
      <c r="AV488" s="202"/>
      <c r="AW488" s="202"/>
      <c r="AX488" s="202"/>
      <c r="AY488" s="202"/>
      <c r="AZ488" s="202"/>
      <c r="BA488" s="202"/>
      <c r="BB488" s="202"/>
      <c r="BC488" s="202"/>
      <c r="BD488" s="202"/>
      <c r="BE488" s="202"/>
      <c r="BF488" s="202"/>
      <c r="BG488" s="202"/>
      <c r="BH488" s="202"/>
      <c r="BI488" s="202"/>
      <c r="BJ488" s="202"/>
      <c r="BK488" s="202"/>
      <c r="BL488" s="202"/>
      <c r="BM488" s="207"/>
    </row>
    <row r="489" spans="1:65">
      <c r="A489" s="29"/>
      <c r="B489" s="3" t="s">
        <v>257</v>
      </c>
      <c r="C489" s="28"/>
      <c r="D489" s="205">
        <v>39.950000000000003</v>
      </c>
      <c r="E489" s="205">
        <v>26.65</v>
      </c>
      <c r="F489" s="205" t="s">
        <v>623</v>
      </c>
      <c r="G489" s="205">
        <v>37.35</v>
      </c>
      <c r="H489" s="205" t="s">
        <v>623</v>
      </c>
      <c r="I489" s="205">
        <v>43.8</v>
      </c>
      <c r="J489" s="205" t="s">
        <v>623</v>
      </c>
      <c r="K489" s="205" t="s">
        <v>623</v>
      </c>
      <c r="L489" s="205">
        <v>39.024999999999999</v>
      </c>
      <c r="M489" s="205">
        <v>35.650000000000006</v>
      </c>
      <c r="N489" s="205">
        <v>37.6</v>
      </c>
      <c r="O489" s="205">
        <v>38.292784054605825</v>
      </c>
      <c r="P489" s="205">
        <v>32.849999999999994</v>
      </c>
      <c r="Q489" s="205">
        <v>38.799999999999997</v>
      </c>
      <c r="R489" s="205">
        <v>36</v>
      </c>
      <c r="S489" s="205">
        <v>33.5</v>
      </c>
      <c r="T489" s="205">
        <v>34.518915924107489</v>
      </c>
      <c r="U489" s="205">
        <v>30.3</v>
      </c>
      <c r="V489" s="205">
        <v>36.5</v>
      </c>
      <c r="W489" s="205">
        <v>37.75</v>
      </c>
      <c r="X489" s="205">
        <v>31.914999999999999</v>
      </c>
      <c r="Y489" s="201"/>
      <c r="Z489" s="202"/>
      <c r="AA489" s="202"/>
      <c r="AB489" s="202"/>
      <c r="AC489" s="202"/>
      <c r="AD489" s="202"/>
      <c r="AE489" s="202"/>
      <c r="AF489" s="202"/>
      <c r="AG489" s="202"/>
      <c r="AH489" s="202"/>
      <c r="AI489" s="202"/>
      <c r="AJ489" s="202"/>
      <c r="AK489" s="202"/>
      <c r="AL489" s="202"/>
      <c r="AM489" s="202"/>
      <c r="AN489" s="202"/>
      <c r="AO489" s="202"/>
      <c r="AP489" s="202"/>
      <c r="AQ489" s="202"/>
      <c r="AR489" s="202"/>
      <c r="AS489" s="202"/>
      <c r="AT489" s="202"/>
      <c r="AU489" s="202"/>
      <c r="AV489" s="202"/>
      <c r="AW489" s="202"/>
      <c r="AX489" s="202"/>
      <c r="AY489" s="202"/>
      <c r="AZ489" s="202"/>
      <c r="BA489" s="202"/>
      <c r="BB489" s="202"/>
      <c r="BC489" s="202"/>
      <c r="BD489" s="202"/>
      <c r="BE489" s="202"/>
      <c r="BF489" s="202"/>
      <c r="BG489" s="202"/>
      <c r="BH489" s="202"/>
      <c r="BI489" s="202"/>
      <c r="BJ489" s="202"/>
      <c r="BK489" s="202"/>
      <c r="BL489" s="202"/>
      <c r="BM489" s="207"/>
    </row>
    <row r="490" spans="1:65">
      <c r="A490" s="29"/>
      <c r="B490" s="3" t="s">
        <v>258</v>
      </c>
      <c r="C490" s="28"/>
      <c r="D490" s="205">
        <v>0.71180521680208686</v>
      </c>
      <c r="E490" s="205">
        <v>3.5204639845717285</v>
      </c>
      <c r="F490" s="205" t="s">
        <v>623</v>
      </c>
      <c r="G490" s="205">
        <v>0.39307336041337959</v>
      </c>
      <c r="H490" s="205" t="s">
        <v>623</v>
      </c>
      <c r="I490" s="205">
        <v>1.1961047891663454</v>
      </c>
      <c r="J490" s="205" t="s">
        <v>623</v>
      </c>
      <c r="K490" s="205" t="s">
        <v>623</v>
      </c>
      <c r="L490" s="205">
        <v>0.45786460880919938</v>
      </c>
      <c r="M490" s="205">
        <v>0.66758270399005015</v>
      </c>
      <c r="N490" s="205">
        <v>0.54037024344425377</v>
      </c>
      <c r="O490" s="205">
        <v>0.35353996766179979</v>
      </c>
      <c r="P490" s="205">
        <v>0.35071355833500312</v>
      </c>
      <c r="Q490" s="205">
        <v>1.7851237118661187</v>
      </c>
      <c r="R490" s="205">
        <v>0.752772652709081</v>
      </c>
      <c r="S490" s="205">
        <v>3.4448028487370173</v>
      </c>
      <c r="T490" s="205">
        <v>0.14821806038037974</v>
      </c>
      <c r="U490" s="205">
        <v>0.86178110136314068</v>
      </c>
      <c r="V490" s="205">
        <v>0.81649658092772603</v>
      </c>
      <c r="W490" s="205">
        <v>0.80415587212098838</v>
      </c>
      <c r="X490" s="205">
        <v>0.57791508090786337</v>
      </c>
      <c r="Y490" s="201"/>
      <c r="Z490" s="202"/>
      <c r="AA490" s="202"/>
      <c r="AB490" s="202"/>
      <c r="AC490" s="202"/>
      <c r="AD490" s="202"/>
      <c r="AE490" s="202"/>
      <c r="AF490" s="202"/>
      <c r="AG490" s="202"/>
      <c r="AH490" s="202"/>
      <c r="AI490" s="202"/>
      <c r="AJ490" s="202"/>
      <c r="AK490" s="202"/>
      <c r="AL490" s="202"/>
      <c r="AM490" s="202"/>
      <c r="AN490" s="202"/>
      <c r="AO490" s="202"/>
      <c r="AP490" s="202"/>
      <c r="AQ490" s="202"/>
      <c r="AR490" s="202"/>
      <c r="AS490" s="202"/>
      <c r="AT490" s="202"/>
      <c r="AU490" s="202"/>
      <c r="AV490" s="202"/>
      <c r="AW490" s="202"/>
      <c r="AX490" s="202"/>
      <c r="AY490" s="202"/>
      <c r="AZ490" s="202"/>
      <c r="BA490" s="202"/>
      <c r="BB490" s="202"/>
      <c r="BC490" s="202"/>
      <c r="BD490" s="202"/>
      <c r="BE490" s="202"/>
      <c r="BF490" s="202"/>
      <c r="BG490" s="202"/>
      <c r="BH490" s="202"/>
      <c r="BI490" s="202"/>
      <c r="BJ490" s="202"/>
      <c r="BK490" s="202"/>
      <c r="BL490" s="202"/>
      <c r="BM490" s="207"/>
    </row>
    <row r="491" spans="1:65">
      <c r="A491" s="29"/>
      <c r="B491" s="3" t="s">
        <v>86</v>
      </c>
      <c r="C491" s="28"/>
      <c r="D491" s="13">
        <v>1.7854645906406862E-2</v>
      </c>
      <c r="E491" s="13">
        <v>0.1288760458049443</v>
      </c>
      <c r="F491" s="13" t="s">
        <v>623</v>
      </c>
      <c r="G491" s="13">
        <v>1.0500624053785743E-2</v>
      </c>
      <c r="H491" s="13" t="s">
        <v>623</v>
      </c>
      <c r="I491" s="13">
        <v>2.7329126942109955E-2</v>
      </c>
      <c r="J491" s="13" t="s">
        <v>623</v>
      </c>
      <c r="K491" s="13" t="s">
        <v>623</v>
      </c>
      <c r="L491" s="13">
        <v>1.1767273420950897E-2</v>
      </c>
      <c r="M491" s="13">
        <v>1.8552553144698013E-2</v>
      </c>
      <c r="N491" s="13">
        <v>1.4295509085826821E-2</v>
      </c>
      <c r="O491" s="13">
        <v>9.2630597897284863E-3</v>
      </c>
      <c r="P491" s="13">
        <v>1.0708810941526812E-2</v>
      </c>
      <c r="Q491" s="13">
        <v>4.5929426548870979E-2</v>
      </c>
      <c r="R491" s="13">
        <v>2.0813990397486111E-2</v>
      </c>
      <c r="S491" s="13">
        <v>0.1033440854621105</v>
      </c>
      <c r="T491" s="13">
        <v>4.2978406732458218E-3</v>
      </c>
      <c r="U491" s="13">
        <v>2.8504336318516225E-2</v>
      </c>
      <c r="V491" s="13">
        <v>2.2472382961313559E-2</v>
      </c>
      <c r="W491" s="13">
        <v>2.1425112045852266E-2</v>
      </c>
      <c r="X491" s="13">
        <v>1.8042524202183562E-2</v>
      </c>
      <c r="Y491" s="140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3"/>
    </row>
    <row r="492" spans="1:65">
      <c r="A492" s="29"/>
      <c r="B492" s="3" t="s">
        <v>259</v>
      </c>
      <c r="C492" s="28"/>
      <c r="D492" s="13">
        <v>0.10791307540340767</v>
      </c>
      <c r="E492" s="13">
        <v>-0.24085721965460483</v>
      </c>
      <c r="F492" s="13" t="s">
        <v>623</v>
      </c>
      <c r="G492" s="13">
        <v>4.0289618459888654E-2</v>
      </c>
      <c r="H492" s="13" t="s">
        <v>623</v>
      </c>
      <c r="I492" s="13">
        <v>0.21629587625808866</v>
      </c>
      <c r="J492" s="13" t="s">
        <v>623</v>
      </c>
      <c r="K492" s="13" t="s">
        <v>623</v>
      </c>
      <c r="L492" s="13">
        <v>8.13268669886269E-2</v>
      </c>
      <c r="M492" s="13">
        <v>-6.5510886466668694E-6</v>
      </c>
      <c r="N492" s="13">
        <v>5.0479454437679205E-2</v>
      </c>
      <c r="O492" s="13">
        <v>6.0668847456517128E-2</v>
      </c>
      <c r="P492" s="13">
        <v>-8.9862377438254093E-2</v>
      </c>
      <c r="Q492" s="13">
        <v>8.0122613645797092E-2</v>
      </c>
      <c r="R492" s="13">
        <v>5.0883669002486087E-3</v>
      </c>
      <c r="S492" s="13">
        <v>-7.365127474631461E-2</v>
      </c>
      <c r="T492" s="13">
        <v>-4.1600503148162882E-2</v>
      </c>
      <c r="U492" s="13">
        <v>-0.1598017061949073</v>
      </c>
      <c r="V492" s="13">
        <v>9.7201105265170007E-3</v>
      </c>
      <c r="W492" s="13">
        <v>4.3068664635649734E-2</v>
      </c>
      <c r="X492" s="13">
        <v>-0.10985143901468652</v>
      </c>
      <c r="Y492" s="140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3"/>
    </row>
    <row r="493" spans="1:65">
      <c r="A493" s="29"/>
      <c r="B493" s="45" t="s">
        <v>260</v>
      </c>
      <c r="C493" s="46"/>
      <c r="D493" s="44">
        <v>0.89</v>
      </c>
      <c r="E493" s="44">
        <v>2</v>
      </c>
      <c r="F493" s="44">
        <v>8.18</v>
      </c>
      <c r="G493" s="44">
        <v>0.33</v>
      </c>
      <c r="H493" s="44">
        <v>2.5299999999999998</v>
      </c>
      <c r="I493" s="44">
        <v>1.79</v>
      </c>
      <c r="J493" s="44">
        <v>2.5299999999999998</v>
      </c>
      <c r="K493" s="44">
        <v>2.5299999999999998</v>
      </c>
      <c r="L493" s="44">
        <v>0.67</v>
      </c>
      <c r="M493" s="44">
        <v>0</v>
      </c>
      <c r="N493" s="44">
        <v>0.42</v>
      </c>
      <c r="O493" s="44">
        <v>0.5</v>
      </c>
      <c r="P493" s="44">
        <v>0.74</v>
      </c>
      <c r="Q493" s="44">
        <v>0.66</v>
      </c>
      <c r="R493" s="44">
        <v>0.04</v>
      </c>
      <c r="S493" s="44">
        <v>0.61</v>
      </c>
      <c r="T493" s="44">
        <v>0.34</v>
      </c>
      <c r="U493" s="44">
        <v>1.32</v>
      </c>
      <c r="V493" s="44">
        <v>0.08</v>
      </c>
      <c r="W493" s="44">
        <v>0.36</v>
      </c>
      <c r="X493" s="44">
        <v>0.91</v>
      </c>
      <c r="Y493" s="140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3"/>
    </row>
    <row r="494" spans="1:65">
      <c r="B494" s="3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BM494" s="53"/>
    </row>
    <row r="495" spans="1:65" ht="15">
      <c r="B495" s="8" t="s">
        <v>462</v>
      </c>
      <c r="BM495" s="27" t="s">
        <v>66</v>
      </c>
    </row>
    <row r="496" spans="1:65" ht="15">
      <c r="A496" s="24" t="s">
        <v>20</v>
      </c>
      <c r="B496" s="18" t="s">
        <v>111</v>
      </c>
      <c r="C496" s="15" t="s">
        <v>112</v>
      </c>
      <c r="D496" s="16" t="s">
        <v>224</v>
      </c>
      <c r="E496" s="17" t="s">
        <v>224</v>
      </c>
      <c r="F496" s="17" t="s">
        <v>224</v>
      </c>
      <c r="G496" s="17" t="s">
        <v>224</v>
      </c>
      <c r="H496" s="17" t="s">
        <v>224</v>
      </c>
      <c r="I496" s="17" t="s">
        <v>224</v>
      </c>
      <c r="J496" s="17" t="s">
        <v>224</v>
      </c>
      <c r="K496" s="17" t="s">
        <v>224</v>
      </c>
      <c r="L496" s="17" t="s">
        <v>224</v>
      </c>
      <c r="M496" s="17" t="s">
        <v>224</v>
      </c>
      <c r="N496" s="17" t="s">
        <v>224</v>
      </c>
      <c r="O496" s="17" t="s">
        <v>224</v>
      </c>
      <c r="P496" s="17" t="s">
        <v>224</v>
      </c>
      <c r="Q496" s="17" t="s">
        <v>224</v>
      </c>
      <c r="R496" s="17" t="s">
        <v>224</v>
      </c>
      <c r="S496" s="17" t="s">
        <v>224</v>
      </c>
      <c r="T496" s="17" t="s">
        <v>224</v>
      </c>
      <c r="U496" s="17" t="s">
        <v>224</v>
      </c>
      <c r="V496" s="17" t="s">
        <v>224</v>
      </c>
      <c r="W496" s="140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 t="s">
        <v>225</v>
      </c>
      <c r="C497" s="9" t="s">
        <v>225</v>
      </c>
      <c r="D497" s="138" t="s">
        <v>227</v>
      </c>
      <c r="E497" s="139" t="s">
        <v>228</v>
      </c>
      <c r="F497" s="139" t="s">
        <v>229</v>
      </c>
      <c r="G497" s="139" t="s">
        <v>230</v>
      </c>
      <c r="H497" s="139" t="s">
        <v>232</v>
      </c>
      <c r="I497" s="139" t="s">
        <v>235</v>
      </c>
      <c r="J497" s="139" t="s">
        <v>236</v>
      </c>
      <c r="K497" s="139" t="s">
        <v>237</v>
      </c>
      <c r="L497" s="139" t="s">
        <v>238</v>
      </c>
      <c r="M497" s="139" t="s">
        <v>239</v>
      </c>
      <c r="N497" s="139" t="s">
        <v>240</v>
      </c>
      <c r="O497" s="139" t="s">
        <v>241</v>
      </c>
      <c r="P497" s="139" t="s">
        <v>242</v>
      </c>
      <c r="Q497" s="139" t="s">
        <v>243</v>
      </c>
      <c r="R497" s="139" t="s">
        <v>244</v>
      </c>
      <c r="S497" s="139" t="s">
        <v>246</v>
      </c>
      <c r="T497" s="139" t="s">
        <v>248</v>
      </c>
      <c r="U497" s="139" t="s">
        <v>249</v>
      </c>
      <c r="V497" s="139" t="s">
        <v>250</v>
      </c>
      <c r="W497" s="140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 t="s">
        <v>3</v>
      </c>
    </row>
    <row r="498" spans="1:65">
      <c r="A498" s="29"/>
      <c r="B498" s="19"/>
      <c r="C498" s="9"/>
      <c r="D498" s="10" t="s">
        <v>272</v>
      </c>
      <c r="E498" s="11" t="s">
        <v>273</v>
      </c>
      <c r="F498" s="11" t="s">
        <v>115</v>
      </c>
      <c r="G498" s="11" t="s">
        <v>273</v>
      </c>
      <c r="H498" s="11" t="s">
        <v>273</v>
      </c>
      <c r="I498" s="11" t="s">
        <v>272</v>
      </c>
      <c r="J498" s="11" t="s">
        <v>115</v>
      </c>
      <c r="K498" s="11" t="s">
        <v>273</v>
      </c>
      <c r="L498" s="11" t="s">
        <v>272</v>
      </c>
      <c r="M498" s="11" t="s">
        <v>273</v>
      </c>
      <c r="N498" s="11" t="s">
        <v>273</v>
      </c>
      <c r="O498" s="11" t="s">
        <v>272</v>
      </c>
      <c r="P498" s="11" t="s">
        <v>272</v>
      </c>
      <c r="Q498" s="11" t="s">
        <v>273</v>
      </c>
      <c r="R498" s="11" t="s">
        <v>272</v>
      </c>
      <c r="S498" s="11" t="s">
        <v>273</v>
      </c>
      <c r="T498" s="11" t="s">
        <v>115</v>
      </c>
      <c r="U498" s="11" t="s">
        <v>115</v>
      </c>
      <c r="V498" s="11" t="s">
        <v>115</v>
      </c>
      <c r="W498" s="140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</v>
      </c>
    </row>
    <row r="499" spans="1:65">
      <c r="A499" s="29"/>
      <c r="B499" s="19"/>
      <c r="C499" s="9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140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2</v>
      </c>
    </row>
    <row r="500" spans="1:65">
      <c r="A500" s="29"/>
      <c r="B500" s="18">
        <v>1</v>
      </c>
      <c r="C500" s="14">
        <v>1</v>
      </c>
      <c r="D500" s="199">
        <v>31.8</v>
      </c>
      <c r="E500" s="200">
        <v>37</v>
      </c>
      <c r="F500" s="229">
        <v>89.2</v>
      </c>
      <c r="G500" s="199">
        <v>35</v>
      </c>
      <c r="H500" s="199">
        <v>32.299999999999997</v>
      </c>
      <c r="I500" s="199">
        <v>31.3</v>
      </c>
      <c r="J500" s="200">
        <v>36</v>
      </c>
      <c r="K500" s="199">
        <v>34</v>
      </c>
      <c r="L500" s="199">
        <v>32.237580880748318</v>
      </c>
      <c r="M500" s="199">
        <v>31</v>
      </c>
      <c r="N500" s="199">
        <v>31.8</v>
      </c>
      <c r="O500" s="199">
        <v>30.7</v>
      </c>
      <c r="P500" s="199">
        <v>32</v>
      </c>
      <c r="Q500" s="199">
        <v>31.2</v>
      </c>
      <c r="R500" s="199">
        <v>30.578400000000006</v>
      </c>
      <c r="S500" s="199">
        <v>30</v>
      </c>
      <c r="T500" s="199">
        <v>32</v>
      </c>
      <c r="U500" s="199">
        <v>34.799999999999997</v>
      </c>
      <c r="V500" s="199">
        <v>32.112666666666669</v>
      </c>
      <c r="W500" s="201"/>
      <c r="X500" s="202"/>
      <c r="Y500" s="202"/>
      <c r="Z500" s="202"/>
      <c r="AA500" s="202"/>
      <c r="AB500" s="202"/>
      <c r="AC500" s="202"/>
      <c r="AD500" s="202"/>
      <c r="AE500" s="202"/>
      <c r="AF500" s="202"/>
      <c r="AG500" s="202"/>
      <c r="AH500" s="202"/>
      <c r="AI500" s="202"/>
      <c r="AJ500" s="202"/>
      <c r="AK500" s="202"/>
      <c r="AL500" s="202"/>
      <c r="AM500" s="202"/>
      <c r="AN500" s="202"/>
      <c r="AO500" s="202"/>
      <c r="AP500" s="202"/>
      <c r="AQ500" s="202"/>
      <c r="AR500" s="202"/>
      <c r="AS500" s="202"/>
      <c r="AT500" s="202"/>
      <c r="AU500" s="202"/>
      <c r="AV500" s="202"/>
      <c r="AW500" s="202"/>
      <c r="AX500" s="202"/>
      <c r="AY500" s="202"/>
      <c r="AZ500" s="202"/>
      <c r="BA500" s="202"/>
      <c r="BB500" s="202"/>
      <c r="BC500" s="202"/>
      <c r="BD500" s="202"/>
      <c r="BE500" s="202"/>
      <c r="BF500" s="202"/>
      <c r="BG500" s="202"/>
      <c r="BH500" s="202"/>
      <c r="BI500" s="202"/>
      <c r="BJ500" s="202"/>
      <c r="BK500" s="202"/>
      <c r="BL500" s="202"/>
      <c r="BM500" s="203">
        <v>1</v>
      </c>
    </row>
    <row r="501" spans="1:65">
      <c r="A501" s="29"/>
      <c r="B501" s="19">
        <v>1</v>
      </c>
      <c r="C501" s="9">
        <v>2</v>
      </c>
      <c r="D501" s="205">
        <v>31.3</v>
      </c>
      <c r="E501" s="206">
        <v>36</v>
      </c>
      <c r="F501" s="205">
        <v>32.78</v>
      </c>
      <c r="G501" s="205">
        <v>34</v>
      </c>
      <c r="H501" s="205">
        <v>31.6</v>
      </c>
      <c r="I501" s="205">
        <v>32.5</v>
      </c>
      <c r="J501" s="206">
        <v>35</v>
      </c>
      <c r="K501" s="205">
        <v>35</v>
      </c>
      <c r="L501" s="205">
        <v>33.274666010788529</v>
      </c>
      <c r="M501" s="205">
        <v>31</v>
      </c>
      <c r="N501" s="205">
        <v>32.700000000000003</v>
      </c>
      <c r="O501" s="205">
        <v>32.799999999999997</v>
      </c>
      <c r="P501" s="205">
        <v>31.3</v>
      </c>
      <c r="Q501" s="205">
        <v>31.6</v>
      </c>
      <c r="R501" s="205">
        <v>30.603199999999998</v>
      </c>
      <c r="S501" s="205">
        <v>30</v>
      </c>
      <c r="T501" s="205">
        <v>32</v>
      </c>
      <c r="U501" s="205">
        <v>34.700000000000003</v>
      </c>
      <c r="V501" s="205">
        <v>31.707333333333334</v>
      </c>
      <c r="W501" s="201"/>
      <c r="X501" s="202"/>
      <c r="Y501" s="202"/>
      <c r="Z501" s="202"/>
      <c r="AA501" s="202"/>
      <c r="AB501" s="202"/>
      <c r="AC501" s="202"/>
      <c r="AD501" s="202"/>
      <c r="AE501" s="202"/>
      <c r="AF501" s="202"/>
      <c r="AG501" s="202"/>
      <c r="AH501" s="202"/>
      <c r="AI501" s="202"/>
      <c r="AJ501" s="202"/>
      <c r="AK501" s="202"/>
      <c r="AL501" s="202"/>
      <c r="AM501" s="202"/>
      <c r="AN501" s="202"/>
      <c r="AO501" s="202"/>
      <c r="AP501" s="202"/>
      <c r="AQ501" s="202"/>
      <c r="AR501" s="202"/>
      <c r="AS501" s="202"/>
      <c r="AT501" s="202"/>
      <c r="AU501" s="202"/>
      <c r="AV501" s="202"/>
      <c r="AW501" s="202"/>
      <c r="AX501" s="202"/>
      <c r="AY501" s="202"/>
      <c r="AZ501" s="202"/>
      <c r="BA501" s="202"/>
      <c r="BB501" s="202"/>
      <c r="BC501" s="202"/>
      <c r="BD501" s="202"/>
      <c r="BE501" s="202"/>
      <c r="BF501" s="202"/>
      <c r="BG501" s="202"/>
      <c r="BH501" s="202"/>
      <c r="BI501" s="202"/>
      <c r="BJ501" s="202"/>
      <c r="BK501" s="202"/>
      <c r="BL501" s="202"/>
      <c r="BM501" s="203" t="e">
        <v>#N/A</v>
      </c>
    </row>
    <row r="502" spans="1:65">
      <c r="A502" s="29"/>
      <c r="B502" s="19">
        <v>1</v>
      </c>
      <c r="C502" s="9">
        <v>3</v>
      </c>
      <c r="D502" s="205">
        <v>31.6</v>
      </c>
      <c r="E502" s="206">
        <v>38</v>
      </c>
      <c r="F502" s="205">
        <v>35.15</v>
      </c>
      <c r="G502" s="205">
        <v>35</v>
      </c>
      <c r="H502" s="205">
        <v>32.4</v>
      </c>
      <c r="I502" s="205">
        <v>33.1</v>
      </c>
      <c r="J502" s="206">
        <v>35</v>
      </c>
      <c r="K502" s="205">
        <v>33</v>
      </c>
      <c r="L502" s="205">
        <v>32.943744943599683</v>
      </c>
      <c r="M502" s="205">
        <v>31</v>
      </c>
      <c r="N502" s="205">
        <v>32.799999999999997</v>
      </c>
      <c r="O502" s="205">
        <v>33.4</v>
      </c>
      <c r="P502" s="205">
        <v>31.3</v>
      </c>
      <c r="Q502" s="205">
        <v>32</v>
      </c>
      <c r="R502" s="205">
        <v>30.564</v>
      </c>
      <c r="S502" s="205">
        <v>30</v>
      </c>
      <c r="T502" s="205">
        <v>32</v>
      </c>
      <c r="U502" s="205">
        <v>32.799999999999997</v>
      </c>
      <c r="V502" s="205">
        <v>32.388666666666666</v>
      </c>
      <c r="W502" s="201"/>
      <c r="X502" s="202"/>
      <c r="Y502" s="202"/>
      <c r="Z502" s="202"/>
      <c r="AA502" s="202"/>
      <c r="AB502" s="202"/>
      <c r="AC502" s="202"/>
      <c r="AD502" s="202"/>
      <c r="AE502" s="202"/>
      <c r="AF502" s="202"/>
      <c r="AG502" s="202"/>
      <c r="AH502" s="202"/>
      <c r="AI502" s="202"/>
      <c r="AJ502" s="202"/>
      <c r="AK502" s="202"/>
      <c r="AL502" s="202"/>
      <c r="AM502" s="202"/>
      <c r="AN502" s="202"/>
      <c r="AO502" s="202"/>
      <c r="AP502" s="202"/>
      <c r="AQ502" s="202"/>
      <c r="AR502" s="202"/>
      <c r="AS502" s="202"/>
      <c r="AT502" s="202"/>
      <c r="AU502" s="202"/>
      <c r="AV502" s="202"/>
      <c r="AW502" s="202"/>
      <c r="AX502" s="202"/>
      <c r="AY502" s="202"/>
      <c r="AZ502" s="202"/>
      <c r="BA502" s="202"/>
      <c r="BB502" s="202"/>
      <c r="BC502" s="202"/>
      <c r="BD502" s="202"/>
      <c r="BE502" s="202"/>
      <c r="BF502" s="202"/>
      <c r="BG502" s="202"/>
      <c r="BH502" s="202"/>
      <c r="BI502" s="202"/>
      <c r="BJ502" s="202"/>
      <c r="BK502" s="202"/>
      <c r="BL502" s="202"/>
      <c r="BM502" s="203">
        <v>16</v>
      </c>
    </row>
    <row r="503" spans="1:65">
      <c r="A503" s="29"/>
      <c r="B503" s="19">
        <v>1</v>
      </c>
      <c r="C503" s="9">
        <v>4</v>
      </c>
      <c r="D503" s="205">
        <v>32</v>
      </c>
      <c r="E503" s="206">
        <v>40</v>
      </c>
      <c r="F503" s="205">
        <v>33.770000000000003</v>
      </c>
      <c r="G503" s="205">
        <v>34</v>
      </c>
      <c r="H503" s="205">
        <v>32.200000000000003</v>
      </c>
      <c r="I503" s="205">
        <v>32.200000000000003</v>
      </c>
      <c r="J503" s="206">
        <v>35</v>
      </c>
      <c r="K503" s="205">
        <v>32</v>
      </c>
      <c r="L503" s="205">
        <v>31.836622383075753</v>
      </c>
      <c r="M503" s="205">
        <v>31</v>
      </c>
      <c r="N503" s="205">
        <v>32</v>
      </c>
      <c r="O503" s="205">
        <v>32.5</v>
      </c>
      <c r="P503" s="205">
        <v>30.7</v>
      </c>
      <c r="Q503" s="205">
        <v>32</v>
      </c>
      <c r="R503" s="205">
        <v>30.372</v>
      </c>
      <c r="S503" s="205">
        <v>30</v>
      </c>
      <c r="T503" s="205">
        <v>33</v>
      </c>
      <c r="U503" s="205">
        <v>32.200000000000003</v>
      </c>
      <c r="V503" s="205">
        <v>33.461666666666666</v>
      </c>
      <c r="W503" s="201"/>
      <c r="X503" s="202"/>
      <c r="Y503" s="202"/>
      <c r="Z503" s="202"/>
      <c r="AA503" s="202"/>
      <c r="AB503" s="202"/>
      <c r="AC503" s="202"/>
      <c r="AD503" s="202"/>
      <c r="AE503" s="202"/>
      <c r="AF503" s="202"/>
      <c r="AG503" s="202"/>
      <c r="AH503" s="202"/>
      <c r="AI503" s="202"/>
      <c r="AJ503" s="202"/>
      <c r="AK503" s="202"/>
      <c r="AL503" s="202"/>
      <c r="AM503" s="202"/>
      <c r="AN503" s="202"/>
      <c r="AO503" s="202"/>
      <c r="AP503" s="202"/>
      <c r="AQ503" s="202"/>
      <c r="AR503" s="202"/>
      <c r="AS503" s="202"/>
      <c r="AT503" s="202"/>
      <c r="AU503" s="202"/>
      <c r="AV503" s="202"/>
      <c r="AW503" s="202"/>
      <c r="AX503" s="202"/>
      <c r="AY503" s="202"/>
      <c r="AZ503" s="202"/>
      <c r="BA503" s="202"/>
      <c r="BB503" s="202"/>
      <c r="BC503" s="202"/>
      <c r="BD503" s="202"/>
      <c r="BE503" s="202"/>
      <c r="BF503" s="202"/>
      <c r="BG503" s="202"/>
      <c r="BH503" s="202"/>
      <c r="BI503" s="202"/>
      <c r="BJ503" s="202"/>
      <c r="BK503" s="202"/>
      <c r="BL503" s="202"/>
      <c r="BM503" s="203">
        <v>32.277138815489117</v>
      </c>
    </row>
    <row r="504" spans="1:65">
      <c r="A504" s="29"/>
      <c r="B504" s="19">
        <v>1</v>
      </c>
      <c r="C504" s="9">
        <v>5</v>
      </c>
      <c r="D504" s="205">
        <v>31.2</v>
      </c>
      <c r="E504" s="206">
        <v>39</v>
      </c>
      <c r="F504" s="205">
        <v>31.040000000000003</v>
      </c>
      <c r="G504" s="205">
        <v>35</v>
      </c>
      <c r="H504" s="205">
        <v>32.9</v>
      </c>
      <c r="I504" s="205">
        <v>32.200000000000003</v>
      </c>
      <c r="J504" s="206">
        <v>36</v>
      </c>
      <c r="K504" s="205">
        <v>35</v>
      </c>
      <c r="L504" s="205">
        <v>31.679423023461446</v>
      </c>
      <c r="M504" s="205">
        <v>31</v>
      </c>
      <c r="N504" s="205">
        <v>33.4</v>
      </c>
      <c r="O504" s="205">
        <v>30.9</v>
      </c>
      <c r="P504" s="205">
        <v>30.4</v>
      </c>
      <c r="Q504" s="205">
        <v>30.9</v>
      </c>
      <c r="R504" s="205">
        <v>30.716799999999996</v>
      </c>
      <c r="S504" s="205">
        <v>30</v>
      </c>
      <c r="T504" s="205">
        <v>33</v>
      </c>
      <c r="U504" s="205">
        <v>32.9</v>
      </c>
      <c r="V504" s="205">
        <v>34.471000000000004</v>
      </c>
      <c r="W504" s="201"/>
      <c r="X504" s="202"/>
      <c r="Y504" s="202"/>
      <c r="Z504" s="202"/>
      <c r="AA504" s="202"/>
      <c r="AB504" s="202"/>
      <c r="AC504" s="202"/>
      <c r="AD504" s="202"/>
      <c r="AE504" s="202"/>
      <c r="AF504" s="202"/>
      <c r="AG504" s="202"/>
      <c r="AH504" s="202"/>
      <c r="AI504" s="202"/>
      <c r="AJ504" s="202"/>
      <c r="AK504" s="202"/>
      <c r="AL504" s="202"/>
      <c r="AM504" s="202"/>
      <c r="AN504" s="202"/>
      <c r="AO504" s="202"/>
      <c r="AP504" s="202"/>
      <c r="AQ504" s="202"/>
      <c r="AR504" s="202"/>
      <c r="AS504" s="202"/>
      <c r="AT504" s="202"/>
      <c r="AU504" s="202"/>
      <c r="AV504" s="202"/>
      <c r="AW504" s="202"/>
      <c r="AX504" s="202"/>
      <c r="AY504" s="202"/>
      <c r="AZ504" s="202"/>
      <c r="BA504" s="202"/>
      <c r="BB504" s="202"/>
      <c r="BC504" s="202"/>
      <c r="BD504" s="202"/>
      <c r="BE504" s="202"/>
      <c r="BF504" s="202"/>
      <c r="BG504" s="202"/>
      <c r="BH504" s="202"/>
      <c r="BI504" s="202"/>
      <c r="BJ504" s="202"/>
      <c r="BK504" s="202"/>
      <c r="BL504" s="202"/>
      <c r="BM504" s="203">
        <v>35</v>
      </c>
    </row>
    <row r="505" spans="1:65">
      <c r="A505" s="29"/>
      <c r="B505" s="19">
        <v>1</v>
      </c>
      <c r="C505" s="9">
        <v>6</v>
      </c>
      <c r="D505" s="205">
        <v>31.8</v>
      </c>
      <c r="E505" s="206">
        <v>38</v>
      </c>
      <c r="F505" s="205">
        <v>32.520000000000003</v>
      </c>
      <c r="G505" s="205">
        <v>36</v>
      </c>
      <c r="H505" s="205">
        <v>32.299999999999997</v>
      </c>
      <c r="I505" s="205">
        <v>33</v>
      </c>
      <c r="J505" s="206">
        <v>35</v>
      </c>
      <c r="K505" s="205">
        <v>35</v>
      </c>
      <c r="L505" s="205">
        <v>32.108288604883164</v>
      </c>
      <c r="M505" s="205">
        <v>31</v>
      </c>
      <c r="N505" s="205">
        <v>33.9</v>
      </c>
      <c r="O505" s="205">
        <v>32.299999999999997</v>
      </c>
      <c r="P505" s="205">
        <v>32</v>
      </c>
      <c r="Q505" s="205">
        <v>32.1</v>
      </c>
      <c r="R505" s="205">
        <v>30.261600000000001</v>
      </c>
      <c r="S505" s="205">
        <v>30</v>
      </c>
      <c r="T505" s="205">
        <v>33</v>
      </c>
      <c r="U505" s="205">
        <v>32</v>
      </c>
      <c r="V505" s="205">
        <v>34.838500000000003</v>
      </c>
      <c r="W505" s="201"/>
      <c r="X505" s="202"/>
      <c r="Y505" s="202"/>
      <c r="Z505" s="202"/>
      <c r="AA505" s="202"/>
      <c r="AB505" s="202"/>
      <c r="AC505" s="202"/>
      <c r="AD505" s="202"/>
      <c r="AE505" s="202"/>
      <c r="AF505" s="202"/>
      <c r="AG505" s="202"/>
      <c r="AH505" s="202"/>
      <c r="AI505" s="202"/>
      <c r="AJ505" s="202"/>
      <c r="AK505" s="202"/>
      <c r="AL505" s="202"/>
      <c r="AM505" s="202"/>
      <c r="AN505" s="202"/>
      <c r="AO505" s="202"/>
      <c r="AP505" s="202"/>
      <c r="AQ505" s="202"/>
      <c r="AR505" s="202"/>
      <c r="AS505" s="202"/>
      <c r="AT505" s="202"/>
      <c r="AU505" s="202"/>
      <c r="AV505" s="202"/>
      <c r="AW505" s="202"/>
      <c r="AX505" s="202"/>
      <c r="AY505" s="202"/>
      <c r="AZ505" s="202"/>
      <c r="BA505" s="202"/>
      <c r="BB505" s="202"/>
      <c r="BC505" s="202"/>
      <c r="BD505" s="202"/>
      <c r="BE505" s="202"/>
      <c r="BF505" s="202"/>
      <c r="BG505" s="202"/>
      <c r="BH505" s="202"/>
      <c r="BI505" s="202"/>
      <c r="BJ505" s="202"/>
      <c r="BK505" s="202"/>
      <c r="BL505" s="202"/>
      <c r="BM505" s="207"/>
    </row>
    <row r="506" spans="1:65">
      <c r="A506" s="29"/>
      <c r="B506" s="20" t="s">
        <v>256</v>
      </c>
      <c r="C506" s="12"/>
      <c r="D506" s="208">
        <v>31.616666666666671</v>
      </c>
      <c r="E506" s="208">
        <v>38</v>
      </c>
      <c r="F506" s="208">
        <v>42.410000000000004</v>
      </c>
      <c r="G506" s="208">
        <v>34.833333333333336</v>
      </c>
      <c r="H506" s="208">
        <v>32.283333333333331</v>
      </c>
      <c r="I506" s="208">
        <v>32.383333333333333</v>
      </c>
      <c r="J506" s="208">
        <v>35.333333333333336</v>
      </c>
      <c r="K506" s="208">
        <v>34</v>
      </c>
      <c r="L506" s="208">
        <v>32.346720974426155</v>
      </c>
      <c r="M506" s="208">
        <v>31</v>
      </c>
      <c r="N506" s="208">
        <v>32.766666666666673</v>
      </c>
      <c r="O506" s="208">
        <v>32.1</v>
      </c>
      <c r="P506" s="208">
        <v>31.283333333333331</v>
      </c>
      <c r="Q506" s="208">
        <v>31.633333333333329</v>
      </c>
      <c r="R506" s="208">
        <v>30.516000000000002</v>
      </c>
      <c r="S506" s="208">
        <v>30</v>
      </c>
      <c r="T506" s="208">
        <v>32.5</v>
      </c>
      <c r="U506" s="208">
        <v>33.233333333333334</v>
      </c>
      <c r="V506" s="208">
        <v>33.16330555555556</v>
      </c>
      <c r="W506" s="201"/>
      <c r="X506" s="202"/>
      <c r="Y506" s="202"/>
      <c r="Z506" s="202"/>
      <c r="AA506" s="202"/>
      <c r="AB506" s="202"/>
      <c r="AC506" s="202"/>
      <c r="AD506" s="202"/>
      <c r="AE506" s="202"/>
      <c r="AF506" s="202"/>
      <c r="AG506" s="202"/>
      <c r="AH506" s="202"/>
      <c r="AI506" s="202"/>
      <c r="AJ506" s="202"/>
      <c r="AK506" s="202"/>
      <c r="AL506" s="202"/>
      <c r="AM506" s="202"/>
      <c r="AN506" s="202"/>
      <c r="AO506" s="202"/>
      <c r="AP506" s="202"/>
      <c r="AQ506" s="202"/>
      <c r="AR506" s="202"/>
      <c r="AS506" s="202"/>
      <c r="AT506" s="202"/>
      <c r="AU506" s="202"/>
      <c r="AV506" s="202"/>
      <c r="AW506" s="202"/>
      <c r="AX506" s="202"/>
      <c r="AY506" s="202"/>
      <c r="AZ506" s="202"/>
      <c r="BA506" s="202"/>
      <c r="BB506" s="202"/>
      <c r="BC506" s="202"/>
      <c r="BD506" s="202"/>
      <c r="BE506" s="202"/>
      <c r="BF506" s="202"/>
      <c r="BG506" s="202"/>
      <c r="BH506" s="202"/>
      <c r="BI506" s="202"/>
      <c r="BJ506" s="202"/>
      <c r="BK506" s="202"/>
      <c r="BL506" s="202"/>
      <c r="BM506" s="207"/>
    </row>
    <row r="507" spans="1:65">
      <c r="A507" s="29"/>
      <c r="B507" s="3" t="s">
        <v>257</v>
      </c>
      <c r="C507" s="28"/>
      <c r="D507" s="205">
        <v>31.700000000000003</v>
      </c>
      <c r="E507" s="205">
        <v>38</v>
      </c>
      <c r="F507" s="205">
        <v>33.275000000000006</v>
      </c>
      <c r="G507" s="205">
        <v>35</v>
      </c>
      <c r="H507" s="205">
        <v>32.299999999999997</v>
      </c>
      <c r="I507" s="205">
        <v>32.35</v>
      </c>
      <c r="J507" s="205">
        <v>35</v>
      </c>
      <c r="K507" s="205">
        <v>34.5</v>
      </c>
      <c r="L507" s="205">
        <v>32.172934742815741</v>
      </c>
      <c r="M507" s="205">
        <v>31</v>
      </c>
      <c r="N507" s="205">
        <v>32.75</v>
      </c>
      <c r="O507" s="205">
        <v>32.4</v>
      </c>
      <c r="P507" s="205">
        <v>31.3</v>
      </c>
      <c r="Q507" s="205">
        <v>31.8</v>
      </c>
      <c r="R507" s="205">
        <v>30.571200000000005</v>
      </c>
      <c r="S507" s="205">
        <v>30</v>
      </c>
      <c r="T507" s="205">
        <v>32.5</v>
      </c>
      <c r="U507" s="205">
        <v>32.849999999999994</v>
      </c>
      <c r="V507" s="205">
        <v>32.925166666666669</v>
      </c>
      <c r="W507" s="201"/>
      <c r="X507" s="202"/>
      <c r="Y507" s="202"/>
      <c r="Z507" s="202"/>
      <c r="AA507" s="202"/>
      <c r="AB507" s="202"/>
      <c r="AC507" s="202"/>
      <c r="AD507" s="202"/>
      <c r="AE507" s="202"/>
      <c r="AF507" s="202"/>
      <c r="AG507" s="202"/>
      <c r="AH507" s="202"/>
      <c r="AI507" s="202"/>
      <c r="AJ507" s="202"/>
      <c r="AK507" s="202"/>
      <c r="AL507" s="202"/>
      <c r="AM507" s="202"/>
      <c r="AN507" s="202"/>
      <c r="AO507" s="202"/>
      <c r="AP507" s="202"/>
      <c r="AQ507" s="202"/>
      <c r="AR507" s="202"/>
      <c r="AS507" s="202"/>
      <c r="AT507" s="202"/>
      <c r="AU507" s="202"/>
      <c r="AV507" s="202"/>
      <c r="AW507" s="202"/>
      <c r="AX507" s="202"/>
      <c r="AY507" s="202"/>
      <c r="AZ507" s="202"/>
      <c r="BA507" s="202"/>
      <c r="BB507" s="202"/>
      <c r="BC507" s="202"/>
      <c r="BD507" s="202"/>
      <c r="BE507" s="202"/>
      <c r="BF507" s="202"/>
      <c r="BG507" s="202"/>
      <c r="BH507" s="202"/>
      <c r="BI507" s="202"/>
      <c r="BJ507" s="202"/>
      <c r="BK507" s="202"/>
      <c r="BL507" s="202"/>
      <c r="BM507" s="207"/>
    </row>
    <row r="508" spans="1:65">
      <c r="A508" s="29"/>
      <c r="B508" s="3" t="s">
        <v>258</v>
      </c>
      <c r="C508" s="28"/>
      <c r="D508" s="23">
        <v>0.31251666622224611</v>
      </c>
      <c r="E508" s="23">
        <v>1.4142135623730951</v>
      </c>
      <c r="F508" s="23">
        <v>22.962957997609983</v>
      </c>
      <c r="G508" s="23">
        <v>0.752772652709081</v>
      </c>
      <c r="H508" s="23">
        <v>0.416733328000852</v>
      </c>
      <c r="I508" s="23">
        <v>0.65548963887056699</v>
      </c>
      <c r="J508" s="23">
        <v>0.51639777949432231</v>
      </c>
      <c r="K508" s="23">
        <v>1.2649110640673518</v>
      </c>
      <c r="L508" s="23">
        <v>0.63115264293679985</v>
      </c>
      <c r="M508" s="23">
        <v>0</v>
      </c>
      <c r="N508" s="23">
        <v>0.80166493416306117</v>
      </c>
      <c r="O508" s="23">
        <v>1.0751744044572487</v>
      </c>
      <c r="P508" s="23">
        <v>0.65548963887056777</v>
      </c>
      <c r="Q508" s="23">
        <v>0.49261208538429851</v>
      </c>
      <c r="R508" s="23">
        <v>0.1670793823306741</v>
      </c>
      <c r="S508" s="23">
        <v>0</v>
      </c>
      <c r="T508" s="23">
        <v>0.54772255750516607</v>
      </c>
      <c r="U508" s="23">
        <v>1.2242004193213896</v>
      </c>
      <c r="V508" s="23">
        <v>1.2983930941174382</v>
      </c>
      <c r="W508" s="140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3"/>
    </row>
    <row r="509" spans="1:65">
      <c r="A509" s="29"/>
      <c r="B509" s="3" t="s">
        <v>86</v>
      </c>
      <c r="C509" s="28"/>
      <c r="D509" s="13">
        <v>9.8845545457747833E-3</v>
      </c>
      <c r="E509" s="13">
        <v>3.7216146378239348E-2</v>
      </c>
      <c r="F509" s="13">
        <v>0.54145149723202035</v>
      </c>
      <c r="G509" s="13">
        <v>2.161069816389706E-2</v>
      </c>
      <c r="H509" s="13">
        <v>1.2908621414584988E-2</v>
      </c>
      <c r="I509" s="13">
        <v>2.0241574025853845E-2</v>
      </c>
      <c r="J509" s="13">
        <v>1.4615031495122329E-2</v>
      </c>
      <c r="K509" s="13">
        <v>3.7203266590216229E-2</v>
      </c>
      <c r="L509" s="13">
        <v>1.951210583093722E-2</v>
      </c>
      <c r="M509" s="13">
        <v>0</v>
      </c>
      <c r="N509" s="13">
        <v>2.4465867777102576E-2</v>
      </c>
      <c r="O509" s="13">
        <v>3.3494529733870675E-2</v>
      </c>
      <c r="P509" s="13">
        <v>2.0953318237737915E-2</v>
      </c>
      <c r="Q509" s="13">
        <v>1.5572563289282358E-2</v>
      </c>
      <c r="R509" s="13">
        <v>5.4751403306683077E-3</v>
      </c>
      <c r="S509" s="13">
        <v>0</v>
      </c>
      <c r="T509" s="13">
        <v>1.6853001769389725E-2</v>
      </c>
      <c r="U509" s="13">
        <v>3.6836522146079922E-2</v>
      </c>
      <c r="V509" s="13">
        <v>3.9151498090030705E-2</v>
      </c>
      <c r="W509" s="140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A510" s="29"/>
      <c r="B510" s="3" t="s">
        <v>259</v>
      </c>
      <c r="C510" s="28"/>
      <c r="D510" s="13">
        <v>-2.0462537048218765E-2</v>
      </c>
      <c r="E510" s="13">
        <v>0.17730385636798141</v>
      </c>
      <c r="F510" s="13">
        <v>0.31393306706752888</v>
      </c>
      <c r="G510" s="13">
        <v>7.9195201670649862E-2</v>
      </c>
      <c r="H510" s="13">
        <v>1.9191657227191072E-4</v>
      </c>
      <c r="I510" s="13">
        <v>3.2900846153456342E-3</v>
      </c>
      <c r="J510" s="13">
        <v>9.4686041886018035E-2</v>
      </c>
      <c r="K510" s="13">
        <v>5.3377134645036017E-2</v>
      </c>
      <c r="L510" s="13">
        <v>2.1557722118681344E-3</v>
      </c>
      <c r="M510" s="13">
        <v>-3.9567906647173023E-2</v>
      </c>
      <c r="N510" s="13">
        <v>1.5166395447128167E-2</v>
      </c>
      <c r="O510" s="13">
        <v>-5.488058173362953E-3</v>
      </c>
      <c r="P510" s="13">
        <v>-3.0789763858464436E-2</v>
      </c>
      <c r="Q510" s="13">
        <v>-1.9946175707706737E-2</v>
      </c>
      <c r="R510" s="13">
        <v>-5.4563039975649374E-2</v>
      </c>
      <c r="S510" s="13">
        <v>-7.054958707790937E-2</v>
      </c>
      <c r="T510" s="13">
        <v>6.904613998931497E-3</v>
      </c>
      <c r="U510" s="13">
        <v>2.9624512981471618E-2</v>
      </c>
      <c r="V510" s="13">
        <v>2.7454934749086002E-2</v>
      </c>
      <c r="W510" s="140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3"/>
    </row>
    <row r="511" spans="1:65">
      <c r="A511" s="29"/>
      <c r="B511" s="45" t="s">
        <v>260</v>
      </c>
      <c r="C511" s="46"/>
      <c r="D511" s="44">
        <v>0.61</v>
      </c>
      <c r="E511" s="44">
        <v>4.46</v>
      </c>
      <c r="F511" s="44">
        <v>7.95</v>
      </c>
      <c r="G511" s="44">
        <v>1.94</v>
      </c>
      <c r="H511" s="44">
        <v>0.08</v>
      </c>
      <c r="I511" s="44">
        <v>0</v>
      </c>
      <c r="J511" s="44">
        <v>2.34</v>
      </c>
      <c r="K511" s="44">
        <v>1.28</v>
      </c>
      <c r="L511" s="44">
        <v>0.03</v>
      </c>
      <c r="M511" s="44">
        <v>1.1000000000000001</v>
      </c>
      <c r="N511" s="44">
        <v>0.3</v>
      </c>
      <c r="O511" s="44">
        <v>0.22</v>
      </c>
      <c r="P511" s="44">
        <v>0.87</v>
      </c>
      <c r="Q511" s="44">
        <v>0.59</v>
      </c>
      <c r="R511" s="44">
        <v>1.48</v>
      </c>
      <c r="S511" s="44">
        <v>1.89</v>
      </c>
      <c r="T511" s="44">
        <v>0.09</v>
      </c>
      <c r="U511" s="44">
        <v>0.67</v>
      </c>
      <c r="V511" s="44">
        <v>0.62</v>
      </c>
      <c r="W511" s="140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3"/>
    </row>
    <row r="512" spans="1:65">
      <c r="B512" s="3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BM512" s="53"/>
    </row>
    <row r="513" spans="1:65" ht="15">
      <c r="B513" s="8" t="s">
        <v>463</v>
      </c>
      <c r="BM513" s="27" t="s">
        <v>66</v>
      </c>
    </row>
    <row r="514" spans="1:65" ht="15">
      <c r="A514" s="24" t="s">
        <v>23</v>
      </c>
      <c r="B514" s="18" t="s">
        <v>111</v>
      </c>
      <c r="C514" s="15" t="s">
        <v>112</v>
      </c>
      <c r="D514" s="16" t="s">
        <v>224</v>
      </c>
      <c r="E514" s="17" t="s">
        <v>224</v>
      </c>
      <c r="F514" s="17" t="s">
        <v>224</v>
      </c>
      <c r="G514" s="17" t="s">
        <v>224</v>
      </c>
      <c r="H514" s="17" t="s">
        <v>224</v>
      </c>
      <c r="I514" s="17" t="s">
        <v>224</v>
      </c>
      <c r="J514" s="17" t="s">
        <v>224</v>
      </c>
      <c r="K514" s="17" t="s">
        <v>224</v>
      </c>
      <c r="L514" s="17" t="s">
        <v>224</v>
      </c>
      <c r="M514" s="17" t="s">
        <v>224</v>
      </c>
      <c r="N514" s="140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1</v>
      </c>
    </row>
    <row r="515" spans="1:65">
      <c r="A515" s="29"/>
      <c r="B515" s="19" t="s">
        <v>225</v>
      </c>
      <c r="C515" s="9" t="s">
        <v>225</v>
      </c>
      <c r="D515" s="138" t="s">
        <v>227</v>
      </c>
      <c r="E515" s="139" t="s">
        <v>228</v>
      </c>
      <c r="F515" s="139" t="s">
        <v>230</v>
      </c>
      <c r="G515" s="139" t="s">
        <v>235</v>
      </c>
      <c r="H515" s="139" t="s">
        <v>237</v>
      </c>
      <c r="I515" s="139" t="s">
        <v>238</v>
      </c>
      <c r="J515" s="139" t="s">
        <v>239</v>
      </c>
      <c r="K515" s="139" t="s">
        <v>241</v>
      </c>
      <c r="L515" s="139" t="s">
        <v>246</v>
      </c>
      <c r="M515" s="139" t="s">
        <v>248</v>
      </c>
      <c r="N515" s="140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 t="s">
        <v>3</v>
      </c>
    </row>
    <row r="516" spans="1:65">
      <c r="A516" s="29"/>
      <c r="B516" s="19"/>
      <c r="C516" s="9"/>
      <c r="D516" s="10" t="s">
        <v>272</v>
      </c>
      <c r="E516" s="11" t="s">
        <v>273</v>
      </c>
      <c r="F516" s="11" t="s">
        <v>272</v>
      </c>
      <c r="G516" s="11" t="s">
        <v>272</v>
      </c>
      <c r="H516" s="11" t="s">
        <v>273</v>
      </c>
      <c r="I516" s="11" t="s">
        <v>272</v>
      </c>
      <c r="J516" s="11" t="s">
        <v>273</v>
      </c>
      <c r="K516" s="11" t="s">
        <v>272</v>
      </c>
      <c r="L516" s="11" t="s">
        <v>273</v>
      </c>
      <c r="M516" s="11" t="s">
        <v>272</v>
      </c>
      <c r="N516" s="140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2</v>
      </c>
    </row>
    <row r="517" spans="1:65">
      <c r="A517" s="29"/>
      <c r="B517" s="19"/>
      <c r="C517" s="9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140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3</v>
      </c>
    </row>
    <row r="518" spans="1:65">
      <c r="A518" s="29"/>
      <c r="B518" s="18">
        <v>1</v>
      </c>
      <c r="C518" s="14">
        <v>1</v>
      </c>
      <c r="D518" s="21">
        <v>0.15</v>
      </c>
      <c r="E518" s="135">
        <v>0.09</v>
      </c>
      <c r="F518" s="21">
        <v>0.15</v>
      </c>
      <c r="G518" s="21">
        <v>0.14000000000000001</v>
      </c>
      <c r="H518" s="135">
        <v>0.1</v>
      </c>
      <c r="I518" s="21">
        <v>0.14335054581986315</v>
      </c>
      <c r="J518" s="21">
        <v>0.17</v>
      </c>
      <c r="K518" s="135">
        <v>0.19</v>
      </c>
      <c r="L518" s="21">
        <v>0.14000000000000001</v>
      </c>
      <c r="M518" s="21">
        <v>0.15</v>
      </c>
      <c r="N518" s="140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1</v>
      </c>
    </row>
    <row r="519" spans="1:65">
      <c r="A519" s="29"/>
      <c r="B519" s="19">
        <v>1</v>
      </c>
      <c r="C519" s="9">
        <v>2</v>
      </c>
      <c r="D519" s="11">
        <v>0.15</v>
      </c>
      <c r="E519" s="136">
        <v>0.11</v>
      </c>
      <c r="F519" s="11">
        <v>0.15</v>
      </c>
      <c r="G519" s="11">
        <v>0.13</v>
      </c>
      <c r="H519" s="136">
        <v>0.2</v>
      </c>
      <c r="I519" s="11">
        <v>0.13366938406499926</v>
      </c>
      <c r="J519" s="11">
        <v>0.17</v>
      </c>
      <c r="K519" s="136">
        <v>0.18</v>
      </c>
      <c r="L519" s="11">
        <v>0.13</v>
      </c>
      <c r="M519" s="11">
        <v>0.15</v>
      </c>
      <c r="N519" s="140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23</v>
      </c>
    </row>
    <row r="520" spans="1:65">
      <c r="A520" s="29"/>
      <c r="B520" s="19">
        <v>1</v>
      </c>
      <c r="C520" s="9">
        <v>3</v>
      </c>
      <c r="D520" s="11">
        <v>0.15</v>
      </c>
      <c r="E520" s="136">
        <v>0.11</v>
      </c>
      <c r="F520" s="11">
        <v>0.16</v>
      </c>
      <c r="G520" s="11">
        <v>0.14000000000000001</v>
      </c>
      <c r="H520" s="136">
        <v>0.2</v>
      </c>
      <c r="I520" s="11">
        <v>0.13452215257902395</v>
      </c>
      <c r="J520" s="11">
        <v>0.17</v>
      </c>
      <c r="K520" s="136">
        <v>0.18</v>
      </c>
      <c r="L520" s="11">
        <v>0.14000000000000001</v>
      </c>
      <c r="M520" s="11">
        <v>0.15</v>
      </c>
      <c r="N520" s="140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16</v>
      </c>
    </row>
    <row r="521" spans="1:65">
      <c r="A521" s="29"/>
      <c r="B521" s="19">
        <v>1</v>
      </c>
      <c r="C521" s="9">
        <v>4</v>
      </c>
      <c r="D521" s="11">
        <v>0.15</v>
      </c>
      <c r="E521" s="136">
        <v>0.11</v>
      </c>
      <c r="F521" s="11">
        <v>0.16</v>
      </c>
      <c r="G521" s="11">
        <v>0.14000000000000001</v>
      </c>
      <c r="H521" s="136">
        <v>0.1</v>
      </c>
      <c r="I521" s="11">
        <v>0.14532896529261805</v>
      </c>
      <c r="J521" s="11">
        <v>0.17</v>
      </c>
      <c r="K521" s="136">
        <v>0.18</v>
      </c>
      <c r="L521" s="11">
        <v>0.14000000000000001</v>
      </c>
      <c r="M521" s="11">
        <v>0.15</v>
      </c>
      <c r="N521" s="140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>
        <v>0.14819491652682973</v>
      </c>
    </row>
    <row r="522" spans="1:65">
      <c r="A522" s="29"/>
      <c r="B522" s="19">
        <v>1</v>
      </c>
      <c r="C522" s="9">
        <v>5</v>
      </c>
      <c r="D522" s="11">
        <v>0.14000000000000001</v>
      </c>
      <c r="E522" s="136">
        <v>0.13</v>
      </c>
      <c r="F522" s="11">
        <v>0.16</v>
      </c>
      <c r="G522" s="11">
        <v>0.14000000000000001</v>
      </c>
      <c r="H522" s="136">
        <v>0.1</v>
      </c>
      <c r="I522" s="11">
        <v>0.13827727217997685</v>
      </c>
      <c r="J522" s="11">
        <v>0.16</v>
      </c>
      <c r="K522" s="136">
        <v>0.2</v>
      </c>
      <c r="L522" s="11">
        <v>0.15</v>
      </c>
      <c r="M522" s="11">
        <v>0.15</v>
      </c>
      <c r="N522" s="140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36</v>
      </c>
    </row>
    <row r="523" spans="1:65">
      <c r="A523" s="29"/>
      <c r="B523" s="19">
        <v>1</v>
      </c>
      <c r="C523" s="9">
        <v>6</v>
      </c>
      <c r="D523" s="11">
        <v>0.14000000000000001</v>
      </c>
      <c r="E523" s="136">
        <v>0.12</v>
      </c>
      <c r="F523" s="11">
        <v>0.16</v>
      </c>
      <c r="G523" s="11">
        <v>0.14000000000000001</v>
      </c>
      <c r="H523" s="136">
        <v>0.1</v>
      </c>
      <c r="I523" s="11">
        <v>0.12903817419036781</v>
      </c>
      <c r="J523" s="11">
        <v>0.17</v>
      </c>
      <c r="K523" s="136">
        <v>0.18</v>
      </c>
      <c r="L523" s="11">
        <v>0.13</v>
      </c>
      <c r="M523" s="11">
        <v>0.16</v>
      </c>
      <c r="N523" s="140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A524" s="29"/>
      <c r="B524" s="20" t="s">
        <v>256</v>
      </c>
      <c r="C524" s="12"/>
      <c r="D524" s="22">
        <v>0.14666666666666667</v>
      </c>
      <c r="E524" s="22">
        <v>0.11166666666666668</v>
      </c>
      <c r="F524" s="22">
        <v>0.15666666666666668</v>
      </c>
      <c r="G524" s="22">
        <v>0.13833333333333334</v>
      </c>
      <c r="H524" s="22">
        <v>0.13333333333333333</v>
      </c>
      <c r="I524" s="22">
        <v>0.13736441568780819</v>
      </c>
      <c r="J524" s="22">
        <v>0.16833333333333333</v>
      </c>
      <c r="K524" s="22">
        <v>0.18499999999999997</v>
      </c>
      <c r="L524" s="22">
        <v>0.13833333333333334</v>
      </c>
      <c r="M524" s="22">
        <v>0.15166666666666667</v>
      </c>
      <c r="N524" s="140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A525" s="29"/>
      <c r="B525" s="3" t="s">
        <v>257</v>
      </c>
      <c r="C525" s="28"/>
      <c r="D525" s="11">
        <v>0.15</v>
      </c>
      <c r="E525" s="11">
        <v>0.11</v>
      </c>
      <c r="F525" s="11">
        <v>0.16</v>
      </c>
      <c r="G525" s="11">
        <v>0.14000000000000001</v>
      </c>
      <c r="H525" s="11">
        <v>0.1</v>
      </c>
      <c r="I525" s="11">
        <v>0.13639971237950038</v>
      </c>
      <c r="J525" s="11">
        <v>0.17</v>
      </c>
      <c r="K525" s="11">
        <v>0.18</v>
      </c>
      <c r="L525" s="11">
        <v>0.14000000000000001</v>
      </c>
      <c r="M525" s="11">
        <v>0.15</v>
      </c>
      <c r="N525" s="140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3"/>
    </row>
    <row r="526" spans="1:65">
      <c r="A526" s="29"/>
      <c r="B526" s="3" t="s">
        <v>258</v>
      </c>
      <c r="C526" s="28"/>
      <c r="D526" s="23">
        <v>5.163977794943213E-3</v>
      </c>
      <c r="E526" s="23">
        <v>1.3291601358251047E-2</v>
      </c>
      <c r="F526" s="23">
        <v>5.1639777949432277E-3</v>
      </c>
      <c r="G526" s="23">
        <v>4.0824829046386341E-3</v>
      </c>
      <c r="H526" s="23">
        <v>5.1639777949432364E-2</v>
      </c>
      <c r="I526" s="23">
        <v>6.1831889359371776E-3</v>
      </c>
      <c r="J526" s="23">
        <v>4.0824829046386332E-3</v>
      </c>
      <c r="K526" s="23">
        <v>8.3666002653407616E-3</v>
      </c>
      <c r="L526" s="23">
        <v>7.5277265270908078E-3</v>
      </c>
      <c r="M526" s="23">
        <v>4.0824829046386332E-3</v>
      </c>
      <c r="N526" s="210"/>
      <c r="O526" s="211"/>
      <c r="P526" s="211"/>
      <c r="Q526" s="211"/>
      <c r="R526" s="211"/>
      <c r="S526" s="211"/>
      <c r="T526" s="211"/>
      <c r="U526" s="211"/>
      <c r="V526" s="211"/>
      <c r="W526" s="211"/>
      <c r="X526" s="211"/>
      <c r="Y526" s="211"/>
      <c r="Z526" s="211"/>
      <c r="AA526" s="211"/>
      <c r="AB526" s="211"/>
      <c r="AC526" s="211"/>
      <c r="AD526" s="211"/>
      <c r="AE526" s="211"/>
      <c r="AF526" s="211"/>
      <c r="AG526" s="211"/>
      <c r="AH526" s="211"/>
      <c r="AI526" s="211"/>
      <c r="AJ526" s="211"/>
      <c r="AK526" s="211"/>
      <c r="AL526" s="211"/>
      <c r="AM526" s="211"/>
      <c r="AN526" s="211"/>
      <c r="AO526" s="211"/>
      <c r="AP526" s="211"/>
      <c r="AQ526" s="211"/>
      <c r="AR526" s="211"/>
      <c r="AS526" s="211"/>
      <c r="AT526" s="211"/>
      <c r="AU526" s="211"/>
      <c r="AV526" s="211"/>
      <c r="AW526" s="211"/>
      <c r="AX526" s="211"/>
      <c r="AY526" s="211"/>
      <c r="AZ526" s="211"/>
      <c r="BA526" s="211"/>
      <c r="BB526" s="211"/>
      <c r="BC526" s="211"/>
      <c r="BD526" s="211"/>
      <c r="BE526" s="211"/>
      <c r="BF526" s="211"/>
      <c r="BG526" s="211"/>
      <c r="BH526" s="211"/>
      <c r="BI526" s="211"/>
      <c r="BJ526" s="211"/>
      <c r="BK526" s="211"/>
      <c r="BL526" s="211"/>
      <c r="BM526" s="54"/>
    </row>
    <row r="527" spans="1:65">
      <c r="A527" s="29"/>
      <c r="B527" s="3" t="s">
        <v>86</v>
      </c>
      <c r="C527" s="28"/>
      <c r="D527" s="13">
        <v>3.520893951097645E-2</v>
      </c>
      <c r="E527" s="13">
        <v>0.11902926589478548</v>
      </c>
      <c r="F527" s="13">
        <v>3.2961560393254645E-2</v>
      </c>
      <c r="G527" s="13">
        <v>2.9511924611845548E-2</v>
      </c>
      <c r="H527" s="13">
        <v>0.38729833462074276</v>
      </c>
      <c r="I527" s="13">
        <v>4.5013032705572581E-2</v>
      </c>
      <c r="J527" s="13">
        <v>2.4252373690922573E-2</v>
      </c>
      <c r="K527" s="13">
        <v>4.5224866299139257E-2</v>
      </c>
      <c r="L527" s="13">
        <v>5.4417300195837161E-2</v>
      </c>
      <c r="M527" s="13">
        <v>2.6917469700914066E-2</v>
      </c>
      <c r="N527" s="140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3"/>
    </row>
    <row r="528" spans="1:65">
      <c r="A528" s="29"/>
      <c r="B528" s="3" t="s">
        <v>259</v>
      </c>
      <c r="C528" s="28"/>
      <c r="D528" s="13">
        <v>-1.0312431060254257E-2</v>
      </c>
      <c r="E528" s="13">
        <v>-0.24648787364814806</v>
      </c>
      <c r="F528" s="13">
        <v>5.716626682200121E-2</v>
      </c>
      <c r="G528" s="13">
        <v>-6.6544679295467035E-2</v>
      </c>
      <c r="H528" s="13">
        <v>-0.10028402823659477</v>
      </c>
      <c r="I528" s="13">
        <v>-7.3082809402984839E-2</v>
      </c>
      <c r="J528" s="13">
        <v>0.13589141435129903</v>
      </c>
      <c r="K528" s="13">
        <v>0.24835591082172459</v>
      </c>
      <c r="L528" s="13">
        <v>-6.6544679295467035E-2</v>
      </c>
      <c r="M528" s="13">
        <v>2.3426917880873477E-2</v>
      </c>
      <c r="N528" s="140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3"/>
    </row>
    <row r="529" spans="1:65">
      <c r="A529" s="29"/>
      <c r="B529" s="45" t="s">
        <v>260</v>
      </c>
      <c r="C529" s="46"/>
      <c r="D529" s="44">
        <v>0</v>
      </c>
      <c r="E529" s="44">
        <v>2.54</v>
      </c>
      <c r="F529" s="44">
        <v>0.72</v>
      </c>
      <c r="G529" s="44">
        <v>0.6</v>
      </c>
      <c r="H529" s="44" t="s">
        <v>261</v>
      </c>
      <c r="I529" s="44">
        <v>0.67</v>
      </c>
      <c r="J529" s="44">
        <v>1.57</v>
      </c>
      <c r="K529" s="44">
        <v>2.78</v>
      </c>
      <c r="L529" s="44">
        <v>0.6</v>
      </c>
      <c r="M529" s="44">
        <v>0.36</v>
      </c>
      <c r="N529" s="140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B530" s="30" t="s">
        <v>280</v>
      </c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BM530" s="53"/>
    </row>
    <row r="531" spans="1:65">
      <c r="BM531" s="53"/>
    </row>
    <row r="532" spans="1:65" ht="15">
      <c r="B532" s="8" t="s">
        <v>464</v>
      </c>
      <c r="BM532" s="27" t="s">
        <v>66</v>
      </c>
    </row>
    <row r="533" spans="1:65" ht="15">
      <c r="A533" s="24" t="s">
        <v>55</v>
      </c>
      <c r="B533" s="18" t="s">
        <v>111</v>
      </c>
      <c r="C533" s="15" t="s">
        <v>112</v>
      </c>
      <c r="D533" s="16" t="s">
        <v>224</v>
      </c>
      <c r="E533" s="17" t="s">
        <v>224</v>
      </c>
      <c r="F533" s="17" t="s">
        <v>224</v>
      </c>
      <c r="G533" s="17" t="s">
        <v>224</v>
      </c>
      <c r="H533" s="17" t="s">
        <v>224</v>
      </c>
      <c r="I533" s="17" t="s">
        <v>224</v>
      </c>
      <c r="J533" s="17" t="s">
        <v>224</v>
      </c>
      <c r="K533" s="17" t="s">
        <v>224</v>
      </c>
      <c r="L533" s="17" t="s">
        <v>224</v>
      </c>
      <c r="M533" s="17" t="s">
        <v>224</v>
      </c>
      <c r="N533" s="17" t="s">
        <v>224</v>
      </c>
      <c r="O533" s="17" t="s">
        <v>224</v>
      </c>
      <c r="P533" s="17" t="s">
        <v>224</v>
      </c>
      <c r="Q533" s="17" t="s">
        <v>224</v>
      </c>
      <c r="R533" s="17" t="s">
        <v>224</v>
      </c>
      <c r="S533" s="17" t="s">
        <v>224</v>
      </c>
      <c r="T533" s="17" t="s">
        <v>224</v>
      </c>
      <c r="U533" s="17" t="s">
        <v>224</v>
      </c>
      <c r="V533" s="17" t="s">
        <v>224</v>
      </c>
      <c r="W533" s="17" t="s">
        <v>224</v>
      </c>
      <c r="X533" s="17" t="s">
        <v>224</v>
      </c>
      <c r="Y533" s="17" t="s">
        <v>224</v>
      </c>
      <c r="Z533" s="140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1</v>
      </c>
    </row>
    <row r="534" spans="1:65">
      <c r="A534" s="29"/>
      <c r="B534" s="19" t="s">
        <v>225</v>
      </c>
      <c r="C534" s="9" t="s">
        <v>225</v>
      </c>
      <c r="D534" s="138" t="s">
        <v>227</v>
      </c>
      <c r="E534" s="139" t="s">
        <v>228</v>
      </c>
      <c r="F534" s="139" t="s">
        <v>229</v>
      </c>
      <c r="G534" s="139" t="s">
        <v>230</v>
      </c>
      <c r="H534" s="139" t="s">
        <v>231</v>
      </c>
      <c r="I534" s="139" t="s">
        <v>232</v>
      </c>
      <c r="J534" s="139" t="s">
        <v>233</v>
      </c>
      <c r="K534" s="139" t="s">
        <v>234</v>
      </c>
      <c r="L534" s="139" t="s">
        <v>235</v>
      </c>
      <c r="M534" s="139" t="s">
        <v>236</v>
      </c>
      <c r="N534" s="139" t="s">
        <v>237</v>
      </c>
      <c r="O534" s="139" t="s">
        <v>238</v>
      </c>
      <c r="P534" s="139" t="s">
        <v>239</v>
      </c>
      <c r="Q534" s="139" t="s">
        <v>240</v>
      </c>
      <c r="R534" s="139" t="s">
        <v>241</v>
      </c>
      <c r="S534" s="139" t="s">
        <v>242</v>
      </c>
      <c r="T534" s="139" t="s">
        <v>243</v>
      </c>
      <c r="U534" s="139" t="s">
        <v>244</v>
      </c>
      <c r="V534" s="139" t="s">
        <v>246</v>
      </c>
      <c r="W534" s="139" t="s">
        <v>248</v>
      </c>
      <c r="X534" s="139" t="s">
        <v>249</v>
      </c>
      <c r="Y534" s="139" t="s">
        <v>250</v>
      </c>
      <c r="Z534" s="140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 t="s">
        <v>1</v>
      </c>
    </row>
    <row r="535" spans="1:65">
      <c r="A535" s="29"/>
      <c r="B535" s="19"/>
      <c r="C535" s="9"/>
      <c r="D535" s="10" t="s">
        <v>272</v>
      </c>
      <c r="E535" s="11" t="s">
        <v>273</v>
      </c>
      <c r="F535" s="11" t="s">
        <v>115</v>
      </c>
      <c r="G535" s="11" t="s">
        <v>273</v>
      </c>
      <c r="H535" s="11" t="s">
        <v>115</v>
      </c>
      <c r="I535" s="11" t="s">
        <v>273</v>
      </c>
      <c r="J535" s="11" t="s">
        <v>115</v>
      </c>
      <c r="K535" s="11" t="s">
        <v>115</v>
      </c>
      <c r="L535" s="11" t="s">
        <v>115</v>
      </c>
      <c r="M535" s="11" t="s">
        <v>115</v>
      </c>
      <c r="N535" s="11" t="s">
        <v>273</v>
      </c>
      <c r="O535" s="11" t="s">
        <v>272</v>
      </c>
      <c r="P535" s="11" t="s">
        <v>273</v>
      </c>
      <c r="Q535" s="11" t="s">
        <v>273</v>
      </c>
      <c r="R535" s="11" t="s">
        <v>115</v>
      </c>
      <c r="S535" s="11" t="s">
        <v>115</v>
      </c>
      <c r="T535" s="11" t="s">
        <v>273</v>
      </c>
      <c r="U535" s="11" t="s">
        <v>115</v>
      </c>
      <c r="V535" s="11" t="s">
        <v>273</v>
      </c>
      <c r="W535" s="11" t="s">
        <v>115</v>
      </c>
      <c r="X535" s="11" t="s">
        <v>115</v>
      </c>
      <c r="Y535" s="11" t="s">
        <v>115</v>
      </c>
      <c r="Z535" s="140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3</v>
      </c>
    </row>
    <row r="536" spans="1:65">
      <c r="A536" s="29"/>
      <c r="B536" s="19"/>
      <c r="C536" s="9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140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3</v>
      </c>
    </row>
    <row r="537" spans="1:65">
      <c r="A537" s="29"/>
      <c r="B537" s="18">
        <v>1</v>
      </c>
      <c r="C537" s="14">
        <v>1</v>
      </c>
      <c r="D537" s="222">
        <v>0.26</v>
      </c>
      <c r="E537" s="223">
        <v>0.21</v>
      </c>
      <c r="F537" s="222">
        <v>0.25</v>
      </c>
      <c r="G537" s="222">
        <v>0.26200000000000001</v>
      </c>
      <c r="H537" s="223">
        <v>0.15</v>
      </c>
      <c r="I537" s="222">
        <v>0.25</v>
      </c>
      <c r="J537" s="223">
        <v>0.2</v>
      </c>
      <c r="K537" s="223">
        <v>0.19</v>
      </c>
      <c r="L537" s="222">
        <v>0.26400000000000001</v>
      </c>
      <c r="M537" s="222">
        <v>0.26300000000000001</v>
      </c>
      <c r="N537" s="222">
        <v>0.26</v>
      </c>
      <c r="O537" s="222">
        <v>0.25429491915362201</v>
      </c>
      <c r="P537" s="222">
        <v>0.26469999999999999</v>
      </c>
      <c r="Q537" s="222">
        <v>0.24</v>
      </c>
      <c r="R537" s="222">
        <v>0.25</v>
      </c>
      <c r="S537" s="222">
        <v>0.27299999999999996</v>
      </c>
      <c r="T537" s="222">
        <v>0.26</v>
      </c>
      <c r="U537" s="222">
        <v>0.25648424799999997</v>
      </c>
      <c r="V537" s="222">
        <v>0.24</v>
      </c>
      <c r="W537" s="222">
        <v>0.2621</v>
      </c>
      <c r="X537" s="222">
        <v>0.26</v>
      </c>
      <c r="Y537" s="223">
        <v>0.31871690000000003</v>
      </c>
      <c r="Z537" s="210"/>
      <c r="AA537" s="211"/>
      <c r="AB537" s="211"/>
      <c r="AC537" s="211"/>
      <c r="AD537" s="211"/>
      <c r="AE537" s="211"/>
      <c r="AF537" s="211"/>
      <c r="AG537" s="211"/>
      <c r="AH537" s="211"/>
      <c r="AI537" s="211"/>
      <c r="AJ537" s="211"/>
      <c r="AK537" s="211"/>
      <c r="AL537" s="211"/>
      <c r="AM537" s="211"/>
      <c r="AN537" s="211"/>
      <c r="AO537" s="211"/>
      <c r="AP537" s="211"/>
      <c r="AQ537" s="211"/>
      <c r="AR537" s="211"/>
      <c r="AS537" s="211"/>
      <c r="AT537" s="211"/>
      <c r="AU537" s="211"/>
      <c r="AV537" s="211"/>
      <c r="AW537" s="211"/>
      <c r="AX537" s="211"/>
      <c r="AY537" s="211"/>
      <c r="AZ537" s="211"/>
      <c r="BA537" s="211"/>
      <c r="BB537" s="211"/>
      <c r="BC537" s="211"/>
      <c r="BD537" s="211"/>
      <c r="BE537" s="211"/>
      <c r="BF537" s="211"/>
      <c r="BG537" s="211"/>
      <c r="BH537" s="211"/>
      <c r="BI537" s="211"/>
      <c r="BJ537" s="211"/>
      <c r="BK537" s="211"/>
      <c r="BL537" s="211"/>
      <c r="BM537" s="224">
        <v>1</v>
      </c>
    </row>
    <row r="538" spans="1:65">
      <c r="A538" s="29"/>
      <c r="B538" s="19">
        <v>1</v>
      </c>
      <c r="C538" s="9">
        <v>2</v>
      </c>
      <c r="D538" s="23">
        <v>0.26</v>
      </c>
      <c r="E538" s="225">
        <v>0.21</v>
      </c>
      <c r="F538" s="23">
        <v>0.27</v>
      </c>
      <c r="G538" s="23">
        <v>0.26</v>
      </c>
      <c r="H538" s="225">
        <v>0.15</v>
      </c>
      <c r="I538" s="23">
        <v>0.24</v>
      </c>
      <c r="J538" s="225">
        <v>0.22</v>
      </c>
      <c r="K538" s="225">
        <v>0.2</v>
      </c>
      <c r="L538" s="23">
        <v>0.25730000000000003</v>
      </c>
      <c r="M538" s="23">
        <v>0.253</v>
      </c>
      <c r="N538" s="23">
        <v>0.26</v>
      </c>
      <c r="O538" s="23">
        <v>0.25737050352066904</v>
      </c>
      <c r="P538" s="23">
        <v>0.26990000000000003</v>
      </c>
      <c r="Q538" s="23">
        <v>0.25</v>
      </c>
      <c r="R538" s="23">
        <v>0.26</v>
      </c>
      <c r="S538" s="23">
        <v>0.27</v>
      </c>
      <c r="T538" s="23">
        <v>0.27</v>
      </c>
      <c r="U538" s="23">
        <v>0.25571988000000001</v>
      </c>
      <c r="V538" s="23">
        <v>0.25</v>
      </c>
      <c r="W538" s="23">
        <v>0.26</v>
      </c>
      <c r="X538" s="23">
        <v>0.26</v>
      </c>
      <c r="Y538" s="225">
        <v>0.301954</v>
      </c>
      <c r="Z538" s="210"/>
      <c r="AA538" s="211"/>
      <c r="AB538" s="211"/>
      <c r="AC538" s="211"/>
      <c r="AD538" s="211"/>
      <c r="AE538" s="211"/>
      <c r="AF538" s="211"/>
      <c r="AG538" s="211"/>
      <c r="AH538" s="211"/>
      <c r="AI538" s="211"/>
      <c r="AJ538" s="211"/>
      <c r="AK538" s="211"/>
      <c r="AL538" s="211"/>
      <c r="AM538" s="211"/>
      <c r="AN538" s="211"/>
      <c r="AO538" s="211"/>
      <c r="AP538" s="211"/>
      <c r="AQ538" s="211"/>
      <c r="AR538" s="211"/>
      <c r="AS538" s="211"/>
      <c r="AT538" s="211"/>
      <c r="AU538" s="211"/>
      <c r="AV538" s="211"/>
      <c r="AW538" s="211"/>
      <c r="AX538" s="211"/>
      <c r="AY538" s="211"/>
      <c r="AZ538" s="211"/>
      <c r="BA538" s="211"/>
      <c r="BB538" s="211"/>
      <c r="BC538" s="211"/>
      <c r="BD538" s="211"/>
      <c r="BE538" s="211"/>
      <c r="BF538" s="211"/>
      <c r="BG538" s="211"/>
      <c r="BH538" s="211"/>
      <c r="BI538" s="211"/>
      <c r="BJ538" s="211"/>
      <c r="BK538" s="211"/>
      <c r="BL538" s="211"/>
      <c r="BM538" s="224" t="e">
        <v>#N/A</v>
      </c>
    </row>
    <row r="539" spans="1:65">
      <c r="A539" s="29"/>
      <c r="B539" s="19">
        <v>1</v>
      </c>
      <c r="C539" s="9">
        <v>3</v>
      </c>
      <c r="D539" s="23">
        <v>0.26</v>
      </c>
      <c r="E539" s="225">
        <v>0.22999999999999998</v>
      </c>
      <c r="F539" s="23">
        <v>0.27</v>
      </c>
      <c r="G539" s="23">
        <v>0.26100000000000001</v>
      </c>
      <c r="H539" s="225">
        <v>0.17</v>
      </c>
      <c r="I539" s="23">
        <v>0.25</v>
      </c>
      <c r="J539" s="225">
        <v>0.22999999999999998</v>
      </c>
      <c r="K539" s="225">
        <v>0.21</v>
      </c>
      <c r="L539" s="23">
        <v>0.26500000000000001</v>
      </c>
      <c r="M539" s="23">
        <v>0.255</v>
      </c>
      <c r="N539" s="23">
        <v>0.26</v>
      </c>
      <c r="O539" s="23">
        <v>0.2577765111992521</v>
      </c>
      <c r="P539" s="23">
        <v>0.2697</v>
      </c>
      <c r="Q539" s="23">
        <v>0.24</v>
      </c>
      <c r="R539" s="23">
        <v>0.25</v>
      </c>
      <c r="S539" s="23">
        <v>0.27</v>
      </c>
      <c r="T539" s="23">
        <v>0.26</v>
      </c>
      <c r="U539" s="23">
        <v>0.252440208</v>
      </c>
      <c r="V539" s="23">
        <v>0.25</v>
      </c>
      <c r="W539" s="23">
        <v>0.26029999999999998</v>
      </c>
      <c r="X539" s="23">
        <v>0.26</v>
      </c>
      <c r="Y539" s="225">
        <v>0.30298129999999995</v>
      </c>
      <c r="Z539" s="210"/>
      <c r="AA539" s="211"/>
      <c r="AB539" s="211"/>
      <c r="AC539" s="211"/>
      <c r="AD539" s="211"/>
      <c r="AE539" s="211"/>
      <c r="AF539" s="211"/>
      <c r="AG539" s="211"/>
      <c r="AH539" s="211"/>
      <c r="AI539" s="211"/>
      <c r="AJ539" s="211"/>
      <c r="AK539" s="211"/>
      <c r="AL539" s="211"/>
      <c r="AM539" s="211"/>
      <c r="AN539" s="211"/>
      <c r="AO539" s="211"/>
      <c r="AP539" s="211"/>
      <c r="AQ539" s="211"/>
      <c r="AR539" s="211"/>
      <c r="AS539" s="211"/>
      <c r="AT539" s="211"/>
      <c r="AU539" s="211"/>
      <c r="AV539" s="211"/>
      <c r="AW539" s="211"/>
      <c r="AX539" s="211"/>
      <c r="AY539" s="211"/>
      <c r="AZ539" s="211"/>
      <c r="BA539" s="211"/>
      <c r="BB539" s="211"/>
      <c r="BC539" s="211"/>
      <c r="BD539" s="211"/>
      <c r="BE539" s="211"/>
      <c r="BF539" s="211"/>
      <c r="BG539" s="211"/>
      <c r="BH539" s="211"/>
      <c r="BI539" s="211"/>
      <c r="BJ539" s="211"/>
      <c r="BK539" s="211"/>
      <c r="BL539" s="211"/>
      <c r="BM539" s="224">
        <v>16</v>
      </c>
    </row>
    <row r="540" spans="1:65">
      <c r="A540" s="29"/>
      <c r="B540" s="19">
        <v>1</v>
      </c>
      <c r="C540" s="9">
        <v>4</v>
      </c>
      <c r="D540" s="23">
        <v>0.27</v>
      </c>
      <c r="E540" s="225">
        <v>0.24</v>
      </c>
      <c r="F540" s="23">
        <v>0.26</v>
      </c>
      <c r="G540" s="23">
        <v>0.25900000000000001</v>
      </c>
      <c r="H540" s="225">
        <v>0.16</v>
      </c>
      <c r="I540" s="23">
        <v>0.25</v>
      </c>
      <c r="J540" s="225">
        <v>0.22999999999999998</v>
      </c>
      <c r="K540" s="225">
        <v>0.2</v>
      </c>
      <c r="L540" s="23">
        <v>0.25940000000000002</v>
      </c>
      <c r="M540" s="23">
        <v>0.25</v>
      </c>
      <c r="N540" s="23">
        <v>0.27</v>
      </c>
      <c r="O540" s="23">
        <v>0.2521107940754298</v>
      </c>
      <c r="P540" s="23">
        <v>0.26950000000000002</v>
      </c>
      <c r="Q540" s="23">
        <v>0.24</v>
      </c>
      <c r="R540" s="23">
        <v>0.26</v>
      </c>
      <c r="S540" s="23">
        <v>0.27200000000000002</v>
      </c>
      <c r="T540" s="23">
        <v>0.27</v>
      </c>
      <c r="U540" s="23">
        <v>0.25455555200000002</v>
      </c>
      <c r="V540" s="23">
        <v>0.25</v>
      </c>
      <c r="W540" s="23">
        <v>0.26369999999999999</v>
      </c>
      <c r="X540" s="23">
        <v>0.26</v>
      </c>
      <c r="Y540" s="225">
        <v>0.30315076666666668</v>
      </c>
      <c r="Z540" s="210"/>
      <c r="AA540" s="211"/>
      <c r="AB540" s="211"/>
      <c r="AC540" s="211"/>
      <c r="AD540" s="211"/>
      <c r="AE540" s="211"/>
      <c r="AF540" s="211"/>
      <c r="AG540" s="211"/>
      <c r="AH540" s="211"/>
      <c r="AI540" s="211"/>
      <c r="AJ540" s="211"/>
      <c r="AK540" s="211"/>
      <c r="AL540" s="211"/>
      <c r="AM540" s="211"/>
      <c r="AN540" s="211"/>
      <c r="AO540" s="211"/>
      <c r="AP540" s="211"/>
      <c r="AQ540" s="211"/>
      <c r="AR540" s="211"/>
      <c r="AS540" s="211"/>
      <c r="AT540" s="211"/>
      <c r="AU540" s="211"/>
      <c r="AV540" s="211"/>
      <c r="AW540" s="211"/>
      <c r="AX540" s="211"/>
      <c r="AY540" s="211"/>
      <c r="AZ540" s="211"/>
      <c r="BA540" s="211"/>
      <c r="BB540" s="211"/>
      <c r="BC540" s="211"/>
      <c r="BD540" s="211"/>
      <c r="BE540" s="211"/>
      <c r="BF540" s="211"/>
      <c r="BG540" s="211"/>
      <c r="BH540" s="211"/>
      <c r="BI540" s="211"/>
      <c r="BJ540" s="211"/>
      <c r="BK540" s="211"/>
      <c r="BL540" s="211"/>
      <c r="BM540" s="224">
        <v>0.25883858019052358</v>
      </c>
    </row>
    <row r="541" spans="1:65">
      <c r="A541" s="29"/>
      <c r="B541" s="19">
        <v>1</v>
      </c>
      <c r="C541" s="9">
        <v>5</v>
      </c>
      <c r="D541" s="23">
        <v>0.25</v>
      </c>
      <c r="E541" s="225">
        <v>0.25</v>
      </c>
      <c r="F541" s="23">
        <v>0.26</v>
      </c>
      <c r="G541" s="23">
        <v>0.26200000000000001</v>
      </c>
      <c r="H541" s="225">
        <v>0.16</v>
      </c>
      <c r="I541" s="23">
        <v>0.25</v>
      </c>
      <c r="J541" s="225">
        <v>0.22</v>
      </c>
      <c r="K541" s="225">
        <v>0.22</v>
      </c>
      <c r="L541" s="23">
        <v>0.25980000000000003</v>
      </c>
      <c r="M541" s="23">
        <v>0.25</v>
      </c>
      <c r="N541" s="23">
        <v>0.26</v>
      </c>
      <c r="O541" s="23">
        <v>0.25081337224864042</v>
      </c>
      <c r="P541" s="23">
        <v>0.2702</v>
      </c>
      <c r="Q541" s="23">
        <v>0.25</v>
      </c>
      <c r="R541" s="23">
        <v>0.25</v>
      </c>
      <c r="S541" s="226">
        <v>0.28700000000000003</v>
      </c>
      <c r="T541" s="23">
        <v>0.27</v>
      </c>
      <c r="U541" s="23">
        <v>0.258306288</v>
      </c>
      <c r="V541" s="23">
        <v>0.25</v>
      </c>
      <c r="W541" s="23">
        <v>0.26389999999999997</v>
      </c>
      <c r="X541" s="23">
        <v>0.26</v>
      </c>
      <c r="Y541" s="225">
        <v>0.31182870000000001</v>
      </c>
      <c r="Z541" s="210"/>
      <c r="AA541" s="211"/>
      <c r="AB541" s="211"/>
      <c r="AC541" s="211"/>
      <c r="AD541" s="211"/>
      <c r="AE541" s="211"/>
      <c r="AF541" s="211"/>
      <c r="AG541" s="211"/>
      <c r="AH541" s="211"/>
      <c r="AI541" s="211"/>
      <c r="AJ541" s="211"/>
      <c r="AK541" s="211"/>
      <c r="AL541" s="211"/>
      <c r="AM541" s="211"/>
      <c r="AN541" s="211"/>
      <c r="AO541" s="211"/>
      <c r="AP541" s="211"/>
      <c r="AQ541" s="211"/>
      <c r="AR541" s="211"/>
      <c r="AS541" s="211"/>
      <c r="AT541" s="211"/>
      <c r="AU541" s="211"/>
      <c r="AV541" s="211"/>
      <c r="AW541" s="211"/>
      <c r="AX541" s="211"/>
      <c r="AY541" s="211"/>
      <c r="AZ541" s="211"/>
      <c r="BA541" s="211"/>
      <c r="BB541" s="211"/>
      <c r="BC541" s="211"/>
      <c r="BD541" s="211"/>
      <c r="BE541" s="211"/>
      <c r="BF541" s="211"/>
      <c r="BG541" s="211"/>
      <c r="BH541" s="211"/>
      <c r="BI541" s="211"/>
      <c r="BJ541" s="211"/>
      <c r="BK541" s="211"/>
      <c r="BL541" s="211"/>
      <c r="BM541" s="224">
        <v>37</v>
      </c>
    </row>
    <row r="542" spans="1:65">
      <c r="A542" s="29"/>
      <c r="B542" s="19">
        <v>1</v>
      </c>
      <c r="C542" s="9">
        <v>6</v>
      </c>
      <c r="D542" s="23">
        <v>0.26</v>
      </c>
      <c r="E542" s="225">
        <v>0.24</v>
      </c>
      <c r="F542" s="23">
        <v>0.27</v>
      </c>
      <c r="G542" s="23">
        <v>0.26700000000000002</v>
      </c>
      <c r="H542" s="225">
        <v>0.13</v>
      </c>
      <c r="I542" s="23">
        <v>0.25</v>
      </c>
      <c r="J542" s="225">
        <v>0.22</v>
      </c>
      <c r="K542" s="225">
        <v>0.2</v>
      </c>
      <c r="L542" s="23">
        <v>0.26369999999999999</v>
      </c>
      <c r="M542" s="23">
        <v>0.248</v>
      </c>
      <c r="N542" s="23">
        <v>0.26</v>
      </c>
      <c r="O542" s="23">
        <v>0.25420503923579829</v>
      </c>
      <c r="P542" s="23">
        <v>0.27260000000000001</v>
      </c>
      <c r="Q542" s="23">
        <v>0.25</v>
      </c>
      <c r="R542" s="23">
        <v>0.26</v>
      </c>
      <c r="S542" s="23">
        <v>0.28400000000000003</v>
      </c>
      <c r="T542" s="23">
        <v>0.27</v>
      </c>
      <c r="U542" s="23">
        <v>0.25365786400000007</v>
      </c>
      <c r="V542" s="23">
        <v>0.25</v>
      </c>
      <c r="W542" s="23">
        <v>0.26519999999999999</v>
      </c>
      <c r="X542" s="23">
        <v>0.26</v>
      </c>
      <c r="Y542" s="225">
        <v>0.3350257333333333</v>
      </c>
      <c r="Z542" s="210"/>
      <c r="AA542" s="211"/>
      <c r="AB542" s="211"/>
      <c r="AC542" s="211"/>
      <c r="AD542" s="211"/>
      <c r="AE542" s="211"/>
      <c r="AF542" s="211"/>
      <c r="AG542" s="211"/>
      <c r="AH542" s="211"/>
      <c r="AI542" s="211"/>
      <c r="AJ542" s="211"/>
      <c r="AK542" s="211"/>
      <c r="AL542" s="211"/>
      <c r="AM542" s="211"/>
      <c r="AN542" s="211"/>
      <c r="AO542" s="211"/>
      <c r="AP542" s="211"/>
      <c r="AQ542" s="211"/>
      <c r="AR542" s="211"/>
      <c r="AS542" s="211"/>
      <c r="AT542" s="211"/>
      <c r="AU542" s="211"/>
      <c r="AV542" s="211"/>
      <c r="AW542" s="211"/>
      <c r="AX542" s="211"/>
      <c r="AY542" s="211"/>
      <c r="AZ542" s="211"/>
      <c r="BA542" s="211"/>
      <c r="BB542" s="211"/>
      <c r="BC542" s="211"/>
      <c r="BD542" s="211"/>
      <c r="BE542" s="211"/>
      <c r="BF542" s="211"/>
      <c r="BG542" s="211"/>
      <c r="BH542" s="211"/>
      <c r="BI542" s="211"/>
      <c r="BJ542" s="211"/>
      <c r="BK542" s="211"/>
      <c r="BL542" s="211"/>
      <c r="BM542" s="54"/>
    </row>
    <row r="543" spans="1:65">
      <c r="A543" s="29"/>
      <c r="B543" s="20" t="s">
        <v>256</v>
      </c>
      <c r="C543" s="12"/>
      <c r="D543" s="227">
        <v>0.26</v>
      </c>
      <c r="E543" s="227">
        <v>0.22999999999999998</v>
      </c>
      <c r="F543" s="227">
        <v>0.26333333333333336</v>
      </c>
      <c r="G543" s="227">
        <v>0.26183333333333336</v>
      </c>
      <c r="H543" s="227">
        <v>0.15333333333333335</v>
      </c>
      <c r="I543" s="227">
        <v>0.24833333333333332</v>
      </c>
      <c r="J543" s="227">
        <v>0.22</v>
      </c>
      <c r="K543" s="227">
        <v>0.20333333333333334</v>
      </c>
      <c r="L543" s="227">
        <v>0.26153333333333334</v>
      </c>
      <c r="M543" s="227">
        <v>0.25316666666666665</v>
      </c>
      <c r="N543" s="227">
        <v>0.26166666666666666</v>
      </c>
      <c r="O543" s="227">
        <v>0.25442852323890192</v>
      </c>
      <c r="P543" s="227">
        <v>0.26943333333333336</v>
      </c>
      <c r="Q543" s="227">
        <v>0.245</v>
      </c>
      <c r="R543" s="227">
        <v>0.255</v>
      </c>
      <c r="S543" s="227">
        <v>0.27599999999999997</v>
      </c>
      <c r="T543" s="227">
        <v>0.26666666666666666</v>
      </c>
      <c r="U543" s="227">
        <v>0.2551940066666667</v>
      </c>
      <c r="V543" s="227">
        <v>0.24833333333333332</v>
      </c>
      <c r="W543" s="227">
        <v>0.26253333333333334</v>
      </c>
      <c r="X543" s="227">
        <v>0.26</v>
      </c>
      <c r="Y543" s="227">
        <v>0.31227623333333332</v>
      </c>
      <c r="Z543" s="210"/>
      <c r="AA543" s="211"/>
      <c r="AB543" s="211"/>
      <c r="AC543" s="211"/>
      <c r="AD543" s="211"/>
      <c r="AE543" s="211"/>
      <c r="AF543" s="211"/>
      <c r="AG543" s="211"/>
      <c r="AH543" s="211"/>
      <c r="AI543" s="211"/>
      <c r="AJ543" s="211"/>
      <c r="AK543" s="211"/>
      <c r="AL543" s="211"/>
      <c r="AM543" s="211"/>
      <c r="AN543" s="211"/>
      <c r="AO543" s="211"/>
      <c r="AP543" s="211"/>
      <c r="AQ543" s="211"/>
      <c r="AR543" s="211"/>
      <c r="AS543" s="211"/>
      <c r="AT543" s="211"/>
      <c r="AU543" s="211"/>
      <c r="AV543" s="211"/>
      <c r="AW543" s="211"/>
      <c r="AX543" s="211"/>
      <c r="AY543" s="211"/>
      <c r="AZ543" s="211"/>
      <c r="BA543" s="211"/>
      <c r="BB543" s="211"/>
      <c r="BC543" s="211"/>
      <c r="BD543" s="211"/>
      <c r="BE543" s="211"/>
      <c r="BF543" s="211"/>
      <c r="BG543" s="211"/>
      <c r="BH543" s="211"/>
      <c r="BI543" s="211"/>
      <c r="BJ543" s="211"/>
      <c r="BK543" s="211"/>
      <c r="BL543" s="211"/>
      <c r="BM543" s="54"/>
    </row>
    <row r="544" spans="1:65">
      <c r="A544" s="29"/>
      <c r="B544" s="3" t="s">
        <v>257</v>
      </c>
      <c r="C544" s="28"/>
      <c r="D544" s="23">
        <v>0.26</v>
      </c>
      <c r="E544" s="23">
        <v>0.23499999999999999</v>
      </c>
      <c r="F544" s="23">
        <v>0.26500000000000001</v>
      </c>
      <c r="G544" s="23">
        <v>0.26150000000000001</v>
      </c>
      <c r="H544" s="23">
        <v>0.155</v>
      </c>
      <c r="I544" s="23">
        <v>0.25</v>
      </c>
      <c r="J544" s="23">
        <v>0.22</v>
      </c>
      <c r="K544" s="23">
        <v>0.2</v>
      </c>
      <c r="L544" s="23">
        <v>0.26175000000000004</v>
      </c>
      <c r="M544" s="23">
        <v>0.2515</v>
      </c>
      <c r="N544" s="23">
        <v>0.26</v>
      </c>
      <c r="O544" s="23">
        <v>0.25424997919471015</v>
      </c>
      <c r="P544" s="23">
        <v>0.26980000000000004</v>
      </c>
      <c r="Q544" s="23">
        <v>0.245</v>
      </c>
      <c r="R544" s="23">
        <v>0.255</v>
      </c>
      <c r="S544" s="23">
        <v>0.27249999999999996</v>
      </c>
      <c r="T544" s="23">
        <v>0.27</v>
      </c>
      <c r="U544" s="23">
        <v>0.25513771600000001</v>
      </c>
      <c r="V544" s="23">
        <v>0.25</v>
      </c>
      <c r="W544" s="23">
        <v>0.26290000000000002</v>
      </c>
      <c r="X544" s="23">
        <v>0.26</v>
      </c>
      <c r="Y544" s="23">
        <v>0.30748973333333335</v>
      </c>
      <c r="Z544" s="210"/>
      <c r="AA544" s="211"/>
      <c r="AB544" s="211"/>
      <c r="AC544" s="211"/>
      <c r="AD544" s="211"/>
      <c r="AE544" s="211"/>
      <c r="AF544" s="211"/>
      <c r="AG544" s="211"/>
      <c r="AH544" s="211"/>
      <c r="AI544" s="211"/>
      <c r="AJ544" s="211"/>
      <c r="AK544" s="211"/>
      <c r="AL544" s="211"/>
      <c r="AM544" s="211"/>
      <c r="AN544" s="211"/>
      <c r="AO544" s="211"/>
      <c r="AP544" s="211"/>
      <c r="AQ544" s="211"/>
      <c r="AR544" s="211"/>
      <c r="AS544" s="211"/>
      <c r="AT544" s="211"/>
      <c r="AU544" s="211"/>
      <c r="AV544" s="211"/>
      <c r="AW544" s="211"/>
      <c r="AX544" s="211"/>
      <c r="AY544" s="211"/>
      <c r="AZ544" s="211"/>
      <c r="BA544" s="211"/>
      <c r="BB544" s="211"/>
      <c r="BC544" s="211"/>
      <c r="BD544" s="211"/>
      <c r="BE544" s="211"/>
      <c r="BF544" s="211"/>
      <c r="BG544" s="211"/>
      <c r="BH544" s="211"/>
      <c r="BI544" s="211"/>
      <c r="BJ544" s="211"/>
      <c r="BK544" s="211"/>
      <c r="BL544" s="211"/>
      <c r="BM544" s="54"/>
    </row>
    <row r="545" spans="1:65">
      <c r="A545" s="29"/>
      <c r="B545" s="3" t="s">
        <v>258</v>
      </c>
      <c r="C545" s="28"/>
      <c r="D545" s="23">
        <v>6.324555320336764E-3</v>
      </c>
      <c r="E545" s="23">
        <v>1.6733200530681513E-2</v>
      </c>
      <c r="F545" s="23">
        <v>8.1649658092772682E-3</v>
      </c>
      <c r="G545" s="23">
        <v>2.7868739954771331E-3</v>
      </c>
      <c r="H545" s="23">
        <v>1.3662601021279468E-2</v>
      </c>
      <c r="I545" s="23">
        <v>4.0824829046386341E-3</v>
      </c>
      <c r="J545" s="23">
        <v>1.0954451150103312E-2</v>
      </c>
      <c r="K545" s="23">
        <v>1.0327955589886442E-2</v>
      </c>
      <c r="L545" s="23">
        <v>3.1071959491906207E-3</v>
      </c>
      <c r="M545" s="23">
        <v>5.4191020166321578E-3</v>
      </c>
      <c r="N545" s="23">
        <v>4.0824829046386332E-3</v>
      </c>
      <c r="O545" s="23">
        <v>2.7703159267419611E-3</v>
      </c>
      <c r="P545" s="23">
        <v>2.5812141845780062E-3</v>
      </c>
      <c r="Q545" s="23">
        <v>5.4772255750516656E-3</v>
      </c>
      <c r="R545" s="23">
        <v>5.4772255750516656E-3</v>
      </c>
      <c r="S545" s="23">
        <v>7.5099933422074459E-3</v>
      </c>
      <c r="T545" s="23">
        <v>5.1639777949432277E-3</v>
      </c>
      <c r="U545" s="23">
        <v>2.0965841890582411E-3</v>
      </c>
      <c r="V545" s="23">
        <v>4.0824829046386341E-3</v>
      </c>
      <c r="W545" s="23">
        <v>2.0944370763206631E-3</v>
      </c>
      <c r="X545" s="23">
        <v>0</v>
      </c>
      <c r="Y545" s="23">
        <v>1.2926257401033666E-2</v>
      </c>
      <c r="Z545" s="210"/>
      <c r="AA545" s="211"/>
      <c r="AB545" s="211"/>
      <c r="AC545" s="211"/>
      <c r="AD545" s="211"/>
      <c r="AE545" s="211"/>
      <c r="AF545" s="211"/>
      <c r="AG545" s="211"/>
      <c r="AH545" s="211"/>
      <c r="AI545" s="211"/>
      <c r="AJ545" s="211"/>
      <c r="AK545" s="211"/>
      <c r="AL545" s="211"/>
      <c r="AM545" s="211"/>
      <c r="AN545" s="211"/>
      <c r="AO545" s="211"/>
      <c r="AP545" s="211"/>
      <c r="AQ545" s="211"/>
      <c r="AR545" s="211"/>
      <c r="AS545" s="211"/>
      <c r="AT545" s="211"/>
      <c r="AU545" s="211"/>
      <c r="AV545" s="211"/>
      <c r="AW545" s="211"/>
      <c r="AX545" s="211"/>
      <c r="AY545" s="211"/>
      <c r="AZ545" s="211"/>
      <c r="BA545" s="211"/>
      <c r="BB545" s="211"/>
      <c r="BC545" s="211"/>
      <c r="BD545" s="211"/>
      <c r="BE545" s="211"/>
      <c r="BF545" s="211"/>
      <c r="BG545" s="211"/>
      <c r="BH545" s="211"/>
      <c r="BI545" s="211"/>
      <c r="BJ545" s="211"/>
      <c r="BK545" s="211"/>
      <c r="BL545" s="211"/>
      <c r="BM545" s="54"/>
    </row>
    <row r="546" spans="1:65">
      <c r="A546" s="29"/>
      <c r="B546" s="3" t="s">
        <v>86</v>
      </c>
      <c r="C546" s="28"/>
      <c r="D546" s="13">
        <v>2.4325212770526013E-2</v>
      </c>
      <c r="E546" s="13">
        <v>7.2753045785571804E-2</v>
      </c>
      <c r="F546" s="13">
        <v>3.100619927573646E-2</v>
      </c>
      <c r="G546" s="13">
        <v>1.0643694444852194E-2</v>
      </c>
      <c r="H546" s="13">
        <v>8.9103919703996518E-2</v>
      </c>
      <c r="I546" s="13">
        <v>1.6439528475054904E-2</v>
      </c>
      <c r="J546" s="13">
        <v>4.9792959773196872E-2</v>
      </c>
      <c r="K546" s="13">
        <v>5.0793224212556269E-2</v>
      </c>
      <c r="L546" s="13">
        <v>1.1880688054514227E-2</v>
      </c>
      <c r="M546" s="13">
        <v>2.1405274588408789E-2</v>
      </c>
      <c r="N546" s="13">
        <v>1.5601845495434268E-2</v>
      </c>
      <c r="O546" s="13">
        <v>1.088838582826936E-2</v>
      </c>
      <c r="P546" s="13">
        <v>9.5801590421056761E-3</v>
      </c>
      <c r="Q546" s="13">
        <v>2.2356022755312923E-2</v>
      </c>
      <c r="R546" s="13">
        <v>2.1479315980594767E-2</v>
      </c>
      <c r="S546" s="13">
        <v>2.7210120805099446E-2</v>
      </c>
      <c r="T546" s="13">
        <v>1.9364916731037105E-2</v>
      </c>
      <c r="U546" s="13">
        <v>8.2156482295322481E-3</v>
      </c>
      <c r="V546" s="13">
        <v>1.6439528475054904E-2</v>
      </c>
      <c r="W546" s="13">
        <v>7.9777948564778937E-3</v>
      </c>
      <c r="X546" s="13">
        <v>0</v>
      </c>
      <c r="Y546" s="13">
        <v>4.1393663754217824E-2</v>
      </c>
      <c r="Z546" s="140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3"/>
    </row>
    <row r="547" spans="1:65">
      <c r="A547" s="29"/>
      <c r="B547" s="3" t="s">
        <v>259</v>
      </c>
      <c r="C547" s="28"/>
      <c r="D547" s="13">
        <v>4.4870428844940857E-3</v>
      </c>
      <c r="E547" s="13">
        <v>-0.11141530821756307</v>
      </c>
      <c r="F547" s="13">
        <v>1.7365081895833745E-2</v>
      </c>
      <c r="G547" s="13">
        <v>1.1569964340730987E-2</v>
      </c>
      <c r="H547" s="13">
        <v>-0.40761020547837523</v>
      </c>
      <c r="I547" s="13">
        <v>-4.0586093655194833E-2</v>
      </c>
      <c r="J547" s="13">
        <v>-0.15004942525158205</v>
      </c>
      <c r="K547" s="13">
        <v>-0.21443962030828034</v>
      </c>
      <c r="L547" s="13">
        <v>1.0410940829710169E-2</v>
      </c>
      <c r="M547" s="13">
        <v>-2.1912937088752416E-2</v>
      </c>
      <c r="N547" s="13">
        <v>1.0926062390163693E-2</v>
      </c>
      <c r="O547" s="13">
        <v>-1.7037865639563998E-2</v>
      </c>
      <c r="P547" s="13">
        <v>4.0931893286585419E-2</v>
      </c>
      <c r="Q547" s="13">
        <v>-5.3464132666534492E-2</v>
      </c>
      <c r="R547" s="13">
        <v>-1.4830015632515514E-2</v>
      </c>
      <c r="S547" s="13">
        <v>6.6301630138924317E-2</v>
      </c>
      <c r="T547" s="13">
        <v>3.0243120907173404E-2</v>
      </c>
      <c r="U547" s="13">
        <v>-1.4080488005977387E-2</v>
      </c>
      <c r="V547" s="13">
        <v>-4.0586093655194833E-2</v>
      </c>
      <c r="W547" s="13">
        <v>1.4274352533112156E-2</v>
      </c>
      <c r="X547" s="13">
        <v>4.4870428844940857E-3</v>
      </c>
      <c r="Y547" s="13">
        <v>0.20645165455426251</v>
      </c>
      <c r="Z547" s="140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3"/>
    </row>
    <row r="548" spans="1:65">
      <c r="A548" s="29"/>
      <c r="B548" s="45" t="s">
        <v>260</v>
      </c>
      <c r="C548" s="46"/>
      <c r="D548" s="44">
        <v>0.22</v>
      </c>
      <c r="E548" s="44">
        <v>2.5099999999999998</v>
      </c>
      <c r="F548" s="44">
        <v>0.52</v>
      </c>
      <c r="G548" s="44">
        <v>0.39</v>
      </c>
      <c r="H548" s="44">
        <v>9.5</v>
      </c>
      <c r="I548" s="44">
        <v>0.84</v>
      </c>
      <c r="J548" s="44">
        <v>3.42</v>
      </c>
      <c r="K548" s="44">
        <v>4.9400000000000004</v>
      </c>
      <c r="L548" s="44">
        <v>0.36</v>
      </c>
      <c r="M548" s="44">
        <v>0.4</v>
      </c>
      <c r="N548" s="44">
        <v>0.37</v>
      </c>
      <c r="O548" s="44">
        <v>0.28999999999999998</v>
      </c>
      <c r="P548" s="44">
        <v>1.08</v>
      </c>
      <c r="Q548" s="44">
        <v>1.1499999999999999</v>
      </c>
      <c r="R548" s="44">
        <v>0.24</v>
      </c>
      <c r="S548" s="44">
        <v>1.68</v>
      </c>
      <c r="T548" s="44">
        <v>0.83</v>
      </c>
      <c r="U548" s="44">
        <v>0.22</v>
      </c>
      <c r="V548" s="44">
        <v>0.84</v>
      </c>
      <c r="W548" s="44">
        <v>0.45</v>
      </c>
      <c r="X548" s="44">
        <v>0.22</v>
      </c>
      <c r="Y548" s="44">
        <v>4.9800000000000004</v>
      </c>
      <c r="Z548" s="140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3"/>
    </row>
    <row r="549" spans="1:65">
      <c r="B549" s="3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BM549" s="53"/>
    </row>
    <row r="550" spans="1:65" ht="15">
      <c r="B550" s="8" t="s">
        <v>465</v>
      </c>
      <c r="BM550" s="27" t="s">
        <v>66</v>
      </c>
    </row>
    <row r="551" spans="1:65" ht="15">
      <c r="A551" s="24" t="s">
        <v>56</v>
      </c>
      <c r="B551" s="18" t="s">
        <v>111</v>
      </c>
      <c r="C551" s="15" t="s">
        <v>112</v>
      </c>
      <c r="D551" s="16" t="s">
        <v>224</v>
      </c>
      <c r="E551" s="17" t="s">
        <v>224</v>
      </c>
      <c r="F551" s="17" t="s">
        <v>224</v>
      </c>
      <c r="G551" s="17" t="s">
        <v>224</v>
      </c>
      <c r="H551" s="17" t="s">
        <v>224</v>
      </c>
      <c r="I551" s="17" t="s">
        <v>224</v>
      </c>
      <c r="J551" s="17" t="s">
        <v>224</v>
      </c>
      <c r="K551" s="17" t="s">
        <v>224</v>
      </c>
      <c r="L551" s="17" t="s">
        <v>224</v>
      </c>
      <c r="M551" s="17" t="s">
        <v>224</v>
      </c>
      <c r="N551" s="17" t="s">
        <v>224</v>
      </c>
      <c r="O551" s="17" t="s">
        <v>224</v>
      </c>
      <c r="P551" s="17" t="s">
        <v>224</v>
      </c>
      <c r="Q551" s="17" t="s">
        <v>224</v>
      </c>
      <c r="R551" s="17" t="s">
        <v>224</v>
      </c>
      <c r="S551" s="17" t="s">
        <v>224</v>
      </c>
      <c r="T551" s="17" t="s">
        <v>224</v>
      </c>
      <c r="U551" s="17" t="s">
        <v>224</v>
      </c>
      <c r="V551" s="17" t="s">
        <v>224</v>
      </c>
      <c r="W551" s="17" t="s">
        <v>224</v>
      </c>
      <c r="X551" s="17" t="s">
        <v>224</v>
      </c>
      <c r="Y551" s="17" t="s">
        <v>224</v>
      </c>
      <c r="Z551" s="140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1</v>
      </c>
    </row>
    <row r="552" spans="1:65">
      <c r="A552" s="29"/>
      <c r="B552" s="19" t="s">
        <v>225</v>
      </c>
      <c r="C552" s="9" t="s">
        <v>225</v>
      </c>
      <c r="D552" s="138" t="s">
        <v>227</v>
      </c>
      <c r="E552" s="139" t="s">
        <v>228</v>
      </c>
      <c r="F552" s="139" t="s">
        <v>229</v>
      </c>
      <c r="G552" s="139" t="s">
        <v>230</v>
      </c>
      <c r="H552" s="139" t="s">
        <v>231</v>
      </c>
      <c r="I552" s="139" t="s">
        <v>232</v>
      </c>
      <c r="J552" s="139" t="s">
        <v>233</v>
      </c>
      <c r="K552" s="139" t="s">
        <v>234</v>
      </c>
      <c r="L552" s="139" t="s">
        <v>235</v>
      </c>
      <c r="M552" s="139" t="s">
        <v>236</v>
      </c>
      <c r="N552" s="139" t="s">
        <v>237</v>
      </c>
      <c r="O552" s="139" t="s">
        <v>238</v>
      </c>
      <c r="P552" s="139" t="s">
        <v>239</v>
      </c>
      <c r="Q552" s="139" t="s">
        <v>240</v>
      </c>
      <c r="R552" s="139" t="s">
        <v>241</v>
      </c>
      <c r="S552" s="139" t="s">
        <v>242</v>
      </c>
      <c r="T552" s="139" t="s">
        <v>243</v>
      </c>
      <c r="U552" s="139" t="s">
        <v>244</v>
      </c>
      <c r="V552" s="139" t="s">
        <v>246</v>
      </c>
      <c r="W552" s="139" t="s">
        <v>248</v>
      </c>
      <c r="X552" s="139" t="s">
        <v>249</v>
      </c>
      <c r="Y552" s="139" t="s">
        <v>250</v>
      </c>
      <c r="Z552" s="140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 t="s">
        <v>1</v>
      </c>
    </row>
    <row r="553" spans="1:65">
      <c r="A553" s="29"/>
      <c r="B553" s="19"/>
      <c r="C553" s="9"/>
      <c r="D553" s="10" t="s">
        <v>272</v>
      </c>
      <c r="E553" s="11" t="s">
        <v>273</v>
      </c>
      <c r="F553" s="11" t="s">
        <v>115</v>
      </c>
      <c r="G553" s="11" t="s">
        <v>273</v>
      </c>
      <c r="H553" s="11" t="s">
        <v>115</v>
      </c>
      <c r="I553" s="11" t="s">
        <v>273</v>
      </c>
      <c r="J553" s="11" t="s">
        <v>115</v>
      </c>
      <c r="K553" s="11" t="s">
        <v>115</v>
      </c>
      <c r="L553" s="11" t="s">
        <v>115</v>
      </c>
      <c r="M553" s="11" t="s">
        <v>115</v>
      </c>
      <c r="N553" s="11" t="s">
        <v>273</v>
      </c>
      <c r="O553" s="11" t="s">
        <v>272</v>
      </c>
      <c r="P553" s="11" t="s">
        <v>273</v>
      </c>
      <c r="Q553" s="11" t="s">
        <v>273</v>
      </c>
      <c r="R553" s="11" t="s">
        <v>272</v>
      </c>
      <c r="S553" s="11" t="s">
        <v>115</v>
      </c>
      <c r="T553" s="11" t="s">
        <v>273</v>
      </c>
      <c r="U553" s="11" t="s">
        <v>115</v>
      </c>
      <c r="V553" s="11" t="s">
        <v>273</v>
      </c>
      <c r="W553" s="11" t="s">
        <v>115</v>
      </c>
      <c r="X553" s="11" t="s">
        <v>115</v>
      </c>
      <c r="Y553" s="11" t="s">
        <v>115</v>
      </c>
      <c r="Z553" s="140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3</v>
      </c>
    </row>
    <row r="554" spans="1:65">
      <c r="A554" s="29"/>
      <c r="B554" s="19"/>
      <c r="C554" s="9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140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3</v>
      </c>
    </row>
    <row r="555" spans="1:65">
      <c r="A555" s="29"/>
      <c r="B555" s="18">
        <v>1</v>
      </c>
      <c r="C555" s="14">
        <v>1</v>
      </c>
      <c r="D555" s="222">
        <v>4.4299999999999999E-2</v>
      </c>
      <c r="E555" s="223">
        <v>0.03</v>
      </c>
      <c r="F555" s="222">
        <v>4.2914000000000001E-2</v>
      </c>
      <c r="G555" s="222">
        <v>4.5499999999999999E-2</v>
      </c>
      <c r="H555" s="223">
        <v>0.04</v>
      </c>
      <c r="I555" s="222">
        <v>4.4600000000000001E-2</v>
      </c>
      <c r="J555" s="222">
        <v>4.4999999999999998E-2</v>
      </c>
      <c r="K555" s="222">
        <v>4.1000000000000002E-2</v>
      </c>
      <c r="L555" s="222">
        <v>4.4999999999999998E-2</v>
      </c>
      <c r="M555" s="222">
        <v>4.3900000000000002E-2</v>
      </c>
      <c r="N555" s="222">
        <v>4.4700000000000004E-2</v>
      </c>
      <c r="O555" s="222">
        <v>4.4566020151431851E-2</v>
      </c>
      <c r="P555" s="222">
        <v>4.65E-2</v>
      </c>
      <c r="Q555" s="222">
        <v>4.5699999999999998E-2</v>
      </c>
      <c r="R555" s="222">
        <v>4.2799999999999998E-2</v>
      </c>
      <c r="S555" s="222">
        <v>4.4299999999999999E-2</v>
      </c>
      <c r="T555" s="222">
        <v>4.5999999999999999E-2</v>
      </c>
      <c r="U555" s="223">
        <v>3.9696344999999994E-2</v>
      </c>
      <c r="V555" s="222">
        <v>4.4400000000000002E-2</v>
      </c>
      <c r="W555" s="222">
        <v>4.48E-2</v>
      </c>
      <c r="X555" s="222">
        <v>4.41E-2</v>
      </c>
      <c r="Y555" s="222">
        <v>4.7198566666666671E-2</v>
      </c>
      <c r="Z555" s="210"/>
      <c r="AA555" s="211"/>
      <c r="AB555" s="211"/>
      <c r="AC555" s="211"/>
      <c r="AD555" s="211"/>
      <c r="AE555" s="211"/>
      <c r="AF555" s="211"/>
      <c r="AG555" s="211"/>
      <c r="AH555" s="211"/>
      <c r="AI555" s="211"/>
      <c r="AJ555" s="211"/>
      <c r="AK555" s="211"/>
      <c r="AL555" s="211"/>
      <c r="AM555" s="211"/>
      <c r="AN555" s="211"/>
      <c r="AO555" s="211"/>
      <c r="AP555" s="211"/>
      <c r="AQ555" s="211"/>
      <c r="AR555" s="211"/>
      <c r="AS555" s="211"/>
      <c r="AT555" s="211"/>
      <c r="AU555" s="211"/>
      <c r="AV555" s="211"/>
      <c r="AW555" s="211"/>
      <c r="AX555" s="211"/>
      <c r="AY555" s="211"/>
      <c r="AZ555" s="211"/>
      <c r="BA555" s="211"/>
      <c r="BB555" s="211"/>
      <c r="BC555" s="211"/>
      <c r="BD555" s="211"/>
      <c r="BE555" s="211"/>
      <c r="BF555" s="211"/>
      <c r="BG555" s="211"/>
      <c r="BH555" s="211"/>
      <c r="BI555" s="211"/>
      <c r="BJ555" s="211"/>
      <c r="BK555" s="211"/>
      <c r="BL555" s="211"/>
      <c r="BM555" s="224">
        <v>1</v>
      </c>
    </row>
    <row r="556" spans="1:65">
      <c r="A556" s="29"/>
      <c r="B556" s="19">
        <v>1</v>
      </c>
      <c r="C556" s="9">
        <v>2</v>
      </c>
      <c r="D556" s="23">
        <v>4.4000000000000004E-2</v>
      </c>
      <c r="E556" s="225">
        <v>0.04</v>
      </c>
      <c r="F556" s="23">
        <v>4.6692999999999998E-2</v>
      </c>
      <c r="G556" s="23">
        <v>4.5199999999999997E-2</v>
      </c>
      <c r="H556" s="225">
        <v>0.04</v>
      </c>
      <c r="I556" s="23">
        <v>4.4999999999999998E-2</v>
      </c>
      <c r="J556" s="23">
        <v>4.4999999999999998E-2</v>
      </c>
      <c r="K556" s="23">
        <v>4.2000000000000003E-2</v>
      </c>
      <c r="L556" s="23">
        <v>4.3800000000000006E-2</v>
      </c>
      <c r="M556" s="23">
        <v>4.2200000000000001E-2</v>
      </c>
      <c r="N556" s="23">
        <v>4.4999999999999998E-2</v>
      </c>
      <c r="O556" s="23">
        <v>4.4196182315564235E-2</v>
      </c>
      <c r="P556" s="23">
        <v>4.7E-2</v>
      </c>
      <c r="Q556" s="23">
        <v>4.7199999999999999E-2</v>
      </c>
      <c r="R556" s="23">
        <v>4.3499999999999997E-2</v>
      </c>
      <c r="S556" s="23">
        <v>4.3099999999999999E-2</v>
      </c>
      <c r="T556" s="23">
        <v>4.48E-2</v>
      </c>
      <c r="U556" s="225">
        <v>3.8882385000000005E-2</v>
      </c>
      <c r="V556" s="23">
        <v>4.4400000000000002E-2</v>
      </c>
      <c r="W556" s="23">
        <v>4.4900000000000002E-2</v>
      </c>
      <c r="X556" s="23">
        <v>4.41E-2</v>
      </c>
      <c r="Y556" s="23">
        <v>4.6253633333333329E-2</v>
      </c>
      <c r="Z556" s="210"/>
      <c r="AA556" s="211"/>
      <c r="AB556" s="211"/>
      <c r="AC556" s="211"/>
      <c r="AD556" s="211"/>
      <c r="AE556" s="211"/>
      <c r="AF556" s="211"/>
      <c r="AG556" s="211"/>
      <c r="AH556" s="211"/>
      <c r="AI556" s="211"/>
      <c r="AJ556" s="211"/>
      <c r="AK556" s="211"/>
      <c r="AL556" s="211"/>
      <c r="AM556" s="211"/>
      <c r="AN556" s="211"/>
      <c r="AO556" s="211"/>
      <c r="AP556" s="211"/>
      <c r="AQ556" s="211"/>
      <c r="AR556" s="211"/>
      <c r="AS556" s="211"/>
      <c r="AT556" s="211"/>
      <c r="AU556" s="211"/>
      <c r="AV556" s="211"/>
      <c r="AW556" s="211"/>
      <c r="AX556" s="211"/>
      <c r="AY556" s="211"/>
      <c r="AZ556" s="211"/>
      <c r="BA556" s="211"/>
      <c r="BB556" s="211"/>
      <c r="BC556" s="211"/>
      <c r="BD556" s="211"/>
      <c r="BE556" s="211"/>
      <c r="BF556" s="211"/>
      <c r="BG556" s="211"/>
      <c r="BH556" s="211"/>
      <c r="BI556" s="211"/>
      <c r="BJ556" s="211"/>
      <c r="BK556" s="211"/>
      <c r="BL556" s="211"/>
      <c r="BM556" s="224">
        <v>24</v>
      </c>
    </row>
    <row r="557" spans="1:65">
      <c r="A557" s="29"/>
      <c r="B557" s="19">
        <v>1</v>
      </c>
      <c r="C557" s="9">
        <v>3</v>
      </c>
      <c r="D557" s="23">
        <v>4.4700000000000004E-2</v>
      </c>
      <c r="E557" s="225">
        <v>0.03</v>
      </c>
      <c r="F557" s="23">
        <v>4.4131999999999998E-2</v>
      </c>
      <c r="G557" s="23">
        <v>4.5600000000000002E-2</v>
      </c>
      <c r="H557" s="225">
        <v>0.04</v>
      </c>
      <c r="I557" s="23">
        <v>4.5399999999999996E-2</v>
      </c>
      <c r="J557" s="23">
        <v>4.4999999999999998E-2</v>
      </c>
      <c r="K557" s="23">
        <v>4.2000000000000003E-2</v>
      </c>
      <c r="L557" s="23">
        <v>4.5199999999999997E-2</v>
      </c>
      <c r="M557" s="23">
        <v>4.2900000000000001E-2</v>
      </c>
      <c r="N557" s="23">
        <v>4.5499999999999999E-2</v>
      </c>
      <c r="O557" s="23">
        <v>4.4459755027606199E-2</v>
      </c>
      <c r="P557" s="23">
        <v>4.7199999999999999E-2</v>
      </c>
      <c r="Q557" s="23">
        <v>4.7199999999999999E-2</v>
      </c>
      <c r="R557" s="23">
        <v>4.3199999999999995E-2</v>
      </c>
      <c r="S557" s="23">
        <v>4.3700000000000003E-2</v>
      </c>
      <c r="T557" s="23">
        <v>4.4999999999999998E-2</v>
      </c>
      <c r="U557" s="225">
        <v>3.9554415000000002E-2</v>
      </c>
      <c r="V557" s="23">
        <v>4.4200000000000003E-2</v>
      </c>
      <c r="W557" s="23">
        <v>4.5100000000000001E-2</v>
      </c>
      <c r="X557" s="23">
        <v>4.4700000000000004E-2</v>
      </c>
      <c r="Y557" s="23">
        <v>4.6209600000000003E-2</v>
      </c>
      <c r="Z557" s="210"/>
      <c r="AA557" s="211"/>
      <c r="AB557" s="211"/>
      <c r="AC557" s="211"/>
      <c r="AD557" s="211"/>
      <c r="AE557" s="211"/>
      <c r="AF557" s="211"/>
      <c r="AG557" s="211"/>
      <c r="AH557" s="211"/>
      <c r="AI557" s="211"/>
      <c r="AJ557" s="211"/>
      <c r="AK557" s="211"/>
      <c r="AL557" s="211"/>
      <c r="AM557" s="211"/>
      <c r="AN557" s="211"/>
      <c r="AO557" s="211"/>
      <c r="AP557" s="211"/>
      <c r="AQ557" s="211"/>
      <c r="AR557" s="211"/>
      <c r="AS557" s="211"/>
      <c r="AT557" s="211"/>
      <c r="AU557" s="211"/>
      <c r="AV557" s="211"/>
      <c r="AW557" s="211"/>
      <c r="AX557" s="211"/>
      <c r="AY557" s="211"/>
      <c r="AZ557" s="211"/>
      <c r="BA557" s="211"/>
      <c r="BB557" s="211"/>
      <c r="BC557" s="211"/>
      <c r="BD557" s="211"/>
      <c r="BE557" s="211"/>
      <c r="BF557" s="211"/>
      <c r="BG557" s="211"/>
      <c r="BH557" s="211"/>
      <c r="BI557" s="211"/>
      <c r="BJ557" s="211"/>
      <c r="BK557" s="211"/>
      <c r="BL557" s="211"/>
      <c r="BM557" s="224">
        <v>16</v>
      </c>
    </row>
    <row r="558" spans="1:65">
      <c r="A558" s="29"/>
      <c r="B558" s="19">
        <v>1</v>
      </c>
      <c r="C558" s="9">
        <v>4</v>
      </c>
      <c r="D558" s="23">
        <v>4.53E-2</v>
      </c>
      <c r="E558" s="225">
        <v>0.03</v>
      </c>
      <c r="F558" s="23">
        <v>4.5219999999999996E-2</v>
      </c>
      <c r="G558" s="23">
        <v>4.4999999999999998E-2</v>
      </c>
      <c r="H558" s="225">
        <v>3.9E-2</v>
      </c>
      <c r="I558" s="23">
        <v>4.5499999999999999E-2</v>
      </c>
      <c r="J558" s="23">
        <v>4.4000000000000004E-2</v>
      </c>
      <c r="K558" s="23">
        <v>4.1000000000000002E-2</v>
      </c>
      <c r="L558" s="23">
        <v>4.41E-2</v>
      </c>
      <c r="M558" s="23">
        <v>4.2000000000000003E-2</v>
      </c>
      <c r="N558" s="23">
        <v>4.6600000000000003E-2</v>
      </c>
      <c r="O558" s="23">
        <v>4.4823694501560971E-2</v>
      </c>
      <c r="P558" s="23">
        <v>4.7500000000000001E-2</v>
      </c>
      <c r="Q558" s="23">
        <v>4.7500000000000001E-2</v>
      </c>
      <c r="R558" s="23">
        <v>4.4499999999999998E-2</v>
      </c>
      <c r="S558" s="23">
        <v>4.3700000000000003E-2</v>
      </c>
      <c r="T558" s="23">
        <v>4.1599999999999998E-2</v>
      </c>
      <c r="U558" s="225">
        <v>3.9438989999999993E-2</v>
      </c>
      <c r="V558" s="23">
        <v>4.4200000000000003E-2</v>
      </c>
      <c r="W558" s="23">
        <v>4.5499999999999999E-2</v>
      </c>
      <c r="X558" s="23">
        <v>4.3900000000000002E-2</v>
      </c>
      <c r="Y558" s="23">
        <v>4.5803033333333333E-2</v>
      </c>
      <c r="Z558" s="210"/>
      <c r="AA558" s="211"/>
      <c r="AB558" s="211"/>
      <c r="AC558" s="211"/>
      <c r="AD558" s="211"/>
      <c r="AE558" s="211"/>
      <c r="AF558" s="211"/>
      <c r="AG558" s="211"/>
      <c r="AH558" s="211"/>
      <c r="AI558" s="211"/>
      <c r="AJ558" s="211"/>
      <c r="AK558" s="211"/>
      <c r="AL558" s="211"/>
      <c r="AM558" s="211"/>
      <c r="AN558" s="211"/>
      <c r="AO558" s="211"/>
      <c r="AP558" s="211"/>
      <c r="AQ558" s="211"/>
      <c r="AR558" s="211"/>
      <c r="AS558" s="211"/>
      <c r="AT558" s="211"/>
      <c r="AU558" s="211"/>
      <c r="AV558" s="211"/>
      <c r="AW558" s="211"/>
      <c r="AX558" s="211"/>
      <c r="AY558" s="211"/>
      <c r="AZ558" s="211"/>
      <c r="BA558" s="211"/>
      <c r="BB558" s="211"/>
      <c r="BC558" s="211"/>
      <c r="BD558" s="211"/>
      <c r="BE558" s="211"/>
      <c r="BF558" s="211"/>
      <c r="BG558" s="211"/>
      <c r="BH558" s="211"/>
      <c r="BI558" s="211"/>
      <c r="BJ558" s="211"/>
      <c r="BK558" s="211"/>
      <c r="BL558" s="211"/>
      <c r="BM558" s="224">
        <v>4.480561774346252E-2</v>
      </c>
    </row>
    <row r="559" spans="1:65">
      <c r="A559" s="29"/>
      <c r="B559" s="19">
        <v>1</v>
      </c>
      <c r="C559" s="9">
        <v>5</v>
      </c>
      <c r="D559" s="23">
        <v>4.3299999999999998E-2</v>
      </c>
      <c r="E559" s="225">
        <v>0.04</v>
      </c>
      <c r="F559" s="23">
        <v>4.4363E-2</v>
      </c>
      <c r="G559" s="23">
        <v>4.5399999999999996E-2</v>
      </c>
      <c r="H559" s="225">
        <v>0.04</v>
      </c>
      <c r="I559" s="23">
        <v>4.4900000000000002E-2</v>
      </c>
      <c r="J559" s="23">
        <v>4.4999999999999998E-2</v>
      </c>
      <c r="K559" s="23">
        <v>4.2000000000000003E-2</v>
      </c>
      <c r="L559" s="23">
        <v>4.4400000000000002E-2</v>
      </c>
      <c r="M559" s="23">
        <v>4.2200000000000001E-2</v>
      </c>
      <c r="N559" s="23">
        <v>4.6300000000000001E-2</v>
      </c>
      <c r="O559" s="23">
        <v>4.3603171434760425E-2</v>
      </c>
      <c r="P559" s="23">
        <v>4.7300000000000002E-2</v>
      </c>
      <c r="Q559" s="23">
        <v>4.8099999999999997E-2</v>
      </c>
      <c r="R559" s="23">
        <v>4.2700000000000002E-2</v>
      </c>
      <c r="S559" s="23">
        <v>4.3800000000000006E-2</v>
      </c>
      <c r="T559" s="23">
        <v>4.5499999999999999E-2</v>
      </c>
      <c r="U559" s="225">
        <v>3.9957119999999999E-2</v>
      </c>
      <c r="V559" s="23">
        <v>4.58E-2</v>
      </c>
      <c r="W559" s="23">
        <v>4.5499999999999999E-2</v>
      </c>
      <c r="X559" s="23">
        <v>4.4700000000000004E-2</v>
      </c>
      <c r="Y559" s="23">
        <v>4.8165300000000001E-2</v>
      </c>
      <c r="Z559" s="210"/>
      <c r="AA559" s="211"/>
      <c r="AB559" s="211"/>
      <c r="AC559" s="211"/>
      <c r="AD559" s="211"/>
      <c r="AE559" s="211"/>
      <c r="AF559" s="211"/>
      <c r="AG559" s="211"/>
      <c r="AH559" s="211"/>
      <c r="AI559" s="211"/>
      <c r="AJ559" s="211"/>
      <c r="AK559" s="211"/>
      <c r="AL559" s="211"/>
      <c r="AM559" s="211"/>
      <c r="AN559" s="211"/>
      <c r="AO559" s="211"/>
      <c r="AP559" s="211"/>
      <c r="AQ559" s="211"/>
      <c r="AR559" s="211"/>
      <c r="AS559" s="211"/>
      <c r="AT559" s="211"/>
      <c r="AU559" s="211"/>
      <c r="AV559" s="211"/>
      <c r="AW559" s="211"/>
      <c r="AX559" s="211"/>
      <c r="AY559" s="211"/>
      <c r="AZ559" s="211"/>
      <c r="BA559" s="211"/>
      <c r="BB559" s="211"/>
      <c r="BC559" s="211"/>
      <c r="BD559" s="211"/>
      <c r="BE559" s="211"/>
      <c r="BF559" s="211"/>
      <c r="BG559" s="211"/>
      <c r="BH559" s="211"/>
      <c r="BI559" s="211"/>
      <c r="BJ559" s="211"/>
      <c r="BK559" s="211"/>
      <c r="BL559" s="211"/>
      <c r="BM559" s="224">
        <v>38</v>
      </c>
    </row>
    <row r="560" spans="1:65">
      <c r="A560" s="29"/>
      <c r="B560" s="19">
        <v>1</v>
      </c>
      <c r="C560" s="9">
        <v>6</v>
      </c>
      <c r="D560" s="23">
        <v>4.3700000000000003E-2</v>
      </c>
      <c r="E560" s="225">
        <v>0.04</v>
      </c>
      <c r="F560" s="23">
        <v>4.5851999999999997E-2</v>
      </c>
      <c r="G560" s="23">
        <v>4.6399999999999997E-2</v>
      </c>
      <c r="H560" s="225">
        <v>0.04</v>
      </c>
      <c r="I560" s="23">
        <v>4.53E-2</v>
      </c>
      <c r="J560" s="23">
        <v>4.4999999999999998E-2</v>
      </c>
      <c r="K560" s="23">
        <v>4.1000000000000002E-2</v>
      </c>
      <c r="L560" s="23">
        <v>4.4999999999999998E-2</v>
      </c>
      <c r="M560" s="23">
        <v>4.1700000000000001E-2</v>
      </c>
      <c r="N560" s="23">
        <v>4.7E-2</v>
      </c>
      <c r="O560" s="23">
        <v>4.4403665990469292E-2</v>
      </c>
      <c r="P560" s="23">
        <v>4.7899999999999998E-2</v>
      </c>
      <c r="Q560" s="23">
        <v>4.9399999999999999E-2</v>
      </c>
      <c r="R560" s="23">
        <v>4.5399999999999996E-2</v>
      </c>
      <c r="S560" s="23">
        <v>4.4200000000000003E-2</v>
      </c>
      <c r="T560" s="23">
        <v>4.4700000000000004E-2</v>
      </c>
      <c r="U560" s="225">
        <v>3.9688649999999999E-2</v>
      </c>
      <c r="V560" s="23">
        <v>4.5499999999999999E-2</v>
      </c>
      <c r="W560" s="23">
        <v>4.58E-2</v>
      </c>
      <c r="X560" s="23">
        <v>4.4499999999999998E-2</v>
      </c>
      <c r="Y560" s="23">
        <v>4.7283799999999994E-2</v>
      </c>
      <c r="Z560" s="210"/>
      <c r="AA560" s="211"/>
      <c r="AB560" s="211"/>
      <c r="AC560" s="211"/>
      <c r="AD560" s="211"/>
      <c r="AE560" s="211"/>
      <c r="AF560" s="211"/>
      <c r="AG560" s="211"/>
      <c r="AH560" s="211"/>
      <c r="AI560" s="211"/>
      <c r="AJ560" s="211"/>
      <c r="AK560" s="211"/>
      <c r="AL560" s="211"/>
      <c r="AM560" s="211"/>
      <c r="AN560" s="211"/>
      <c r="AO560" s="211"/>
      <c r="AP560" s="211"/>
      <c r="AQ560" s="211"/>
      <c r="AR560" s="211"/>
      <c r="AS560" s="211"/>
      <c r="AT560" s="211"/>
      <c r="AU560" s="211"/>
      <c r="AV560" s="211"/>
      <c r="AW560" s="211"/>
      <c r="AX560" s="211"/>
      <c r="AY560" s="211"/>
      <c r="AZ560" s="211"/>
      <c r="BA560" s="211"/>
      <c r="BB560" s="211"/>
      <c r="BC560" s="211"/>
      <c r="BD560" s="211"/>
      <c r="BE560" s="211"/>
      <c r="BF560" s="211"/>
      <c r="BG560" s="211"/>
      <c r="BH560" s="211"/>
      <c r="BI560" s="211"/>
      <c r="BJ560" s="211"/>
      <c r="BK560" s="211"/>
      <c r="BL560" s="211"/>
      <c r="BM560" s="54"/>
    </row>
    <row r="561" spans="1:65">
      <c r="A561" s="29"/>
      <c r="B561" s="20" t="s">
        <v>256</v>
      </c>
      <c r="C561" s="12"/>
      <c r="D561" s="227">
        <v>4.4216666666666675E-2</v>
      </c>
      <c r="E561" s="227">
        <v>3.5000000000000003E-2</v>
      </c>
      <c r="F561" s="227">
        <v>4.486233333333333E-2</v>
      </c>
      <c r="G561" s="227">
        <v>4.5516666666666671E-2</v>
      </c>
      <c r="H561" s="227">
        <v>3.9833333333333339E-2</v>
      </c>
      <c r="I561" s="227">
        <v>4.5116666666666666E-2</v>
      </c>
      <c r="J561" s="227">
        <v>4.4833333333333336E-2</v>
      </c>
      <c r="K561" s="227">
        <v>4.1500000000000002E-2</v>
      </c>
      <c r="L561" s="227">
        <v>4.4583333333333336E-2</v>
      </c>
      <c r="M561" s="227">
        <v>4.2483333333333338E-2</v>
      </c>
      <c r="N561" s="227">
        <v>4.5850000000000002E-2</v>
      </c>
      <c r="O561" s="227">
        <v>4.4342081570232166E-2</v>
      </c>
      <c r="P561" s="227">
        <v>4.7233333333333329E-2</v>
      </c>
      <c r="Q561" s="227">
        <v>4.7516666666666672E-2</v>
      </c>
      <c r="R561" s="227">
        <v>4.3683333333333331E-2</v>
      </c>
      <c r="S561" s="227">
        <v>4.3800000000000006E-2</v>
      </c>
      <c r="T561" s="227">
        <v>4.4600000000000001E-2</v>
      </c>
      <c r="U561" s="227">
        <v>3.9536317500000001E-2</v>
      </c>
      <c r="V561" s="227">
        <v>4.4750000000000005E-2</v>
      </c>
      <c r="W561" s="227">
        <v>4.526666666666667E-2</v>
      </c>
      <c r="X561" s="227">
        <v>4.4333333333333336E-2</v>
      </c>
      <c r="Y561" s="227">
        <v>4.6818988888888885E-2</v>
      </c>
      <c r="Z561" s="210"/>
      <c r="AA561" s="211"/>
      <c r="AB561" s="211"/>
      <c r="AC561" s="211"/>
      <c r="AD561" s="211"/>
      <c r="AE561" s="211"/>
      <c r="AF561" s="211"/>
      <c r="AG561" s="211"/>
      <c r="AH561" s="211"/>
      <c r="AI561" s="211"/>
      <c r="AJ561" s="211"/>
      <c r="AK561" s="211"/>
      <c r="AL561" s="211"/>
      <c r="AM561" s="211"/>
      <c r="AN561" s="211"/>
      <c r="AO561" s="211"/>
      <c r="AP561" s="211"/>
      <c r="AQ561" s="211"/>
      <c r="AR561" s="211"/>
      <c r="AS561" s="211"/>
      <c r="AT561" s="211"/>
      <c r="AU561" s="211"/>
      <c r="AV561" s="211"/>
      <c r="AW561" s="211"/>
      <c r="AX561" s="211"/>
      <c r="AY561" s="211"/>
      <c r="AZ561" s="211"/>
      <c r="BA561" s="211"/>
      <c r="BB561" s="211"/>
      <c r="BC561" s="211"/>
      <c r="BD561" s="211"/>
      <c r="BE561" s="211"/>
      <c r="BF561" s="211"/>
      <c r="BG561" s="211"/>
      <c r="BH561" s="211"/>
      <c r="BI561" s="211"/>
      <c r="BJ561" s="211"/>
      <c r="BK561" s="211"/>
      <c r="BL561" s="211"/>
      <c r="BM561" s="54"/>
    </row>
    <row r="562" spans="1:65">
      <c r="A562" s="29"/>
      <c r="B562" s="3" t="s">
        <v>257</v>
      </c>
      <c r="C562" s="28"/>
      <c r="D562" s="23">
        <v>4.4150000000000002E-2</v>
      </c>
      <c r="E562" s="23">
        <v>3.5000000000000003E-2</v>
      </c>
      <c r="F562" s="23">
        <v>4.4791499999999998E-2</v>
      </c>
      <c r="G562" s="23">
        <v>4.5449999999999997E-2</v>
      </c>
      <c r="H562" s="23">
        <v>0.04</v>
      </c>
      <c r="I562" s="23">
        <v>4.5149999999999996E-2</v>
      </c>
      <c r="J562" s="23">
        <v>4.4999999999999998E-2</v>
      </c>
      <c r="K562" s="23">
        <v>4.1500000000000002E-2</v>
      </c>
      <c r="L562" s="23">
        <v>4.4700000000000004E-2</v>
      </c>
      <c r="M562" s="23">
        <v>4.2200000000000001E-2</v>
      </c>
      <c r="N562" s="23">
        <v>4.5899999999999996E-2</v>
      </c>
      <c r="O562" s="23">
        <v>4.4431710509037742E-2</v>
      </c>
      <c r="P562" s="23">
        <v>4.725E-2</v>
      </c>
      <c r="Q562" s="23">
        <v>4.7350000000000003E-2</v>
      </c>
      <c r="R562" s="23">
        <v>4.335E-2</v>
      </c>
      <c r="S562" s="23">
        <v>4.3750000000000004E-2</v>
      </c>
      <c r="T562" s="23">
        <v>4.4899999999999995E-2</v>
      </c>
      <c r="U562" s="23">
        <v>3.9621532500000001E-2</v>
      </c>
      <c r="V562" s="23">
        <v>4.4400000000000002E-2</v>
      </c>
      <c r="W562" s="23">
        <v>4.53E-2</v>
      </c>
      <c r="X562" s="23">
        <v>4.4299999999999999E-2</v>
      </c>
      <c r="Y562" s="23">
        <v>4.67261E-2</v>
      </c>
      <c r="Z562" s="210"/>
      <c r="AA562" s="211"/>
      <c r="AB562" s="211"/>
      <c r="AC562" s="211"/>
      <c r="AD562" s="211"/>
      <c r="AE562" s="211"/>
      <c r="AF562" s="211"/>
      <c r="AG562" s="211"/>
      <c r="AH562" s="211"/>
      <c r="AI562" s="211"/>
      <c r="AJ562" s="211"/>
      <c r="AK562" s="211"/>
      <c r="AL562" s="211"/>
      <c r="AM562" s="211"/>
      <c r="AN562" s="211"/>
      <c r="AO562" s="211"/>
      <c r="AP562" s="211"/>
      <c r="AQ562" s="211"/>
      <c r="AR562" s="211"/>
      <c r="AS562" s="211"/>
      <c r="AT562" s="211"/>
      <c r="AU562" s="211"/>
      <c r="AV562" s="211"/>
      <c r="AW562" s="211"/>
      <c r="AX562" s="211"/>
      <c r="AY562" s="211"/>
      <c r="AZ562" s="211"/>
      <c r="BA562" s="211"/>
      <c r="BB562" s="211"/>
      <c r="BC562" s="211"/>
      <c r="BD562" s="211"/>
      <c r="BE562" s="211"/>
      <c r="BF562" s="211"/>
      <c r="BG562" s="211"/>
      <c r="BH562" s="211"/>
      <c r="BI562" s="211"/>
      <c r="BJ562" s="211"/>
      <c r="BK562" s="211"/>
      <c r="BL562" s="211"/>
      <c r="BM562" s="54"/>
    </row>
    <row r="563" spans="1:65">
      <c r="A563" s="29"/>
      <c r="B563" s="3" t="s">
        <v>258</v>
      </c>
      <c r="C563" s="28"/>
      <c r="D563" s="23">
        <v>7.1670542530852038E-4</v>
      </c>
      <c r="E563" s="23">
        <v>5.4772255750516622E-3</v>
      </c>
      <c r="F563" s="23">
        <v>1.3444277097213759E-3</v>
      </c>
      <c r="G563" s="23">
        <v>4.8339080118126629E-4</v>
      </c>
      <c r="H563" s="23">
        <v>4.0824829046386341E-4</v>
      </c>
      <c r="I563" s="23">
        <v>3.430257521916769E-4</v>
      </c>
      <c r="J563" s="23">
        <v>4.0824829046386059E-4</v>
      </c>
      <c r="K563" s="23">
        <v>5.4772255750516665E-4</v>
      </c>
      <c r="L563" s="23">
        <v>5.6715665090578237E-4</v>
      </c>
      <c r="M563" s="23">
        <v>7.985403350280225E-4</v>
      </c>
      <c r="N563" s="23">
        <v>9.2249661245990503E-4</v>
      </c>
      <c r="O563" s="23">
        <v>4.1641661061362023E-4</v>
      </c>
      <c r="P563" s="23">
        <v>4.7187568984497007E-4</v>
      </c>
      <c r="Q563" s="23">
        <v>1.2155931336868711E-3</v>
      </c>
      <c r="R563" s="23">
        <v>1.0609743949156663E-3</v>
      </c>
      <c r="S563" s="23">
        <v>4.2895221179054465E-4</v>
      </c>
      <c r="T563" s="23">
        <v>1.5479018056711483E-3</v>
      </c>
      <c r="U563" s="23">
        <v>3.6422976584499266E-4</v>
      </c>
      <c r="V563" s="23">
        <v>7.0922492905988431E-4</v>
      </c>
      <c r="W563" s="23">
        <v>3.9327683210006942E-4</v>
      </c>
      <c r="X563" s="23">
        <v>3.4448028487370257E-4</v>
      </c>
      <c r="Y563" s="23">
        <v>8.8270376449398481E-4</v>
      </c>
      <c r="Z563" s="210"/>
      <c r="AA563" s="211"/>
      <c r="AB563" s="211"/>
      <c r="AC563" s="211"/>
      <c r="AD563" s="211"/>
      <c r="AE563" s="211"/>
      <c r="AF563" s="211"/>
      <c r="AG563" s="211"/>
      <c r="AH563" s="211"/>
      <c r="AI563" s="211"/>
      <c r="AJ563" s="211"/>
      <c r="AK563" s="211"/>
      <c r="AL563" s="211"/>
      <c r="AM563" s="211"/>
      <c r="AN563" s="211"/>
      <c r="AO563" s="211"/>
      <c r="AP563" s="211"/>
      <c r="AQ563" s="211"/>
      <c r="AR563" s="211"/>
      <c r="AS563" s="211"/>
      <c r="AT563" s="211"/>
      <c r="AU563" s="211"/>
      <c r="AV563" s="211"/>
      <c r="AW563" s="211"/>
      <c r="AX563" s="211"/>
      <c r="AY563" s="211"/>
      <c r="AZ563" s="211"/>
      <c r="BA563" s="211"/>
      <c r="BB563" s="211"/>
      <c r="BC563" s="211"/>
      <c r="BD563" s="211"/>
      <c r="BE563" s="211"/>
      <c r="BF563" s="211"/>
      <c r="BG563" s="211"/>
      <c r="BH563" s="211"/>
      <c r="BI563" s="211"/>
      <c r="BJ563" s="211"/>
      <c r="BK563" s="211"/>
      <c r="BL563" s="211"/>
      <c r="BM563" s="54"/>
    </row>
    <row r="564" spans="1:65">
      <c r="A564" s="29"/>
      <c r="B564" s="3" t="s">
        <v>86</v>
      </c>
      <c r="C564" s="28"/>
      <c r="D564" s="13">
        <v>1.6208942901813499E-2</v>
      </c>
      <c r="E564" s="13">
        <v>0.15649215928719032</v>
      </c>
      <c r="F564" s="13">
        <v>2.9967850752034952E-2</v>
      </c>
      <c r="G564" s="13">
        <v>1.062008351185499E-2</v>
      </c>
      <c r="H564" s="13">
        <v>1.024891105767021E-2</v>
      </c>
      <c r="I564" s="13">
        <v>7.6030827970079845E-3</v>
      </c>
      <c r="J564" s="13">
        <v>9.1059098244727268E-3</v>
      </c>
      <c r="K564" s="13">
        <v>1.3198133915787148E-2</v>
      </c>
      <c r="L564" s="13">
        <v>1.2721270674522221E-2</v>
      </c>
      <c r="M564" s="13">
        <v>1.8796555551856158E-2</v>
      </c>
      <c r="N564" s="13">
        <v>2.0119882496399236E-2</v>
      </c>
      <c r="O564" s="13">
        <v>9.3910027645876248E-3</v>
      </c>
      <c r="P564" s="13">
        <v>9.9903110058920976E-3</v>
      </c>
      <c r="Q564" s="13">
        <v>2.5582458092322784E-2</v>
      </c>
      <c r="R564" s="13">
        <v>2.4287853374643259E-2</v>
      </c>
      <c r="S564" s="13">
        <v>9.7934294929348086E-3</v>
      </c>
      <c r="T564" s="13">
        <v>3.4706318512806013E-2</v>
      </c>
      <c r="U564" s="13">
        <v>9.2125364443714983E-3</v>
      </c>
      <c r="V564" s="13">
        <v>1.5848601766701324E-2</v>
      </c>
      <c r="W564" s="13">
        <v>8.6880007091326081E-3</v>
      </c>
      <c r="X564" s="13">
        <v>7.770231989632388E-3</v>
      </c>
      <c r="Y564" s="13">
        <v>1.8853541809474419E-2</v>
      </c>
      <c r="Z564" s="140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3"/>
    </row>
    <row r="565" spans="1:65">
      <c r="A565" s="29"/>
      <c r="B565" s="3" t="s">
        <v>259</v>
      </c>
      <c r="C565" s="28"/>
      <c r="D565" s="13">
        <v>-1.3144581114089782E-2</v>
      </c>
      <c r="E565" s="13">
        <v>-0.21884795338846164</v>
      </c>
      <c r="F565" s="13">
        <v>1.2658142600676658E-3</v>
      </c>
      <c r="G565" s="13">
        <v>1.5869637760052901E-2</v>
      </c>
      <c r="H565" s="13">
        <v>-0.11097457552305867</v>
      </c>
      <c r="I565" s="13">
        <v>6.9421857987781443E-3</v>
      </c>
      <c r="J565" s="13">
        <v>6.1857399287523762E-4</v>
      </c>
      <c r="K565" s="13">
        <v>-7.3776859017747443E-2</v>
      </c>
      <c r="L565" s="13">
        <v>-4.9610834829214578E-3</v>
      </c>
      <c r="M565" s="13">
        <v>-5.1830206279613655E-2</v>
      </c>
      <c r="N565" s="13">
        <v>2.3309181061115236E-2</v>
      </c>
      <c r="O565" s="13">
        <v>-1.0345492297067715E-2</v>
      </c>
      <c r="P565" s="13">
        <v>5.4183285760523336E-2</v>
      </c>
      <c r="Q565" s="13">
        <v>6.0506897566426687E-2</v>
      </c>
      <c r="R565" s="13">
        <v>-2.5047850395789717E-2</v>
      </c>
      <c r="S565" s="13">
        <v>-2.2444010240417755E-2</v>
      </c>
      <c r="T565" s="13">
        <v>-4.5891063178683522E-3</v>
      </c>
      <c r="U565" s="13">
        <v>-0.11760356198261213</v>
      </c>
      <c r="V565" s="13">
        <v>-1.2413118323902905E-3</v>
      </c>
      <c r="W565" s="13">
        <v>1.0289980284256206E-2</v>
      </c>
      <c r="X565" s="13">
        <v>-1.0540740958718153E-2</v>
      </c>
      <c r="Y565" s="13">
        <v>4.4935685452526242E-2</v>
      </c>
      <c r="Z565" s="140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3"/>
    </row>
    <row r="566" spans="1:65">
      <c r="A566" s="29"/>
      <c r="B566" s="45" t="s">
        <v>260</v>
      </c>
      <c r="C566" s="46"/>
      <c r="D566" s="44">
        <v>0.3</v>
      </c>
      <c r="E566" s="44">
        <v>7.61</v>
      </c>
      <c r="F566" s="44">
        <v>0.21</v>
      </c>
      <c r="G566" s="44">
        <v>0.73</v>
      </c>
      <c r="H566" s="44">
        <v>3.77</v>
      </c>
      <c r="I566" s="44">
        <v>0.42</v>
      </c>
      <c r="J566" s="44">
        <v>0.19</v>
      </c>
      <c r="K566" s="44">
        <v>2.4500000000000002</v>
      </c>
      <c r="L566" s="44">
        <v>0.01</v>
      </c>
      <c r="M566" s="44">
        <v>1.67</v>
      </c>
      <c r="N566" s="44">
        <v>1</v>
      </c>
      <c r="O566" s="44">
        <v>0.2</v>
      </c>
      <c r="P566" s="44">
        <v>2.1</v>
      </c>
      <c r="Q566" s="44">
        <v>2.3199999999999998</v>
      </c>
      <c r="R566" s="44">
        <v>0.72</v>
      </c>
      <c r="S566" s="44">
        <v>0.63</v>
      </c>
      <c r="T566" s="44">
        <v>0.01</v>
      </c>
      <c r="U566" s="44">
        <v>4.01</v>
      </c>
      <c r="V566" s="44">
        <v>0.13</v>
      </c>
      <c r="W566" s="44">
        <v>0.54</v>
      </c>
      <c r="X566" s="44">
        <v>0.2</v>
      </c>
      <c r="Y566" s="44">
        <v>1.77</v>
      </c>
      <c r="Z566" s="140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3"/>
    </row>
    <row r="567" spans="1:65">
      <c r="B567" s="3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BM567" s="53"/>
    </row>
    <row r="568" spans="1:65" ht="15">
      <c r="B568" s="8" t="s">
        <v>466</v>
      </c>
      <c r="BM568" s="27" t="s">
        <v>66</v>
      </c>
    </row>
    <row r="569" spans="1:65" ht="15">
      <c r="A569" s="24" t="s">
        <v>26</v>
      </c>
      <c r="B569" s="18" t="s">
        <v>111</v>
      </c>
      <c r="C569" s="15" t="s">
        <v>112</v>
      </c>
      <c r="D569" s="16" t="s">
        <v>224</v>
      </c>
      <c r="E569" s="17" t="s">
        <v>224</v>
      </c>
      <c r="F569" s="17" t="s">
        <v>224</v>
      </c>
      <c r="G569" s="17" t="s">
        <v>224</v>
      </c>
      <c r="H569" s="17" t="s">
        <v>224</v>
      </c>
      <c r="I569" s="17" t="s">
        <v>224</v>
      </c>
      <c r="J569" s="17" t="s">
        <v>224</v>
      </c>
      <c r="K569" s="17" t="s">
        <v>224</v>
      </c>
      <c r="L569" s="17" t="s">
        <v>224</v>
      </c>
      <c r="M569" s="17" t="s">
        <v>224</v>
      </c>
      <c r="N569" s="17" t="s">
        <v>224</v>
      </c>
      <c r="O569" s="17" t="s">
        <v>224</v>
      </c>
      <c r="P569" s="17" t="s">
        <v>224</v>
      </c>
      <c r="Q569" s="17" t="s">
        <v>224</v>
      </c>
      <c r="R569" s="17" t="s">
        <v>224</v>
      </c>
      <c r="S569" s="17" t="s">
        <v>224</v>
      </c>
      <c r="T569" s="17" t="s">
        <v>224</v>
      </c>
      <c r="U569" s="17" t="s">
        <v>224</v>
      </c>
      <c r="V569" s="17" t="s">
        <v>224</v>
      </c>
      <c r="W569" s="17" t="s">
        <v>224</v>
      </c>
      <c r="X569" s="17" t="s">
        <v>224</v>
      </c>
      <c r="Y569" s="17" t="s">
        <v>224</v>
      </c>
      <c r="Z569" s="140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1</v>
      </c>
    </row>
    <row r="570" spans="1:65">
      <c r="A570" s="29"/>
      <c r="B570" s="19" t="s">
        <v>225</v>
      </c>
      <c r="C570" s="9" t="s">
        <v>225</v>
      </c>
      <c r="D570" s="138" t="s">
        <v>227</v>
      </c>
      <c r="E570" s="139" t="s">
        <v>228</v>
      </c>
      <c r="F570" s="139" t="s">
        <v>229</v>
      </c>
      <c r="G570" s="139" t="s">
        <v>230</v>
      </c>
      <c r="H570" s="139" t="s">
        <v>231</v>
      </c>
      <c r="I570" s="139" t="s">
        <v>232</v>
      </c>
      <c r="J570" s="139" t="s">
        <v>233</v>
      </c>
      <c r="K570" s="139" t="s">
        <v>234</v>
      </c>
      <c r="L570" s="139" t="s">
        <v>235</v>
      </c>
      <c r="M570" s="139" t="s">
        <v>236</v>
      </c>
      <c r="N570" s="139" t="s">
        <v>237</v>
      </c>
      <c r="O570" s="139" t="s">
        <v>238</v>
      </c>
      <c r="P570" s="139" t="s">
        <v>239</v>
      </c>
      <c r="Q570" s="139" t="s">
        <v>240</v>
      </c>
      <c r="R570" s="139" t="s">
        <v>241</v>
      </c>
      <c r="S570" s="139" t="s">
        <v>242</v>
      </c>
      <c r="T570" s="139" t="s">
        <v>243</v>
      </c>
      <c r="U570" s="139" t="s">
        <v>244</v>
      </c>
      <c r="V570" s="139" t="s">
        <v>246</v>
      </c>
      <c r="W570" s="139" t="s">
        <v>248</v>
      </c>
      <c r="X570" s="139" t="s">
        <v>249</v>
      </c>
      <c r="Y570" s="139" t="s">
        <v>250</v>
      </c>
      <c r="Z570" s="140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 t="s">
        <v>3</v>
      </c>
    </row>
    <row r="571" spans="1:65">
      <c r="A571" s="29"/>
      <c r="B571" s="19"/>
      <c r="C571" s="9"/>
      <c r="D571" s="10" t="s">
        <v>272</v>
      </c>
      <c r="E571" s="11" t="s">
        <v>273</v>
      </c>
      <c r="F571" s="11" t="s">
        <v>115</v>
      </c>
      <c r="G571" s="11" t="s">
        <v>272</v>
      </c>
      <c r="H571" s="11" t="s">
        <v>115</v>
      </c>
      <c r="I571" s="11" t="s">
        <v>273</v>
      </c>
      <c r="J571" s="11" t="s">
        <v>115</v>
      </c>
      <c r="K571" s="11" t="s">
        <v>115</v>
      </c>
      <c r="L571" s="11" t="s">
        <v>272</v>
      </c>
      <c r="M571" s="11" t="s">
        <v>115</v>
      </c>
      <c r="N571" s="11" t="s">
        <v>273</v>
      </c>
      <c r="O571" s="11" t="s">
        <v>272</v>
      </c>
      <c r="P571" s="11" t="s">
        <v>273</v>
      </c>
      <c r="Q571" s="11" t="s">
        <v>273</v>
      </c>
      <c r="R571" s="11" t="s">
        <v>115</v>
      </c>
      <c r="S571" s="11" t="s">
        <v>272</v>
      </c>
      <c r="T571" s="11" t="s">
        <v>273</v>
      </c>
      <c r="U571" s="11" t="s">
        <v>272</v>
      </c>
      <c r="V571" s="11" t="s">
        <v>273</v>
      </c>
      <c r="W571" s="11" t="s">
        <v>272</v>
      </c>
      <c r="X571" s="11" t="s">
        <v>115</v>
      </c>
      <c r="Y571" s="11" t="s">
        <v>115</v>
      </c>
      <c r="Z571" s="140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2</v>
      </c>
    </row>
    <row r="572" spans="1:65">
      <c r="A572" s="29"/>
      <c r="B572" s="19"/>
      <c r="C572" s="9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140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3</v>
      </c>
    </row>
    <row r="573" spans="1:65">
      <c r="A573" s="29"/>
      <c r="B573" s="18">
        <v>1</v>
      </c>
      <c r="C573" s="14">
        <v>1</v>
      </c>
      <c r="D573" s="21">
        <v>7.25</v>
      </c>
      <c r="E573" s="21">
        <v>7.31</v>
      </c>
      <c r="F573" s="21">
        <v>6.6</v>
      </c>
      <c r="G573" s="21">
        <v>6.95</v>
      </c>
      <c r="H573" s="135">
        <v>10</v>
      </c>
      <c r="I573" s="21">
        <v>7.48</v>
      </c>
      <c r="J573" s="135">
        <v>10</v>
      </c>
      <c r="K573" s="135">
        <v>10</v>
      </c>
      <c r="L573" s="21">
        <v>7.2</v>
      </c>
      <c r="M573" s="135">
        <v>6</v>
      </c>
      <c r="N573" s="135">
        <v>9</v>
      </c>
      <c r="O573" s="135" t="s">
        <v>265</v>
      </c>
      <c r="P573" s="21">
        <v>6.6</v>
      </c>
      <c r="Q573" s="21">
        <v>7.27</v>
      </c>
      <c r="R573" s="21">
        <v>7.25</v>
      </c>
      <c r="S573" s="21">
        <v>6.7</v>
      </c>
      <c r="T573" s="21">
        <v>6.8</v>
      </c>
      <c r="U573" s="21">
        <v>7.4129915251673104</v>
      </c>
      <c r="V573" s="21">
        <v>7.13</v>
      </c>
      <c r="W573" s="21">
        <v>7.4</v>
      </c>
      <c r="X573" s="21">
        <v>6.8</v>
      </c>
      <c r="Y573" s="135">
        <v>5.674666666666667</v>
      </c>
      <c r="Z573" s="140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1</v>
      </c>
    </row>
    <row r="574" spans="1:65">
      <c r="A574" s="29"/>
      <c r="B574" s="19">
        <v>1</v>
      </c>
      <c r="C574" s="9">
        <v>2</v>
      </c>
      <c r="D574" s="11">
        <v>7.47</v>
      </c>
      <c r="E574" s="11">
        <v>7.23</v>
      </c>
      <c r="F574" s="11">
        <v>6.44</v>
      </c>
      <c r="G574" s="11">
        <v>7.22</v>
      </c>
      <c r="H574" s="136">
        <v>10</v>
      </c>
      <c r="I574" s="11">
        <v>7.11</v>
      </c>
      <c r="J574" s="136">
        <v>10</v>
      </c>
      <c r="K574" s="136">
        <v>10</v>
      </c>
      <c r="L574" s="11">
        <v>7.1</v>
      </c>
      <c r="M574" s="136">
        <v>6</v>
      </c>
      <c r="N574" s="136">
        <v>8</v>
      </c>
      <c r="O574" s="136" t="s">
        <v>265</v>
      </c>
      <c r="P574" s="11">
        <v>7.2</v>
      </c>
      <c r="Q574" s="11">
        <v>7.669999999999999</v>
      </c>
      <c r="R574" s="11">
        <v>7.19</v>
      </c>
      <c r="S574" s="11">
        <v>6.7</v>
      </c>
      <c r="T574" s="11">
        <v>6</v>
      </c>
      <c r="U574" s="11">
        <v>7.3459039001344602</v>
      </c>
      <c r="V574" s="11">
        <v>6.96</v>
      </c>
      <c r="W574" s="11">
        <v>7.3</v>
      </c>
      <c r="X574" s="11">
        <v>6.8</v>
      </c>
      <c r="Y574" s="136">
        <v>5.4766666666666666</v>
      </c>
      <c r="Z574" s="140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25</v>
      </c>
    </row>
    <row r="575" spans="1:65">
      <c r="A575" s="29"/>
      <c r="B575" s="19">
        <v>1</v>
      </c>
      <c r="C575" s="9">
        <v>3</v>
      </c>
      <c r="D575" s="11">
        <v>7.45</v>
      </c>
      <c r="E575" s="11">
        <v>7.57</v>
      </c>
      <c r="F575" s="11">
        <v>6.68</v>
      </c>
      <c r="G575" s="11">
        <v>7.03</v>
      </c>
      <c r="H575" s="136">
        <v>10</v>
      </c>
      <c r="I575" s="11">
        <v>7.37</v>
      </c>
      <c r="J575" s="136">
        <v>10</v>
      </c>
      <c r="K575" s="136">
        <v>10</v>
      </c>
      <c r="L575" s="11">
        <v>7.2</v>
      </c>
      <c r="M575" s="136">
        <v>6</v>
      </c>
      <c r="N575" s="136">
        <v>7</v>
      </c>
      <c r="O575" s="136" t="s">
        <v>265</v>
      </c>
      <c r="P575" s="11">
        <v>7</v>
      </c>
      <c r="Q575" s="11">
        <v>7.02</v>
      </c>
      <c r="R575" s="11">
        <v>7.04</v>
      </c>
      <c r="S575" s="11">
        <v>6.8</v>
      </c>
      <c r="T575" s="11">
        <v>6.4</v>
      </c>
      <c r="U575" s="11">
        <v>7.3686561170134404</v>
      </c>
      <c r="V575" s="11">
        <v>6.97</v>
      </c>
      <c r="W575" s="11">
        <v>7.4</v>
      </c>
      <c r="X575" s="11">
        <v>6.98</v>
      </c>
      <c r="Y575" s="136">
        <v>5.6713333333333331</v>
      </c>
      <c r="Z575" s="140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16</v>
      </c>
    </row>
    <row r="576" spans="1:65">
      <c r="A576" s="29"/>
      <c r="B576" s="19">
        <v>1</v>
      </c>
      <c r="C576" s="9">
        <v>4</v>
      </c>
      <c r="D576" s="11">
        <v>7.23</v>
      </c>
      <c r="E576" s="11">
        <v>7.44</v>
      </c>
      <c r="F576" s="11">
        <v>6.67</v>
      </c>
      <c r="G576" s="11">
        <v>7.11</v>
      </c>
      <c r="H576" s="136">
        <v>10</v>
      </c>
      <c r="I576" s="11">
        <v>7.33</v>
      </c>
      <c r="J576" s="136" t="s">
        <v>96</v>
      </c>
      <c r="K576" s="136">
        <v>10</v>
      </c>
      <c r="L576" s="11">
        <v>6.9</v>
      </c>
      <c r="M576" s="136">
        <v>6</v>
      </c>
      <c r="N576" s="136">
        <v>7</v>
      </c>
      <c r="O576" s="136" t="s">
        <v>265</v>
      </c>
      <c r="P576" s="11">
        <v>7.2</v>
      </c>
      <c r="Q576" s="11">
        <v>7</v>
      </c>
      <c r="R576" s="11">
        <v>7.52</v>
      </c>
      <c r="S576" s="11">
        <v>6.8</v>
      </c>
      <c r="T576" s="11">
        <v>6.4</v>
      </c>
      <c r="U576" s="11">
        <v>7.4136669371607304</v>
      </c>
      <c r="V576" s="11">
        <v>7.03</v>
      </c>
      <c r="W576" s="11">
        <v>7.8</v>
      </c>
      <c r="X576" s="11">
        <v>6.69</v>
      </c>
      <c r="Y576" s="136">
        <v>5.5870000000000006</v>
      </c>
      <c r="Z576" s="140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7.0681312821789266</v>
      </c>
    </row>
    <row r="577" spans="1:65">
      <c r="A577" s="29"/>
      <c r="B577" s="19">
        <v>1</v>
      </c>
      <c r="C577" s="9">
        <v>5</v>
      </c>
      <c r="D577" s="11">
        <v>7.07</v>
      </c>
      <c r="E577" s="11">
        <v>7.6</v>
      </c>
      <c r="F577" s="11">
        <v>6.75</v>
      </c>
      <c r="G577" s="11">
        <v>7.41</v>
      </c>
      <c r="H577" s="136">
        <v>10</v>
      </c>
      <c r="I577" s="11">
        <v>7.35</v>
      </c>
      <c r="J577" s="136">
        <v>10</v>
      </c>
      <c r="K577" s="136">
        <v>10</v>
      </c>
      <c r="L577" s="11">
        <v>6.9</v>
      </c>
      <c r="M577" s="136">
        <v>7</v>
      </c>
      <c r="N577" s="136">
        <v>8</v>
      </c>
      <c r="O577" s="136" t="s">
        <v>265</v>
      </c>
      <c r="P577" s="11">
        <v>7.2</v>
      </c>
      <c r="Q577" s="11">
        <v>6.97</v>
      </c>
      <c r="R577" s="11">
        <v>7.23</v>
      </c>
      <c r="S577" s="11">
        <v>6.6</v>
      </c>
      <c r="T577" s="11">
        <v>6.1</v>
      </c>
      <c r="U577" s="11">
        <v>7.3327790498260308</v>
      </c>
      <c r="V577" s="11">
        <v>7.29</v>
      </c>
      <c r="W577" s="11">
        <v>7</v>
      </c>
      <c r="X577" s="11">
        <v>6.41</v>
      </c>
      <c r="Y577" s="136">
        <v>5.8205</v>
      </c>
      <c r="Z577" s="140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>
        <v>39</v>
      </c>
    </row>
    <row r="578" spans="1:65">
      <c r="A578" s="29"/>
      <c r="B578" s="19">
        <v>1</v>
      </c>
      <c r="C578" s="9">
        <v>6</v>
      </c>
      <c r="D578" s="11">
        <v>7.07</v>
      </c>
      <c r="E578" s="11">
        <v>7.45</v>
      </c>
      <c r="F578" s="11">
        <v>6.53</v>
      </c>
      <c r="G578" s="11">
        <v>7.18</v>
      </c>
      <c r="H578" s="136">
        <v>10</v>
      </c>
      <c r="I578" s="11">
        <v>7.48</v>
      </c>
      <c r="J578" s="136">
        <v>10</v>
      </c>
      <c r="K578" s="136">
        <v>10</v>
      </c>
      <c r="L578" s="11">
        <v>7.1</v>
      </c>
      <c r="M578" s="136">
        <v>6</v>
      </c>
      <c r="N578" s="136">
        <v>8</v>
      </c>
      <c r="O578" s="136" t="s">
        <v>265</v>
      </c>
      <c r="P578" s="11">
        <v>7.2</v>
      </c>
      <c r="Q578" s="11">
        <v>6.9</v>
      </c>
      <c r="R578" s="11">
        <v>7.61</v>
      </c>
      <c r="S578" s="11">
        <v>6.6</v>
      </c>
      <c r="T578" s="11">
        <v>6.3</v>
      </c>
      <c r="U578" s="11">
        <v>7.4178178668014203</v>
      </c>
      <c r="V578" s="11">
        <v>7.27</v>
      </c>
      <c r="W578" s="11">
        <v>7.2</v>
      </c>
      <c r="X578" s="11">
        <v>6.91</v>
      </c>
      <c r="Y578" s="136">
        <v>5.4470000000000001</v>
      </c>
      <c r="Z578" s="140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3"/>
    </row>
    <row r="579" spans="1:65">
      <c r="A579" s="29"/>
      <c r="B579" s="20" t="s">
        <v>256</v>
      </c>
      <c r="C579" s="12"/>
      <c r="D579" s="22">
        <v>7.2566666666666668</v>
      </c>
      <c r="E579" s="22">
        <v>7.4333333333333336</v>
      </c>
      <c r="F579" s="22">
        <v>6.6116666666666672</v>
      </c>
      <c r="G579" s="22">
        <v>7.1499999999999995</v>
      </c>
      <c r="H579" s="22">
        <v>10</v>
      </c>
      <c r="I579" s="22">
        <v>7.3533333333333344</v>
      </c>
      <c r="J579" s="22">
        <v>10</v>
      </c>
      <c r="K579" s="22">
        <v>10</v>
      </c>
      <c r="L579" s="22">
        <v>7.0666666666666664</v>
      </c>
      <c r="M579" s="22">
        <v>6.166666666666667</v>
      </c>
      <c r="N579" s="22">
        <v>7.833333333333333</v>
      </c>
      <c r="O579" s="22" t="s">
        <v>623</v>
      </c>
      <c r="P579" s="22">
        <v>7.0666666666666673</v>
      </c>
      <c r="Q579" s="22">
        <v>7.1383333333333328</v>
      </c>
      <c r="R579" s="22">
        <v>7.3066666666666675</v>
      </c>
      <c r="S579" s="22">
        <v>6.7</v>
      </c>
      <c r="T579" s="22">
        <v>6.333333333333333</v>
      </c>
      <c r="U579" s="22">
        <v>7.3819692326838995</v>
      </c>
      <c r="V579" s="22">
        <v>7.1083333333333343</v>
      </c>
      <c r="W579" s="22">
        <v>7.3500000000000014</v>
      </c>
      <c r="X579" s="22">
        <v>6.7650000000000006</v>
      </c>
      <c r="Y579" s="22">
        <v>5.6128611111111111</v>
      </c>
      <c r="Z579" s="140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3"/>
    </row>
    <row r="580" spans="1:65">
      <c r="A580" s="29"/>
      <c r="B580" s="3" t="s">
        <v>257</v>
      </c>
      <c r="C580" s="28"/>
      <c r="D580" s="11">
        <v>7.24</v>
      </c>
      <c r="E580" s="11">
        <v>7.4450000000000003</v>
      </c>
      <c r="F580" s="11">
        <v>6.6349999999999998</v>
      </c>
      <c r="G580" s="11">
        <v>7.1449999999999996</v>
      </c>
      <c r="H580" s="11">
        <v>10</v>
      </c>
      <c r="I580" s="11">
        <v>7.3599999999999994</v>
      </c>
      <c r="J580" s="11">
        <v>10</v>
      </c>
      <c r="K580" s="11">
        <v>10</v>
      </c>
      <c r="L580" s="11">
        <v>7.1</v>
      </c>
      <c r="M580" s="11">
        <v>6</v>
      </c>
      <c r="N580" s="11">
        <v>8</v>
      </c>
      <c r="O580" s="11" t="s">
        <v>623</v>
      </c>
      <c r="P580" s="11">
        <v>7.2</v>
      </c>
      <c r="Q580" s="11">
        <v>7.01</v>
      </c>
      <c r="R580" s="11">
        <v>7.24</v>
      </c>
      <c r="S580" s="11">
        <v>6.7</v>
      </c>
      <c r="T580" s="11">
        <v>6.35</v>
      </c>
      <c r="U580" s="11">
        <v>7.3908238210903754</v>
      </c>
      <c r="V580" s="11">
        <v>7.08</v>
      </c>
      <c r="W580" s="11">
        <v>7.35</v>
      </c>
      <c r="X580" s="11">
        <v>6.8</v>
      </c>
      <c r="Y580" s="11">
        <v>5.6291666666666664</v>
      </c>
      <c r="Z580" s="140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3"/>
    </row>
    <row r="581" spans="1:65">
      <c r="A581" s="29"/>
      <c r="B581" s="3" t="s">
        <v>258</v>
      </c>
      <c r="C581" s="28"/>
      <c r="D581" s="23">
        <v>0.17511900715418247</v>
      </c>
      <c r="E581" s="23">
        <v>0.14375905768565209</v>
      </c>
      <c r="F581" s="23">
        <v>0.11267948645013708</v>
      </c>
      <c r="G581" s="23">
        <v>0.16087262041752157</v>
      </c>
      <c r="H581" s="23">
        <v>0</v>
      </c>
      <c r="I581" s="23">
        <v>0.13574485871172684</v>
      </c>
      <c r="J581" s="23">
        <v>0</v>
      </c>
      <c r="K581" s="23">
        <v>0</v>
      </c>
      <c r="L581" s="23">
        <v>0.13662601021279452</v>
      </c>
      <c r="M581" s="23">
        <v>0.40824829046386302</v>
      </c>
      <c r="N581" s="23">
        <v>0.752772652709081</v>
      </c>
      <c r="O581" s="23" t="s">
        <v>623</v>
      </c>
      <c r="P581" s="23">
        <v>0.24221202832779956</v>
      </c>
      <c r="Q581" s="23">
        <v>0.28923462217837348</v>
      </c>
      <c r="R581" s="23">
        <v>0.21509687739868896</v>
      </c>
      <c r="S581" s="23">
        <v>8.9442719099991672E-2</v>
      </c>
      <c r="T581" s="23">
        <v>0.28047578623950176</v>
      </c>
      <c r="U581" s="23">
        <v>3.7815005007181775E-2</v>
      </c>
      <c r="V581" s="23">
        <v>0.14620761494076376</v>
      </c>
      <c r="W581" s="23">
        <v>0.26645825188948452</v>
      </c>
      <c r="X581" s="23">
        <v>0.20067386476569393</v>
      </c>
      <c r="Y581" s="23">
        <v>0.1393416431599632</v>
      </c>
      <c r="Z581" s="210"/>
      <c r="AA581" s="211"/>
      <c r="AB581" s="211"/>
      <c r="AC581" s="211"/>
      <c r="AD581" s="211"/>
      <c r="AE581" s="211"/>
      <c r="AF581" s="211"/>
      <c r="AG581" s="211"/>
      <c r="AH581" s="211"/>
      <c r="AI581" s="211"/>
      <c r="AJ581" s="211"/>
      <c r="AK581" s="211"/>
      <c r="AL581" s="211"/>
      <c r="AM581" s="211"/>
      <c r="AN581" s="211"/>
      <c r="AO581" s="211"/>
      <c r="AP581" s="211"/>
      <c r="AQ581" s="211"/>
      <c r="AR581" s="211"/>
      <c r="AS581" s="211"/>
      <c r="AT581" s="211"/>
      <c r="AU581" s="211"/>
      <c r="AV581" s="211"/>
      <c r="AW581" s="211"/>
      <c r="AX581" s="211"/>
      <c r="AY581" s="211"/>
      <c r="AZ581" s="211"/>
      <c r="BA581" s="211"/>
      <c r="BB581" s="211"/>
      <c r="BC581" s="211"/>
      <c r="BD581" s="211"/>
      <c r="BE581" s="211"/>
      <c r="BF581" s="211"/>
      <c r="BG581" s="211"/>
      <c r="BH581" s="211"/>
      <c r="BI581" s="211"/>
      <c r="BJ581" s="211"/>
      <c r="BK581" s="211"/>
      <c r="BL581" s="211"/>
      <c r="BM581" s="54"/>
    </row>
    <row r="582" spans="1:65">
      <c r="A582" s="29"/>
      <c r="B582" s="3" t="s">
        <v>86</v>
      </c>
      <c r="C582" s="28"/>
      <c r="D582" s="13">
        <v>2.4132155326713246E-2</v>
      </c>
      <c r="E582" s="13">
        <v>1.933978354515499E-2</v>
      </c>
      <c r="F582" s="13">
        <v>1.7042523788777977E-2</v>
      </c>
      <c r="G582" s="13">
        <v>2.2499667191261761E-2</v>
      </c>
      <c r="H582" s="13">
        <v>0</v>
      </c>
      <c r="I582" s="13">
        <v>1.846031623459567E-2</v>
      </c>
      <c r="J582" s="13">
        <v>0</v>
      </c>
      <c r="K582" s="13">
        <v>0</v>
      </c>
      <c r="L582" s="13">
        <v>1.9333869369735076E-2</v>
      </c>
      <c r="M582" s="13">
        <v>6.6202425480626437E-2</v>
      </c>
      <c r="N582" s="13">
        <v>9.6098636516052896E-2</v>
      </c>
      <c r="O582" s="13" t="s">
        <v>623</v>
      </c>
      <c r="P582" s="13">
        <v>3.4275287027518801E-2</v>
      </c>
      <c r="Q582" s="13">
        <v>4.0518508827229537E-2</v>
      </c>
      <c r="R582" s="13">
        <v>2.9438441249820566E-2</v>
      </c>
      <c r="S582" s="13">
        <v>1.3349659567162936E-2</v>
      </c>
      <c r="T582" s="13">
        <v>4.4285650458868703E-2</v>
      </c>
      <c r="U582" s="13">
        <v>5.122617531343081E-3</v>
      </c>
      <c r="V582" s="13">
        <v>2.0568480413706503E-2</v>
      </c>
      <c r="W582" s="13">
        <v>3.625282338632442E-2</v>
      </c>
      <c r="X582" s="13">
        <v>2.9663542463517208E-2</v>
      </c>
      <c r="Y582" s="13">
        <v>2.4825421545551018E-2</v>
      </c>
      <c r="Z582" s="140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A583" s="29"/>
      <c r="B583" s="3" t="s">
        <v>259</v>
      </c>
      <c r="C583" s="28"/>
      <c r="D583" s="13">
        <v>2.667400716835866E-2</v>
      </c>
      <c r="E583" s="13">
        <v>5.1668826819218916E-2</v>
      </c>
      <c r="F583" s="13">
        <v>-6.4580664575820235E-2</v>
      </c>
      <c r="G583" s="13">
        <v>1.1582795303687998E-2</v>
      </c>
      <c r="H583" s="13">
        <v>0.41480111231285055</v>
      </c>
      <c r="I583" s="13">
        <v>4.0350417920716364E-2</v>
      </c>
      <c r="J583" s="13">
        <v>0.41480111231285055</v>
      </c>
      <c r="K583" s="13">
        <v>0.41480111231285055</v>
      </c>
      <c r="L583" s="13">
        <v>-2.0721396558565086E-4</v>
      </c>
      <c r="M583" s="13">
        <v>-0.12753931407374208</v>
      </c>
      <c r="N583" s="13">
        <v>0.10826087131173301</v>
      </c>
      <c r="O583" s="13" t="s">
        <v>623</v>
      </c>
      <c r="P583" s="13">
        <v>-2.0721396558553984E-4</v>
      </c>
      <c r="Q583" s="13">
        <v>9.9321940059897695E-3</v>
      </c>
      <c r="R583" s="13">
        <v>3.3748012729923005E-2</v>
      </c>
      <c r="S583" s="13">
        <v>-5.2083254750390107E-2</v>
      </c>
      <c r="T583" s="13">
        <v>-0.10395929553519467</v>
      </c>
      <c r="U583" s="13">
        <v>4.4401828146042099E-2</v>
      </c>
      <c r="V583" s="13">
        <v>5.6877906690513402E-3</v>
      </c>
      <c r="W583" s="13">
        <v>3.9878817549945378E-2</v>
      </c>
      <c r="X583" s="13">
        <v>-4.2887047520356547E-2</v>
      </c>
      <c r="Y583" s="13">
        <v>-0.20589178567424582</v>
      </c>
      <c r="Z583" s="140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3"/>
    </row>
    <row r="584" spans="1:65">
      <c r="A584" s="29"/>
      <c r="B584" s="45" t="s">
        <v>260</v>
      </c>
      <c r="C584" s="46"/>
      <c r="D584" s="44">
        <v>0.37</v>
      </c>
      <c r="E584" s="44">
        <v>0.93</v>
      </c>
      <c r="F584" s="44">
        <v>1.65</v>
      </c>
      <c r="G584" s="44">
        <v>0.04</v>
      </c>
      <c r="H584" s="44" t="s">
        <v>261</v>
      </c>
      <c r="I584" s="44">
        <v>0.67</v>
      </c>
      <c r="J584" s="44" t="s">
        <v>261</v>
      </c>
      <c r="K584" s="44" t="s">
        <v>261</v>
      </c>
      <c r="L584" s="44">
        <v>0.22</v>
      </c>
      <c r="M584" s="44" t="s">
        <v>261</v>
      </c>
      <c r="N584" s="44" t="s">
        <v>261</v>
      </c>
      <c r="O584" s="44">
        <v>8.98</v>
      </c>
      <c r="P584" s="44">
        <v>0.22</v>
      </c>
      <c r="Q584" s="44">
        <v>0</v>
      </c>
      <c r="R584" s="44">
        <v>0.53</v>
      </c>
      <c r="S584" s="44">
        <v>1.37</v>
      </c>
      <c r="T584" s="44">
        <v>2.52</v>
      </c>
      <c r="U584" s="44">
        <v>0.76</v>
      </c>
      <c r="V584" s="44">
        <v>0.09</v>
      </c>
      <c r="W584" s="44">
        <v>0.66</v>
      </c>
      <c r="X584" s="44">
        <v>1.17</v>
      </c>
      <c r="Y584" s="44">
        <v>4.78</v>
      </c>
      <c r="Z584" s="140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3"/>
    </row>
    <row r="585" spans="1:65">
      <c r="B585" s="143" t="s">
        <v>281</v>
      </c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BM585" s="53"/>
    </row>
    <row r="586" spans="1:65">
      <c r="BM586" s="53"/>
    </row>
    <row r="587" spans="1:65" ht="15">
      <c r="B587" s="8" t="s">
        <v>467</v>
      </c>
      <c r="BM587" s="27" t="s">
        <v>66</v>
      </c>
    </row>
    <row r="588" spans="1:65" ht="15">
      <c r="A588" s="24" t="s">
        <v>57</v>
      </c>
      <c r="B588" s="18" t="s">
        <v>111</v>
      </c>
      <c r="C588" s="15" t="s">
        <v>112</v>
      </c>
      <c r="D588" s="16" t="s">
        <v>224</v>
      </c>
      <c r="E588" s="17" t="s">
        <v>224</v>
      </c>
      <c r="F588" s="17" t="s">
        <v>224</v>
      </c>
      <c r="G588" s="17" t="s">
        <v>224</v>
      </c>
      <c r="H588" s="17" t="s">
        <v>224</v>
      </c>
      <c r="I588" s="17" t="s">
        <v>224</v>
      </c>
      <c r="J588" s="17" t="s">
        <v>224</v>
      </c>
      <c r="K588" s="17" t="s">
        <v>224</v>
      </c>
      <c r="L588" s="17" t="s">
        <v>224</v>
      </c>
      <c r="M588" s="17" t="s">
        <v>224</v>
      </c>
      <c r="N588" s="17" t="s">
        <v>224</v>
      </c>
      <c r="O588" s="17" t="s">
        <v>224</v>
      </c>
      <c r="P588" s="17" t="s">
        <v>224</v>
      </c>
      <c r="Q588" s="17" t="s">
        <v>224</v>
      </c>
      <c r="R588" s="17" t="s">
        <v>224</v>
      </c>
      <c r="S588" s="17" t="s">
        <v>224</v>
      </c>
      <c r="T588" s="17" t="s">
        <v>224</v>
      </c>
      <c r="U588" s="17" t="s">
        <v>224</v>
      </c>
      <c r="V588" s="17" t="s">
        <v>224</v>
      </c>
      <c r="W588" s="17" t="s">
        <v>224</v>
      </c>
      <c r="X588" s="17" t="s">
        <v>224</v>
      </c>
      <c r="Y588" s="17" t="s">
        <v>224</v>
      </c>
      <c r="Z588" s="140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1</v>
      </c>
    </row>
    <row r="589" spans="1:65">
      <c r="A589" s="29"/>
      <c r="B589" s="19" t="s">
        <v>225</v>
      </c>
      <c r="C589" s="9" t="s">
        <v>225</v>
      </c>
      <c r="D589" s="138" t="s">
        <v>227</v>
      </c>
      <c r="E589" s="139" t="s">
        <v>228</v>
      </c>
      <c r="F589" s="139" t="s">
        <v>229</v>
      </c>
      <c r="G589" s="139" t="s">
        <v>230</v>
      </c>
      <c r="H589" s="139" t="s">
        <v>231</v>
      </c>
      <c r="I589" s="139" t="s">
        <v>232</v>
      </c>
      <c r="J589" s="139" t="s">
        <v>233</v>
      </c>
      <c r="K589" s="139" t="s">
        <v>234</v>
      </c>
      <c r="L589" s="139" t="s">
        <v>235</v>
      </c>
      <c r="M589" s="139" t="s">
        <v>236</v>
      </c>
      <c r="N589" s="139" t="s">
        <v>237</v>
      </c>
      <c r="O589" s="139" t="s">
        <v>238</v>
      </c>
      <c r="P589" s="139" t="s">
        <v>239</v>
      </c>
      <c r="Q589" s="139" t="s">
        <v>240</v>
      </c>
      <c r="R589" s="139" t="s">
        <v>241</v>
      </c>
      <c r="S589" s="139" t="s">
        <v>242</v>
      </c>
      <c r="T589" s="139" t="s">
        <v>243</v>
      </c>
      <c r="U589" s="139" t="s">
        <v>244</v>
      </c>
      <c r="V589" s="139" t="s">
        <v>246</v>
      </c>
      <c r="W589" s="139" t="s">
        <v>248</v>
      </c>
      <c r="X589" s="139" t="s">
        <v>249</v>
      </c>
      <c r="Y589" s="139" t="s">
        <v>250</v>
      </c>
      <c r="Z589" s="140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 t="s">
        <v>1</v>
      </c>
    </row>
    <row r="590" spans="1:65">
      <c r="A590" s="29"/>
      <c r="B590" s="19"/>
      <c r="C590" s="9"/>
      <c r="D590" s="10" t="s">
        <v>272</v>
      </c>
      <c r="E590" s="11" t="s">
        <v>273</v>
      </c>
      <c r="F590" s="11" t="s">
        <v>115</v>
      </c>
      <c r="G590" s="11" t="s">
        <v>273</v>
      </c>
      <c r="H590" s="11" t="s">
        <v>115</v>
      </c>
      <c r="I590" s="11" t="s">
        <v>273</v>
      </c>
      <c r="J590" s="11" t="s">
        <v>115</v>
      </c>
      <c r="K590" s="11" t="s">
        <v>115</v>
      </c>
      <c r="L590" s="11" t="s">
        <v>115</v>
      </c>
      <c r="M590" s="11" t="s">
        <v>115</v>
      </c>
      <c r="N590" s="11" t="s">
        <v>273</v>
      </c>
      <c r="O590" s="11" t="s">
        <v>272</v>
      </c>
      <c r="P590" s="11" t="s">
        <v>273</v>
      </c>
      <c r="Q590" s="11" t="s">
        <v>273</v>
      </c>
      <c r="R590" s="11" t="s">
        <v>115</v>
      </c>
      <c r="S590" s="11" t="s">
        <v>115</v>
      </c>
      <c r="T590" s="11" t="s">
        <v>273</v>
      </c>
      <c r="U590" s="11" t="s">
        <v>115</v>
      </c>
      <c r="V590" s="11" t="s">
        <v>273</v>
      </c>
      <c r="W590" s="11" t="s">
        <v>272</v>
      </c>
      <c r="X590" s="11" t="s">
        <v>115</v>
      </c>
      <c r="Y590" s="11" t="s">
        <v>115</v>
      </c>
      <c r="Z590" s="140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2</v>
      </c>
    </row>
    <row r="591" spans="1:65">
      <c r="A591" s="29"/>
      <c r="B591" s="19"/>
      <c r="C591" s="9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140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3</v>
      </c>
    </row>
    <row r="592" spans="1:65">
      <c r="A592" s="29"/>
      <c r="B592" s="18">
        <v>1</v>
      </c>
      <c r="C592" s="14">
        <v>1</v>
      </c>
      <c r="D592" s="21">
        <v>1.6099999999999999</v>
      </c>
      <c r="E592" s="21">
        <v>1.6200000000000003</v>
      </c>
      <c r="F592" s="135">
        <v>1.9299999999999997</v>
      </c>
      <c r="G592" s="21">
        <v>1.609</v>
      </c>
      <c r="H592" s="21">
        <v>1.6200000000000003</v>
      </c>
      <c r="I592" s="21">
        <v>1.67</v>
      </c>
      <c r="J592" s="21">
        <v>1.63</v>
      </c>
      <c r="K592" s="21">
        <v>1.73</v>
      </c>
      <c r="L592" s="21">
        <v>1.6670999999999998</v>
      </c>
      <c r="M592" s="21">
        <v>1.6479999999999999</v>
      </c>
      <c r="N592" s="21">
        <v>1.7399999999999998</v>
      </c>
      <c r="O592" s="21">
        <v>1.6385266158829903</v>
      </c>
      <c r="P592" s="135">
        <v>1.9272</v>
      </c>
      <c r="Q592" s="21">
        <v>1.72</v>
      </c>
      <c r="R592" s="21">
        <v>1.6399999999999997</v>
      </c>
      <c r="S592" s="21">
        <v>1.66</v>
      </c>
      <c r="T592" s="21">
        <v>1.68</v>
      </c>
      <c r="U592" s="21">
        <v>1.7139255</v>
      </c>
      <c r="V592" s="21">
        <v>1.72</v>
      </c>
      <c r="W592" s="21">
        <v>1.6774</v>
      </c>
      <c r="X592" s="21">
        <v>1.82</v>
      </c>
      <c r="Y592" s="21">
        <v>1.6762108000000002</v>
      </c>
      <c r="Z592" s="140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1</v>
      </c>
    </row>
    <row r="593" spans="1:65">
      <c r="A593" s="29"/>
      <c r="B593" s="19">
        <v>1</v>
      </c>
      <c r="C593" s="9">
        <v>2</v>
      </c>
      <c r="D593" s="11">
        <v>1.6099999999999999</v>
      </c>
      <c r="E593" s="11">
        <v>1.59</v>
      </c>
      <c r="F593" s="136">
        <v>2.0699999999999998</v>
      </c>
      <c r="G593" s="11">
        <v>1.6120000000000003</v>
      </c>
      <c r="H593" s="11">
        <v>1.6200000000000003</v>
      </c>
      <c r="I593" s="11">
        <v>1.68</v>
      </c>
      <c r="J593" s="11">
        <v>1.63</v>
      </c>
      <c r="K593" s="11">
        <v>1.73</v>
      </c>
      <c r="L593" s="11">
        <v>1.6128</v>
      </c>
      <c r="M593" s="11">
        <v>1.6080000000000001</v>
      </c>
      <c r="N593" s="11">
        <v>1.76</v>
      </c>
      <c r="O593" s="11">
        <v>1.6469246809750815</v>
      </c>
      <c r="P593" s="136">
        <v>1.9664000000000001</v>
      </c>
      <c r="Q593" s="11">
        <v>1.72</v>
      </c>
      <c r="R593" s="11">
        <v>1.6500000000000001</v>
      </c>
      <c r="S593" s="11">
        <v>1.69</v>
      </c>
      <c r="T593" s="11">
        <v>1.7000000000000002</v>
      </c>
      <c r="U593" s="11">
        <v>1.7111054999999999</v>
      </c>
      <c r="V593" s="11">
        <v>1.7500000000000002</v>
      </c>
      <c r="W593" s="11">
        <v>1.6705000000000001</v>
      </c>
      <c r="X593" s="11">
        <v>1.82</v>
      </c>
      <c r="Y593" s="11">
        <v>1.6115769666666668</v>
      </c>
      <c r="Z593" s="140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 t="e">
        <v>#N/A</v>
      </c>
    </row>
    <row r="594" spans="1:65">
      <c r="A594" s="29"/>
      <c r="B594" s="19">
        <v>1</v>
      </c>
      <c r="C594" s="9">
        <v>3</v>
      </c>
      <c r="D594" s="11">
        <v>1.6099999999999999</v>
      </c>
      <c r="E594" s="11">
        <v>1.66</v>
      </c>
      <c r="F594" s="136">
        <v>1.97</v>
      </c>
      <c r="G594" s="11">
        <v>1.6129999999999998</v>
      </c>
      <c r="H594" s="11">
        <v>1.6200000000000003</v>
      </c>
      <c r="I594" s="11">
        <v>1.71</v>
      </c>
      <c r="J594" s="11">
        <v>1.6200000000000003</v>
      </c>
      <c r="K594" s="11">
        <v>1.73</v>
      </c>
      <c r="L594" s="11">
        <v>1.6611999999999998</v>
      </c>
      <c r="M594" s="11">
        <v>1.6260000000000001</v>
      </c>
      <c r="N594" s="11">
        <v>1.7500000000000002</v>
      </c>
      <c r="O594" s="11">
        <v>1.6547697737667029</v>
      </c>
      <c r="P594" s="136">
        <v>1.9635</v>
      </c>
      <c r="Q594" s="11">
        <v>1.69</v>
      </c>
      <c r="R594" s="11">
        <v>1.6500000000000001</v>
      </c>
      <c r="S594" s="11">
        <v>1.6500000000000001</v>
      </c>
      <c r="T594" s="11">
        <v>1.69</v>
      </c>
      <c r="U594" s="11">
        <v>1.7093430000000001</v>
      </c>
      <c r="V594" s="11">
        <v>1.71</v>
      </c>
      <c r="W594" s="11">
        <v>1.6712</v>
      </c>
      <c r="X594" s="11">
        <v>1.83</v>
      </c>
      <c r="Y594" s="11">
        <v>1.6116523</v>
      </c>
      <c r="Z594" s="140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16</v>
      </c>
    </row>
    <row r="595" spans="1:65">
      <c r="A595" s="29"/>
      <c r="B595" s="19">
        <v>1</v>
      </c>
      <c r="C595" s="9">
        <v>4</v>
      </c>
      <c r="D595" s="11">
        <v>1.69</v>
      </c>
      <c r="E595" s="11">
        <v>1.68</v>
      </c>
      <c r="F595" s="136">
        <v>2.02</v>
      </c>
      <c r="G595" s="11">
        <v>1.609</v>
      </c>
      <c r="H595" s="11">
        <v>1.6099999999999999</v>
      </c>
      <c r="I595" s="11">
        <v>1.71</v>
      </c>
      <c r="J595" s="11">
        <v>1.6099999999999999</v>
      </c>
      <c r="K595" s="11">
        <v>1.71</v>
      </c>
      <c r="L595" s="11">
        <v>1.6294</v>
      </c>
      <c r="M595" s="11">
        <v>1.6040000000000003</v>
      </c>
      <c r="N595" s="11">
        <v>1.81</v>
      </c>
      <c r="O595" s="11">
        <v>1.6321898344528709</v>
      </c>
      <c r="P595" s="136">
        <v>1.9617</v>
      </c>
      <c r="Q595" s="11">
        <v>1.6500000000000001</v>
      </c>
      <c r="R595" s="11">
        <v>1.69</v>
      </c>
      <c r="S595" s="11">
        <v>1.6400000000000001</v>
      </c>
      <c r="T595" s="11">
        <v>1.7000000000000002</v>
      </c>
      <c r="U595" s="11">
        <v>1.7238330000000004</v>
      </c>
      <c r="V595" s="11">
        <v>1.68</v>
      </c>
      <c r="W595" s="11">
        <v>1.6789999999999998</v>
      </c>
      <c r="X595" s="11">
        <v>1.82</v>
      </c>
      <c r="Y595" s="11">
        <v>1.6182435999999998</v>
      </c>
      <c r="Z595" s="140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1.6761257189776391</v>
      </c>
    </row>
    <row r="596" spans="1:65">
      <c r="A596" s="29"/>
      <c r="B596" s="19">
        <v>1</v>
      </c>
      <c r="C596" s="9">
        <v>5</v>
      </c>
      <c r="D596" s="11">
        <v>1.6099999999999999</v>
      </c>
      <c r="E596" s="11">
        <v>1.71</v>
      </c>
      <c r="F596" s="136">
        <v>1.96</v>
      </c>
      <c r="G596" s="11">
        <v>1.6160000000000001</v>
      </c>
      <c r="H596" s="11">
        <v>1.6200000000000003</v>
      </c>
      <c r="I596" s="11">
        <v>1.67</v>
      </c>
      <c r="J596" s="11">
        <v>1.6399999999999997</v>
      </c>
      <c r="K596" s="11">
        <v>1.71</v>
      </c>
      <c r="L596" s="11">
        <v>1.6264000000000001</v>
      </c>
      <c r="M596" s="11">
        <v>1.6080000000000001</v>
      </c>
      <c r="N596" s="11">
        <v>1.8000000000000003</v>
      </c>
      <c r="O596" s="11">
        <v>1.6274845256410257</v>
      </c>
      <c r="P596" s="136">
        <v>1.9626000000000001</v>
      </c>
      <c r="Q596" s="11">
        <v>1.73</v>
      </c>
      <c r="R596" s="11">
        <v>1.63</v>
      </c>
      <c r="S596" s="11">
        <v>1.66</v>
      </c>
      <c r="T596" s="11">
        <v>1.69</v>
      </c>
      <c r="U596" s="11">
        <v>1.7233254999999996</v>
      </c>
      <c r="V596" s="11">
        <v>1.71</v>
      </c>
      <c r="W596" s="11">
        <v>1.6719000000000002</v>
      </c>
      <c r="X596" s="11">
        <v>1.83</v>
      </c>
      <c r="Y596" s="11">
        <v>1.63916295</v>
      </c>
      <c r="Z596" s="140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40</v>
      </c>
    </row>
    <row r="597" spans="1:65">
      <c r="A597" s="29"/>
      <c r="B597" s="19">
        <v>1</v>
      </c>
      <c r="C597" s="9">
        <v>6</v>
      </c>
      <c r="D597" s="11">
        <v>1.6099999999999999</v>
      </c>
      <c r="E597" s="11">
        <v>1.72</v>
      </c>
      <c r="F597" s="136">
        <v>2</v>
      </c>
      <c r="G597" s="11">
        <v>1.6500000000000001</v>
      </c>
      <c r="H597" s="11">
        <v>1.6099999999999999</v>
      </c>
      <c r="I597" s="11">
        <v>1.7000000000000002</v>
      </c>
      <c r="J597" s="11">
        <v>1.63</v>
      </c>
      <c r="K597" s="11">
        <v>1.73</v>
      </c>
      <c r="L597" s="11">
        <v>1.6522999999999999</v>
      </c>
      <c r="M597" s="11">
        <v>1.5820000000000001</v>
      </c>
      <c r="N597" s="11">
        <v>1.79</v>
      </c>
      <c r="O597" s="11">
        <v>1.6450454632647165</v>
      </c>
      <c r="P597" s="136">
        <v>1.9809000000000001</v>
      </c>
      <c r="Q597" s="11">
        <v>1.73</v>
      </c>
      <c r="R597" s="11">
        <v>1.66</v>
      </c>
      <c r="S597" s="11">
        <v>1.66</v>
      </c>
      <c r="T597" s="11">
        <v>1.7000000000000002</v>
      </c>
      <c r="U597" s="11">
        <v>1.713468</v>
      </c>
      <c r="V597" s="11">
        <v>1.7500000000000002</v>
      </c>
      <c r="W597" s="11">
        <v>1.6709000000000001</v>
      </c>
      <c r="X597" s="11">
        <v>1.8399999999999999</v>
      </c>
      <c r="Y597" s="11">
        <v>1.6931982666666665</v>
      </c>
      <c r="Z597" s="140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3"/>
    </row>
    <row r="598" spans="1:65">
      <c r="A598" s="29"/>
      <c r="B598" s="20" t="s">
        <v>256</v>
      </c>
      <c r="C598" s="12"/>
      <c r="D598" s="22">
        <v>1.6233333333333331</v>
      </c>
      <c r="E598" s="22">
        <v>1.6633333333333333</v>
      </c>
      <c r="F598" s="22">
        <v>1.9916666666666665</v>
      </c>
      <c r="G598" s="22">
        <v>1.6181666666666665</v>
      </c>
      <c r="H598" s="22">
        <v>1.6166666666666669</v>
      </c>
      <c r="I598" s="22">
        <v>1.6900000000000002</v>
      </c>
      <c r="J598" s="22">
        <v>1.6266666666666663</v>
      </c>
      <c r="K598" s="22">
        <v>1.7233333333333334</v>
      </c>
      <c r="L598" s="22">
        <v>1.6415333333333333</v>
      </c>
      <c r="M598" s="22">
        <v>1.6126666666666669</v>
      </c>
      <c r="N598" s="22">
        <v>1.7750000000000004</v>
      </c>
      <c r="O598" s="22">
        <v>1.6408234823305647</v>
      </c>
      <c r="P598" s="22">
        <v>1.9603833333333334</v>
      </c>
      <c r="Q598" s="22">
        <v>1.7066666666666668</v>
      </c>
      <c r="R598" s="22">
        <v>1.6533333333333335</v>
      </c>
      <c r="S598" s="22">
        <v>1.6600000000000001</v>
      </c>
      <c r="T598" s="22">
        <v>1.6933333333333334</v>
      </c>
      <c r="U598" s="22">
        <v>1.7158334166666667</v>
      </c>
      <c r="V598" s="22">
        <v>1.72</v>
      </c>
      <c r="W598" s="22">
        <v>1.6734833333333334</v>
      </c>
      <c r="X598" s="22">
        <v>1.8266666666666669</v>
      </c>
      <c r="Y598" s="22">
        <v>1.641674147222222</v>
      </c>
      <c r="Z598" s="140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3"/>
    </row>
    <row r="599" spans="1:65">
      <c r="A599" s="29"/>
      <c r="B599" s="3" t="s">
        <v>257</v>
      </c>
      <c r="C599" s="28"/>
      <c r="D599" s="11">
        <v>1.6099999999999999</v>
      </c>
      <c r="E599" s="11">
        <v>1.67</v>
      </c>
      <c r="F599" s="11">
        <v>1.9849999999999999</v>
      </c>
      <c r="G599" s="11">
        <v>1.6125</v>
      </c>
      <c r="H599" s="11">
        <v>1.6200000000000003</v>
      </c>
      <c r="I599" s="11">
        <v>1.69</v>
      </c>
      <c r="J599" s="11">
        <v>1.63</v>
      </c>
      <c r="K599" s="11">
        <v>1.73</v>
      </c>
      <c r="L599" s="11">
        <v>1.6408499999999999</v>
      </c>
      <c r="M599" s="11">
        <v>1.6080000000000001</v>
      </c>
      <c r="N599" s="11">
        <v>1.7749999999999999</v>
      </c>
      <c r="O599" s="11">
        <v>1.6417860395738533</v>
      </c>
      <c r="P599" s="11">
        <v>1.96305</v>
      </c>
      <c r="Q599" s="11">
        <v>1.72</v>
      </c>
      <c r="R599" s="11">
        <v>1.6500000000000001</v>
      </c>
      <c r="S599" s="11">
        <v>1.66</v>
      </c>
      <c r="T599" s="11">
        <v>1.6950000000000001</v>
      </c>
      <c r="U599" s="11">
        <v>1.71369675</v>
      </c>
      <c r="V599" s="11">
        <v>1.7149999999999999</v>
      </c>
      <c r="W599" s="11">
        <v>1.6715500000000001</v>
      </c>
      <c r="X599" s="11">
        <v>1.8250000000000002</v>
      </c>
      <c r="Y599" s="11">
        <v>1.6287032749999999</v>
      </c>
      <c r="Z599" s="140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29"/>
      <c r="B600" s="3" t="s">
        <v>258</v>
      </c>
      <c r="C600" s="28"/>
      <c r="D600" s="23">
        <v>3.2659863237109066E-2</v>
      </c>
      <c r="E600" s="23">
        <v>5.085928299402831E-2</v>
      </c>
      <c r="F600" s="23">
        <v>4.9564772436345043E-2</v>
      </c>
      <c r="G600" s="23">
        <v>1.5816657885491109E-2</v>
      </c>
      <c r="H600" s="23">
        <v>5.1639777949434567E-3</v>
      </c>
      <c r="I600" s="23">
        <v>1.8973665961010317E-2</v>
      </c>
      <c r="J600" s="23">
        <v>1.0327955589886339E-2</v>
      </c>
      <c r="K600" s="23">
        <v>1.0327955589886454E-2</v>
      </c>
      <c r="L600" s="23">
        <v>2.1717243532885618E-2</v>
      </c>
      <c r="M600" s="23">
        <v>2.2294991963816978E-2</v>
      </c>
      <c r="N600" s="23">
        <v>2.8809720581775944E-2</v>
      </c>
      <c r="O600" s="23">
        <v>1.0072656347253097E-2</v>
      </c>
      <c r="P600" s="23">
        <v>1.7746145121312056E-2</v>
      </c>
      <c r="Q600" s="23">
        <v>3.1411250638372606E-2</v>
      </c>
      <c r="R600" s="23">
        <v>2.0655911179772921E-2</v>
      </c>
      <c r="S600" s="23">
        <v>1.6733200530681447E-2</v>
      </c>
      <c r="T600" s="23">
        <v>8.1649658092773775E-3</v>
      </c>
      <c r="U600" s="23">
        <v>6.2263744299284442E-3</v>
      </c>
      <c r="V600" s="23">
        <v>2.68328157299976E-2</v>
      </c>
      <c r="W600" s="23">
        <v>3.7166741405006165E-3</v>
      </c>
      <c r="X600" s="23">
        <v>8.1649658092771953E-3</v>
      </c>
      <c r="Y600" s="23">
        <v>3.5241916838526267E-2</v>
      </c>
      <c r="Z600" s="210"/>
      <c r="AA600" s="211"/>
      <c r="AB600" s="211"/>
      <c r="AC600" s="211"/>
      <c r="AD600" s="211"/>
      <c r="AE600" s="211"/>
      <c r="AF600" s="211"/>
      <c r="AG600" s="211"/>
      <c r="AH600" s="211"/>
      <c r="AI600" s="211"/>
      <c r="AJ600" s="211"/>
      <c r="AK600" s="211"/>
      <c r="AL600" s="211"/>
      <c r="AM600" s="211"/>
      <c r="AN600" s="211"/>
      <c r="AO600" s="211"/>
      <c r="AP600" s="211"/>
      <c r="AQ600" s="211"/>
      <c r="AR600" s="211"/>
      <c r="AS600" s="211"/>
      <c r="AT600" s="211"/>
      <c r="AU600" s="211"/>
      <c r="AV600" s="211"/>
      <c r="AW600" s="211"/>
      <c r="AX600" s="211"/>
      <c r="AY600" s="211"/>
      <c r="AZ600" s="211"/>
      <c r="BA600" s="211"/>
      <c r="BB600" s="211"/>
      <c r="BC600" s="211"/>
      <c r="BD600" s="211"/>
      <c r="BE600" s="211"/>
      <c r="BF600" s="211"/>
      <c r="BG600" s="211"/>
      <c r="BH600" s="211"/>
      <c r="BI600" s="211"/>
      <c r="BJ600" s="211"/>
      <c r="BK600" s="211"/>
      <c r="BL600" s="211"/>
      <c r="BM600" s="54"/>
    </row>
    <row r="601" spans="1:65">
      <c r="A601" s="29"/>
      <c r="B601" s="3" t="s">
        <v>86</v>
      </c>
      <c r="C601" s="28"/>
      <c r="D601" s="13">
        <v>2.0119012261052817E-2</v>
      </c>
      <c r="E601" s="13">
        <v>3.0576723242902792E-2</v>
      </c>
      <c r="F601" s="13">
        <v>2.4886078210717179E-2</v>
      </c>
      <c r="G601" s="13">
        <v>9.7744306636055895E-3</v>
      </c>
      <c r="H601" s="13">
        <v>3.1942130690371892E-3</v>
      </c>
      <c r="I601" s="13">
        <v>1.1227021278704329E-2</v>
      </c>
      <c r="J601" s="13">
        <v>6.3491530265694721E-3</v>
      </c>
      <c r="K601" s="13">
        <v>5.9930109805917528E-3</v>
      </c>
      <c r="L601" s="13">
        <v>1.3229852292299244E-2</v>
      </c>
      <c r="M601" s="13">
        <v>1.3824922672891881E-2</v>
      </c>
      <c r="N601" s="13">
        <v>1.6230828496775176E-2</v>
      </c>
      <c r="O601" s="13">
        <v>6.1387812008554818E-3</v>
      </c>
      <c r="P601" s="13">
        <v>9.0523852246475883E-3</v>
      </c>
      <c r="Q601" s="13">
        <v>1.8405029670921447E-2</v>
      </c>
      <c r="R601" s="13">
        <v>1.2493494665185232E-2</v>
      </c>
      <c r="S601" s="13">
        <v>1.008024128354304E-2</v>
      </c>
      <c r="T601" s="13">
        <v>4.8218302023291595E-3</v>
      </c>
      <c r="U601" s="13">
        <v>3.6287755964237852E-3</v>
      </c>
      <c r="V601" s="13">
        <v>1.5600474261626512E-2</v>
      </c>
      <c r="W601" s="13">
        <v>2.2209209177467852E-3</v>
      </c>
      <c r="X601" s="13">
        <v>4.4698717933999241E-3</v>
      </c>
      <c r="Y601" s="13">
        <v>2.1467059646493789E-2</v>
      </c>
      <c r="Z601" s="140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A602" s="29"/>
      <c r="B602" s="3" t="s">
        <v>259</v>
      </c>
      <c r="C602" s="28"/>
      <c r="D602" s="13">
        <v>-3.1496674173406847E-2</v>
      </c>
      <c r="E602" s="13">
        <v>-7.6321158368171105E-3</v>
      </c>
      <c r="F602" s="13">
        <v>0.18825613384268869</v>
      </c>
      <c r="G602" s="13">
        <v>-3.4579179625216283E-2</v>
      </c>
      <c r="H602" s="13">
        <v>-3.5474100562838173E-2</v>
      </c>
      <c r="I602" s="13">
        <v>8.2775897209093063E-3</v>
      </c>
      <c r="J602" s="13">
        <v>-2.9507960978691128E-2</v>
      </c>
      <c r="K602" s="13">
        <v>2.8164721668067161E-2</v>
      </c>
      <c r="L602" s="13">
        <v>-2.0638300130258469E-2</v>
      </c>
      <c r="M602" s="13">
        <v>-3.7860556396497103E-2</v>
      </c>
      <c r="N602" s="13">
        <v>5.8989776186162191E-2</v>
      </c>
      <c r="O602" s="13">
        <v>-2.1061807146904865E-2</v>
      </c>
      <c r="P602" s="13">
        <v>0.1695920605102812</v>
      </c>
      <c r="Q602" s="13">
        <v>1.8221155694488234E-2</v>
      </c>
      <c r="R602" s="13">
        <v>-1.3598255420964378E-2</v>
      </c>
      <c r="S602" s="13">
        <v>-9.6208290315328293E-3</v>
      </c>
      <c r="T602" s="13">
        <v>1.0266302915625136E-2</v>
      </c>
      <c r="U602" s="13">
        <v>2.3690166697786452E-2</v>
      </c>
      <c r="V602" s="13">
        <v>2.6176008473351331E-2</v>
      </c>
      <c r="W602" s="13">
        <v>-1.5764841589074319E-3</v>
      </c>
      <c r="X602" s="13">
        <v>8.9814830704256998E-2</v>
      </c>
      <c r="Y602" s="13">
        <v>-2.055428859860875E-2</v>
      </c>
      <c r="Z602" s="140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3"/>
    </row>
    <row r="603" spans="1:65">
      <c r="A603" s="29"/>
      <c r="B603" s="45" t="s">
        <v>260</v>
      </c>
      <c r="C603" s="46"/>
      <c r="D603" s="44">
        <v>0.7</v>
      </c>
      <c r="E603" s="44">
        <v>0.08</v>
      </c>
      <c r="F603" s="44">
        <v>5.0199999999999996</v>
      </c>
      <c r="G603" s="44">
        <v>0.78</v>
      </c>
      <c r="H603" s="44">
        <v>0.8</v>
      </c>
      <c r="I603" s="44">
        <v>0.34</v>
      </c>
      <c r="J603" s="44">
        <v>0.65</v>
      </c>
      <c r="K603" s="44">
        <v>0.85</v>
      </c>
      <c r="L603" s="44">
        <v>0.42</v>
      </c>
      <c r="M603" s="44">
        <v>0.87</v>
      </c>
      <c r="N603" s="44">
        <v>1.66</v>
      </c>
      <c r="O603" s="44">
        <v>0.43</v>
      </c>
      <c r="P603" s="44">
        <v>4.54</v>
      </c>
      <c r="Q603" s="44">
        <v>0.59</v>
      </c>
      <c r="R603" s="44">
        <v>0.23</v>
      </c>
      <c r="S603" s="44">
        <v>0.13</v>
      </c>
      <c r="T603" s="44">
        <v>0.39</v>
      </c>
      <c r="U603" s="44">
        <v>0.74</v>
      </c>
      <c r="V603" s="44">
        <v>0.8</v>
      </c>
      <c r="W603" s="44">
        <v>0.08</v>
      </c>
      <c r="X603" s="44">
        <v>2.46</v>
      </c>
      <c r="Y603" s="44">
        <v>0.42</v>
      </c>
      <c r="Z603" s="140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3"/>
    </row>
    <row r="604" spans="1:65">
      <c r="B604" s="3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BM604" s="53"/>
    </row>
    <row r="605" spans="1:65" ht="15">
      <c r="B605" s="8" t="s">
        <v>468</v>
      </c>
      <c r="BM605" s="27" t="s">
        <v>66</v>
      </c>
    </row>
    <row r="606" spans="1:65" ht="15">
      <c r="A606" s="24" t="s">
        <v>29</v>
      </c>
      <c r="B606" s="18" t="s">
        <v>111</v>
      </c>
      <c r="C606" s="15" t="s">
        <v>112</v>
      </c>
      <c r="D606" s="16" t="s">
        <v>224</v>
      </c>
      <c r="E606" s="17" t="s">
        <v>224</v>
      </c>
      <c r="F606" s="17" t="s">
        <v>224</v>
      </c>
      <c r="G606" s="17" t="s">
        <v>224</v>
      </c>
      <c r="H606" s="17" t="s">
        <v>224</v>
      </c>
      <c r="I606" s="17" t="s">
        <v>224</v>
      </c>
      <c r="J606" s="17" t="s">
        <v>224</v>
      </c>
      <c r="K606" s="17" t="s">
        <v>224</v>
      </c>
      <c r="L606" s="17" t="s">
        <v>224</v>
      </c>
      <c r="M606" s="17" t="s">
        <v>224</v>
      </c>
      <c r="N606" s="17" t="s">
        <v>224</v>
      </c>
      <c r="O606" s="17" t="s">
        <v>224</v>
      </c>
      <c r="P606" s="17" t="s">
        <v>224</v>
      </c>
      <c r="Q606" s="17" t="s">
        <v>224</v>
      </c>
      <c r="R606" s="17" t="s">
        <v>224</v>
      </c>
      <c r="S606" s="17" t="s">
        <v>224</v>
      </c>
      <c r="T606" s="17" t="s">
        <v>224</v>
      </c>
      <c r="U606" s="17" t="s">
        <v>224</v>
      </c>
      <c r="V606" s="140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1</v>
      </c>
    </row>
    <row r="607" spans="1:65">
      <c r="A607" s="29"/>
      <c r="B607" s="19" t="s">
        <v>225</v>
      </c>
      <c r="C607" s="9" t="s">
        <v>225</v>
      </c>
      <c r="D607" s="138" t="s">
        <v>227</v>
      </c>
      <c r="E607" s="139" t="s">
        <v>228</v>
      </c>
      <c r="F607" s="139" t="s">
        <v>229</v>
      </c>
      <c r="G607" s="139" t="s">
        <v>230</v>
      </c>
      <c r="H607" s="139" t="s">
        <v>232</v>
      </c>
      <c r="I607" s="139" t="s">
        <v>235</v>
      </c>
      <c r="J607" s="139" t="s">
        <v>237</v>
      </c>
      <c r="K607" s="139" t="s">
        <v>238</v>
      </c>
      <c r="L607" s="139" t="s">
        <v>239</v>
      </c>
      <c r="M607" s="139" t="s">
        <v>240</v>
      </c>
      <c r="N607" s="139" t="s">
        <v>241</v>
      </c>
      <c r="O607" s="139" t="s">
        <v>242</v>
      </c>
      <c r="P607" s="139" t="s">
        <v>243</v>
      </c>
      <c r="Q607" s="139" t="s">
        <v>244</v>
      </c>
      <c r="R607" s="139" t="s">
        <v>246</v>
      </c>
      <c r="S607" s="139" t="s">
        <v>248</v>
      </c>
      <c r="T607" s="139" t="s">
        <v>249</v>
      </c>
      <c r="U607" s="139" t="s">
        <v>250</v>
      </c>
      <c r="V607" s="140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 t="s">
        <v>3</v>
      </c>
    </row>
    <row r="608" spans="1:65">
      <c r="A608" s="29"/>
      <c r="B608" s="19"/>
      <c r="C608" s="9"/>
      <c r="D608" s="10" t="s">
        <v>272</v>
      </c>
      <c r="E608" s="11" t="s">
        <v>273</v>
      </c>
      <c r="F608" s="11" t="s">
        <v>115</v>
      </c>
      <c r="G608" s="11" t="s">
        <v>272</v>
      </c>
      <c r="H608" s="11" t="s">
        <v>273</v>
      </c>
      <c r="I608" s="11" t="s">
        <v>272</v>
      </c>
      <c r="J608" s="11" t="s">
        <v>273</v>
      </c>
      <c r="K608" s="11" t="s">
        <v>272</v>
      </c>
      <c r="L608" s="11" t="s">
        <v>273</v>
      </c>
      <c r="M608" s="11" t="s">
        <v>273</v>
      </c>
      <c r="N608" s="11" t="s">
        <v>272</v>
      </c>
      <c r="O608" s="11" t="s">
        <v>272</v>
      </c>
      <c r="P608" s="11" t="s">
        <v>273</v>
      </c>
      <c r="Q608" s="11" t="s">
        <v>272</v>
      </c>
      <c r="R608" s="11" t="s">
        <v>273</v>
      </c>
      <c r="S608" s="11" t="s">
        <v>272</v>
      </c>
      <c r="T608" s="11" t="s">
        <v>115</v>
      </c>
      <c r="U608" s="11" t="s">
        <v>115</v>
      </c>
      <c r="V608" s="140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/>
      <c r="C609" s="9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140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2</v>
      </c>
    </row>
    <row r="610" spans="1:65">
      <c r="A610" s="29"/>
      <c r="B610" s="18">
        <v>1</v>
      </c>
      <c r="C610" s="14">
        <v>1</v>
      </c>
      <c r="D610" s="199">
        <v>14.9</v>
      </c>
      <c r="E610" s="199">
        <v>15</v>
      </c>
      <c r="F610" s="200">
        <v>10.220000000000001</v>
      </c>
      <c r="G610" s="199">
        <v>14.4</v>
      </c>
      <c r="H610" s="199">
        <v>14.6</v>
      </c>
      <c r="I610" s="199">
        <v>14.91</v>
      </c>
      <c r="J610" s="199">
        <v>14.1</v>
      </c>
      <c r="K610" s="199">
        <v>14.303924500210213</v>
      </c>
      <c r="L610" s="200">
        <v>11.98</v>
      </c>
      <c r="M610" s="199">
        <v>15.299999999999999</v>
      </c>
      <c r="N610" s="200">
        <v>11.8</v>
      </c>
      <c r="O610" s="200">
        <v>12.5</v>
      </c>
      <c r="P610" s="199">
        <v>14.4</v>
      </c>
      <c r="Q610" s="199">
        <v>13.6105087501717</v>
      </c>
      <c r="R610" s="199">
        <v>14.7</v>
      </c>
      <c r="S610" s="199">
        <v>15.339999999999998</v>
      </c>
      <c r="T610" s="199">
        <v>14.75</v>
      </c>
      <c r="U610" s="200">
        <v>18.860500000000002</v>
      </c>
      <c r="V610" s="201"/>
      <c r="W610" s="202"/>
      <c r="X610" s="202"/>
      <c r="Y610" s="202"/>
      <c r="Z610" s="202"/>
      <c r="AA610" s="202"/>
      <c r="AB610" s="202"/>
      <c r="AC610" s="202"/>
      <c r="AD610" s="202"/>
      <c r="AE610" s="202"/>
      <c r="AF610" s="202"/>
      <c r="AG610" s="202"/>
      <c r="AH610" s="202"/>
      <c r="AI610" s="202"/>
      <c r="AJ610" s="202"/>
      <c r="AK610" s="202"/>
      <c r="AL610" s="202"/>
      <c r="AM610" s="202"/>
      <c r="AN610" s="202"/>
      <c r="AO610" s="202"/>
      <c r="AP610" s="202"/>
      <c r="AQ610" s="202"/>
      <c r="AR610" s="202"/>
      <c r="AS610" s="202"/>
      <c r="AT610" s="202"/>
      <c r="AU610" s="202"/>
      <c r="AV610" s="202"/>
      <c r="AW610" s="202"/>
      <c r="AX610" s="202"/>
      <c r="AY610" s="202"/>
      <c r="AZ610" s="202"/>
      <c r="BA610" s="202"/>
      <c r="BB610" s="202"/>
      <c r="BC610" s="202"/>
      <c r="BD610" s="202"/>
      <c r="BE610" s="202"/>
      <c r="BF610" s="202"/>
      <c r="BG610" s="202"/>
      <c r="BH610" s="202"/>
      <c r="BI610" s="202"/>
      <c r="BJ610" s="202"/>
      <c r="BK610" s="202"/>
      <c r="BL610" s="202"/>
      <c r="BM610" s="203">
        <v>1</v>
      </c>
    </row>
    <row r="611" spans="1:65">
      <c r="A611" s="29"/>
      <c r="B611" s="19">
        <v>1</v>
      </c>
      <c r="C611" s="9">
        <v>2</v>
      </c>
      <c r="D611" s="205">
        <v>14.7</v>
      </c>
      <c r="E611" s="205">
        <v>15.1</v>
      </c>
      <c r="F611" s="206">
        <v>11.25</v>
      </c>
      <c r="G611" s="205">
        <v>14.5</v>
      </c>
      <c r="H611" s="205">
        <v>13.8</v>
      </c>
      <c r="I611" s="205">
        <v>14.5</v>
      </c>
      <c r="J611" s="205">
        <v>14.4</v>
      </c>
      <c r="K611" s="205">
        <v>14.078419826980692</v>
      </c>
      <c r="L611" s="206">
        <v>12.44</v>
      </c>
      <c r="M611" s="205">
        <v>15.6</v>
      </c>
      <c r="N611" s="206">
        <v>11.6</v>
      </c>
      <c r="O611" s="206">
        <v>12.6</v>
      </c>
      <c r="P611" s="205">
        <v>13.9</v>
      </c>
      <c r="Q611" s="205">
        <v>13.75426568977039</v>
      </c>
      <c r="R611" s="205">
        <v>13.9</v>
      </c>
      <c r="S611" s="205">
        <v>14.92</v>
      </c>
      <c r="T611" s="205">
        <v>14.9</v>
      </c>
      <c r="U611" s="206">
        <v>19.122</v>
      </c>
      <c r="V611" s="201"/>
      <c r="W611" s="202"/>
      <c r="X611" s="202"/>
      <c r="Y611" s="202"/>
      <c r="Z611" s="202"/>
      <c r="AA611" s="202"/>
      <c r="AB611" s="202"/>
      <c r="AC611" s="202"/>
      <c r="AD611" s="202"/>
      <c r="AE611" s="202"/>
      <c r="AF611" s="202"/>
      <c r="AG611" s="202"/>
      <c r="AH611" s="202"/>
      <c r="AI611" s="202"/>
      <c r="AJ611" s="202"/>
      <c r="AK611" s="202"/>
      <c r="AL611" s="202"/>
      <c r="AM611" s="202"/>
      <c r="AN611" s="202"/>
      <c r="AO611" s="202"/>
      <c r="AP611" s="202"/>
      <c r="AQ611" s="202"/>
      <c r="AR611" s="202"/>
      <c r="AS611" s="202"/>
      <c r="AT611" s="202"/>
      <c r="AU611" s="202"/>
      <c r="AV611" s="202"/>
      <c r="AW611" s="202"/>
      <c r="AX611" s="202"/>
      <c r="AY611" s="202"/>
      <c r="AZ611" s="202"/>
      <c r="BA611" s="202"/>
      <c r="BB611" s="202"/>
      <c r="BC611" s="202"/>
      <c r="BD611" s="202"/>
      <c r="BE611" s="202"/>
      <c r="BF611" s="202"/>
      <c r="BG611" s="202"/>
      <c r="BH611" s="202"/>
      <c r="BI611" s="202"/>
      <c r="BJ611" s="202"/>
      <c r="BK611" s="202"/>
      <c r="BL611" s="202"/>
      <c r="BM611" s="203">
        <v>8</v>
      </c>
    </row>
    <row r="612" spans="1:65">
      <c r="A612" s="29"/>
      <c r="B612" s="19">
        <v>1</v>
      </c>
      <c r="C612" s="9">
        <v>3</v>
      </c>
      <c r="D612" s="205">
        <v>15</v>
      </c>
      <c r="E612" s="205">
        <v>15.7</v>
      </c>
      <c r="F612" s="206">
        <v>10.56</v>
      </c>
      <c r="G612" s="205">
        <v>14.3</v>
      </c>
      <c r="H612" s="205">
        <v>14.2</v>
      </c>
      <c r="I612" s="205">
        <v>14.42</v>
      </c>
      <c r="J612" s="205">
        <v>14.1</v>
      </c>
      <c r="K612" s="205">
        <v>14.293013928338533</v>
      </c>
      <c r="L612" s="206">
        <v>12.03</v>
      </c>
      <c r="M612" s="205">
        <v>13.8</v>
      </c>
      <c r="N612" s="206">
        <v>11.3</v>
      </c>
      <c r="O612" s="206">
        <v>12.8</v>
      </c>
      <c r="P612" s="209">
        <v>12.6</v>
      </c>
      <c r="Q612" s="205">
        <v>13.6458786255867</v>
      </c>
      <c r="R612" s="205">
        <v>14.3</v>
      </c>
      <c r="S612" s="205">
        <v>14.99</v>
      </c>
      <c r="T612" s="205">
        <v>14.66</v>
      </c>
      <c r="U612" s="206">
        <v>18.790333333333333</v>
      </c>
      <c r="V612" s="201"/>
      <c r="W612" s="202"/>
      <c r="X612" s="202"/>
      <c r="Y612" s="202"/>
      <c r="Z612" s="202"/>
      <c r="AA612" s="202"/>
      <c r="AB612" s="202"/>
      <c r="AC612" s="202"/>
      <c r="AD612" s="202"/>
      <c r="AE612" s="202"/>
      <c r="AF612" s="202"/>
      <c r="AG612" s="202"/>
      <c r="AH612" s="202"/>
      <c r="AI612" s="202"/>
      <c r="AJ612" s="202"/>
      <c r="AK612" s="202"/>
      <c r="AL612" s="202"/>
      <c r="AM612" s="202"/>
      <c r="AN612" s="202"/>
      <c r="AO612" s="202"/>
      <c r="AP612" s="202"/>
      <c r="AQ612" s="202"/>
      <c r="AR612" s="202"/>
      <c r="AS612" s="202"/>
      <c r="AT612" s="202"/>
      <c r="AU612" s="202"/>
      <c r="AV612" s="202"/>
      <c r="AW612" s="202"/>
      <c r="AX612" s="202"/>
      <c r="AY612" s="202"/>
      <c r="AZ612" s="202"/>
      <c r="BA612" s="202"/>
      <c r="BB612" s="202"/>
      <c r="BC612" s="202"/>
      <c r="BD612" s="202"/>
      <c r="BE612" s="202"/>
      <c r="BF612" s="202"/>
      <c r="BG612" s="202"/>
      <c r="BH612" s="202"/>
      <c r="BI612" s="202"/>
      <c r="BJ612" s="202"/>
      <c r="BK612" s="202"/>
      <c r="BL612" s="202"/>
      <c r="BM612" s="203">
        <v>16</v>
      </c>
    </row>
    <row r="613" spans="1:65">
      <c r="A613" s="29"/>
      <c r="B613" s="19">
        <v>1</v>
      </c>
      <c r="C613" s="9">
        <v>4</v>
      </c>
      <c r="D613" s="205">
        <v>14.6</v>
      </c>
      <c r="E613" s="205">
        <v>16</v>
      </c>
      <c r="F613" s="206">
        <v>10.73</v>
      </c>
      <c r="G613" s="205">
        <v>14.5</v>
      </c>
      <c r="H613" s="205">
        <v>14.5</v>
      </c>
      <c r="I613" s="205">
        <v>14.51</v>
      </c>
      <c r="J613" s="205">
        <v>14.8</v>
      </c>
      <c r="K613" s="205">
        <v>14.366498886381009</v>
      </c>
      <c r="L613" s="206">
        <v>12.19</v>
      </c>
      <c r="M613" s="205">
        <v>14</v>
      </c>
      <c r="N613" s="206">
        <v>11.1</v>
      </c>
      <c r="O613" s="206">
        <v>12.4</v>
      </c>
      <c r="P613" s="205">
        <v>14.4</v>
      </c>
      <c r="Q613" s="205">
        <v>13.979069695276435</v>
      </c>
      <c r="R613" s="205">
        <v>14.1</v>
      </c>
      <c r="S613" s="205">
        <v>14.99</v>
      </c>
      <c r="T613" s="205">
        <v>14.5</v>
      </c>
      <c r="U613" s="206">
        <v>20.493500000000001</v>
      </c>
      <c r="V613" s="201"/>
      <c r="W613" s="202"/>
      <c r="X613" s="202"/>
      <c r="Y613" s="202"/>
      <c r="Z613" s="202"/>
      <c r="AA613" s="202"/>
      <c r="AB613" s="202"/>
      <c r="AC613" s="202"/>
      <c r="AD613" s="202"/>
      <c r="AE613" s="202"/>
      <c r="AF613" s="202"/>
      <c r="AG613" s="202"/>
      <c r="AH613" s="202"/>
      <c r="AI613" s="202"/>
      <c r="AJ613" s="202"/>
      <c r="AK613" s="202"/>
      <c r="AL613" s="202"/>
      <c r="AM613" s="202"/>
      <c r="AN613" s="202"/>
      <c r="AO613" s="202"/>
      <c r="AP613" s="202"/>
      <c r="AQ613" s="202"/>
      <c r="AR613" s="202"/>
      <c r="AS613" s="202"/>
      <c r="AT613" s="202"/>
      <c r="AU613" s="202"/>
      <c r="AV613" s="202"/>
      <c r="AW613" s="202"/>
      <c r="AX613" s="202"/>
      <c r="AY613" s="202"/>
      <c r="AZ613" s="202"/>
      <c r="BA613" s="202"/>
      <c r="BB613" s="202"/>
      <c r="BC613" s="202"/>
      <c r="BD613" s="202"/>
      <c r="BE613" s="202"/>
      <c r="BF613" s="202"/>
      <c r="BG613" s="202"/>
      <c r="BH613" s="202"/>
      <c r="BI613" s="202"/>
      <c r="BJ613" s="202"/>
      <c r="BK613" s="202"/>
      <c r="BL613" s="202"/>
      <c r="BM613" s="203">
        <v>14.535821497320041</v>
      </c>
    </row>
    <row r="614" spans="1:65">
      <c r="A614" s="29"/>
      <c r="B614" s="19">
        <v>1</v>
      </c>
      <c r="C614" s="9">
        <v>5</v>
      </c>
      <c r="D614" s="205">
        <v>14.9</v>
      </c>
      <c r="E614" s="205">
        <v>16</v>
      </c>
      <c r="F614" s="206">
        <v>11.19</v>
      </c>
      <c r="G614" s="205">
        <v>14.5</v>
      </c>
      <c r="H614" s="205">
        <v>13.9</v>
      </c>
      <c r="I614" s="205">
        <v>14.45</v>
      </c>
      <c r="J614" s="205">
        <v>14.4</v>
      </c>
      <c r="K614" s="205">
        <v>14.2726848671363</v>
      </c>
      <c r="L614" s="206">
        <v>12.21</v>
      </c>
      <c r="M614" s="205">
        <v>14.7</v>
      </c>
      <c r="N614" s="206">
        <v>12</v>
      </c>
      <c r="O614" s="206">
        <v>12.6</v>
      </c>
      <c r="P614" s="205">
        <v>12.9</v>
      </c>
      <c r="Q614" s="205">
        <v>13.960097835298097</v>
      </c>
      <c r="R614" s="205">
        <v>14.9</v>
      </c>
      <c r="S614" s="205">
        <v>14.8</v>
      </c>
      <c r="T614" s="209">
        <v>13.96</v>
      </c>
      <c r="U614" s="206">
        <v>21.75</v>
      </c>
      <c r="V614" s="201"/>
      <c r="W614" s="202"/>
      <c r="X614" s="202"/>
      <c r="Y614" s="202"/>
      <c r="Z614" s="202"/>
      <c r="AA614" s="202"/>
      <c r="AB614" s="202"/>
      <c r="AC614" s="202"/>
      <c r="AD614" s="202"/>
      <c r="AE614" s="202"/>
      <c r="AF614" s="202"/>
      <c r="AG614" s="202"/>
      <c r="AH614" s="202"/>
      <c r="AI614" s="202"/>
      <c r="AJ614" s="202"/>
      <c r="AK614" s="202"/>
      <c r="AL614" s="202"/>
      <c r="AM614" s="202"/>
      <c r="AN614" s="202"/>
      <c r="AO614" s="202"/>
      <c r="AP614" s="202"/>
      <c r="AQ614" s="202"/>
      <c r="AR614" s="202"/>
      <c r="AS614" s="202"/>
      <c r="AT614" s="202"/>
      <c r="AU614" s="202"/>
      <c r="AV614" s="202"/>
      <c r="AW614" s="202"/>
      <c r="AX614" s="202"/>
      <c r="AY614" s="202"/>
      <c r="AZ614" s="202"/>
      <c r="BA614" s="202"/>
      <c r="BB614" s="202"/>
      <c r="BC614" s="202"/>
      <c r="BD614" s="202"/>
      <c r="BE614" s="202"/>
      <c r="BF614" s="202"/>
      <c r="BG614" s="202"/>
      <c r="BH614" s="202"/>
      <c r="BI614" s="202"/>
      <c r="BJ614" s="202"/>
      <c r="BK614" s="202"/>
      <c r="BL614" s="202"/>
      <c r="BM614" s="203">
        <v>41</v>
      </c>
    </row>
    <row r="615" spans="1:65">
      <c r="A615" s="29"/>
      <c r="B615" s="19">
        <v>1</v>
      </c>
      <c r="C615" s="9">
        <v>6</v>
      </c>
      <c r="D615" s="205">
        <v>14.8</v>
      </c>
      <c r="E615" s="205">
        <v>15.6</v>
      </c>
      <c r="F615" s="206">
        <v>11.12</v>
      </c>
      <c r="G615" s="205">
        <v>14.7</v>
      </c>
      <c r="H615" s="205">
        <v>14.6</v>
      </c>
      <c r="I615" s="205">
        <v>14.58</v>
      </c>
      <c r="J615" s="205">
        <v>14.5</v>
      </c>
      <c r="K615" s="205">
        <v>14.305040900968052</v>
      </c>
      <c r="L615" s="206">
        <v>11.94</v>
      </c>
      <c r="M615" s="205">
        <v>13.9</v>
      </c>
      <c r="N615" s="206">
        <v>12.5</v>
      </c>
      <c r="O615" s="206">
        <v>12.7</v>
      </c>
      <c r="P615" s="205">
        <v>14.6</v>
      </c>
      <c r="Q615" s="205">
        <v>13.8826732848452</v>
      </c>
      <c r="R615" s="205">
        <v>15.299999999999999</v>
      </c>
      <c r="S615" s="205">
        <v>14.88</v>
      </c>
      <c r="T615" s="205">
        <v>14.7</v>
      </c>
      <c r="U615" s="206">
        <v>22.216000000000001</v>
      </c>
      <c r="V615" s="201"/>
      <c r="W615" s="202"/>
      <c r="X615" s="202"/>
      <c r="Y615" s="202"/>
      <c r="Z615" s="202"/>
      <c r="AA615" s="202"/>
      <c r="AB615" s="202"/>
      <c r="AC615" s="202"/>
      <c r="AD615" s="202"/>
      <c r="AE615" s="202"/>
      <c r="AF615" s="202"/>
      <c r="AG615" s="202"/>
      <c r="AH615" s="202"/>
      <c r="AI615" s="202"/>
      <c r="AJ615" s="202"/>
      <c r="AK615" s="202"/>
      <c r="AL615" s="202"/>
      <c r="AM615" s="202"/>
      <c r="AN615" s="202"/>
      <c r="AO615" s="202"/>
      <c r="AP615" s="202"/>
      <c r="AQ615" s="202"/>
      <c r="AR615" s="202"/>
      <c r="AS615" s="202"/>
      <c r="AT615" s="202"/>
      <c r="AU615" s="202"/>
      <c r="AV615" s="202"/>
      <c r="AW615" s="202"/>
      <c r="AX615" s="202"/>
      <c r="AY615" s="202"/>
      <c r="AZ615" s="202"/>
      <c r="BA615" s="202"/>
      <c r="BB615" s="202"/>
      <c r="BC615" s="202"/>
      <c r="BD615" s="202"/>
      <c r="BE615" s="202"/>
      <c r="BF615" s="202"/>
      <c r="BG615" s="202"/>
      <c r="BH615" s="202"/>
      <c r="BI615" s="202"/>
      <c r="BJ615" s="202"/>
      <c r="BK615" s="202"/>
      <c r="BL615" s="202"/>
      <c r="BM615" s="207"/>
    </row>
    <row r="616" spans="1:65">
      <c r="A616" s="29"/>
      <c r="B616" s="20" t="s">
        <v>256</v>
      </c>
      <c r="C616" s="12"/>
      <c r="D616" s="208">
        <v>14.816666666666668</v>
      </c>
      <c r="E616" s="208">
        <v>15.566666666666665</v>
      </c>
      <c r="F616" s="208">
        <v>10.845000000000001</v>
      </c>
      <c r="G616" s="208">
        <v>14.483333333333334</v>
      </c>
      <c r="H616" s="208">
        <v>14.266666666666666</v>
      </c>
      <c r="I616" s="208">
        <v>14.561666666666666</v>
      </c>
      <c r="J616" s="208">
        <v>14.383333333333335</v>
      </c>
      <c r="K616" s="208">
        <v>14.269930485002467</v>
      </c>
      <c r="L616" s="208">
        <v>12.131666666666668</v>
      </c>
      <c r="M616" s="208">
        <v>14.550000000000002</v>
      </c>
      <c r="N616" s="208">
        <v>11.716666666666669</v>
      </c>
      <c r="O616" s="208">
        <v>12.600000000000001</v>
      </c>
      <c r="P616" s="208">
        <v>13.799999999999999</v>
      </c>
      <c r="Q616" s="208">
        <v>13.805415646824754</v>
      </c>
      <c r="R616" s="208">
        <v>14.533333333333333</v>
      </c>
      <c r="S616" s="208">
        <v>14.986666666666666</v>
      </c>
      <c r="T616" s="208">
        <v>14.578333333333335</v>
      </c>
      <c r="U616" s="208">
        <v>20.205388888888891</v>
      </c>
      <c r="V616" s="201"/>
      <c r="W616" s="202"/>
      <c r="X616" s="202"/>
      <c r="Y616" s="202"/>
      <c r="Z616" s="202"/>
      <c r="AA616" s="202"/>
      <c r="AB616" s="202"/>
      <c r="AC616" s="202"/>
      <c r="AD616" s="202"/>
      <c r="AE616" s="202"/>
      <c r="AF616" s="202"/>
      <c r="AG616" s="202"/>
      <c r="AH616" s="202"/>
      <c r="AI616" s="202"/>
      <c r="AJ616" s="202"/>
      <c r="AK616" s="202"/>
      <c r="AL616" s="202"/>
      <c r="AM616" s="202"/>
      <c r="AN616" s="202"/>
      <c r="AO616" s="202"/>
      <c r="AP616" s="202"/>
      <c r="AQ616" s="202"/>
      <c r="AR616" s="202"/>
      <c r="AS616" s="202"/>
      <c r="AT616" s="202"/>
      <c r="AU616" s="202"/>
      <c r="AV616" s="202"/>
      <c r="AW616" s="202"/>
      <c r="AX616" s="202"/>
      <c r="AY616" s="202"/>
      <c r="AZ616" s="202"/>
      <c r="BA616" s="202"/>
      <c r="BB616" s="202"/>
      <c r="BC616" s="202"/>
      <c r="BD616" s="202"/>
      <c r="BE616" s="202"/>
      <c r="BF616" s="202"/>
      <c r="BG616" s="202"/>
      <c r="BH616" s="202"/>
      <c r="BI616" s="202"/>
      <c r="BJ616" s="202"/>
      <c r="BK616" s="202"/>
      <c r="BL616" s="202"/>
      <c r="BM616" s="207"/>
    </row>
    <row r="617" spans="1:65">
      <c r="A617" s="29"/>
      <c r="B617" s="3" t="s">
        <v>257</v>
      </c>
      <c r="C617" s="28"/>
      <c r="D617" s="205">
        <v>14.850000000000001</v>
      </c>
      <c r="E617" s="205">
        <v>15.649999999999999</v>
      </c>
      <c r="F617" s="205">
        <v>10.925000000000001</v>
      </c>
      <c r="G617" s="205">
        <v>14.5</v>
      </c>
      <c r="H617" s="205">
        <v>14.35</v>
      </c>
      <c r="I617" s="205">
        <v>14.504999999999999</v>
      </c>
      <c r="J617" s="205">
        <v>14.4</v>
      </c>
      <c r="K617" s="205">
        <v>14.298469214274373</v>
      </c>
      <c r="L617" s="205">
        <v>12.11</v>
      </c>
      <c r="M617" s="205">
        <v>14.35</v>
      </c>
      <c r="N617" s="205">
        <v>11.7</v>
      </c>
      <c r="O617" s="205">
        <v>12.6</v>
      </c>
      <c r="P617" s="205">
        <v>14.15</v>
      </c>
      <c r="Q617" s="205">
        <v>13.818469487307794</v>
      </c>
      <c r="R617" s="205">
        <v>14.5</v>
      </c>
      <c r="S617" s="205">
        <v>14.955</v>
      </c>
      <c r="T617" s="205">
        <v>14.68</v>
      </c>
      <c r="U617" s="205">
        <v>19.807749999999999</v>
      </c>
      <c r="V617" s="201"/>
      <c r="W617" s="202"/>
      <c r="X617" s="202"/>
      <c r="Y617" s="202"/>
      <c r="Z617" s="202"/>
      <c r="AA617" s="202"/>
      <c r="AB617" s="202"/>
      <c r="AC617" s="202"/>
      <c r="AD617" s="202"/>
      <c r="AE617" s="202"/>
      <c r="AF617" s="202"/>
      <c r="AG617" s="202"/>
      <c r="AH617" s="202"/>
      <c r="AI617" s="202"/>
      <c r="AJ617" s="202"/>
      <c r="AK617" s="202"/>
      <c r="AL617" s="202"/>
      <c r="AM617" s="202"/>
      <c r="AN617" s="202"/>
      <c r="AO617" s="202"/>
      <c r="AP617" s="202"/>
      <c r="AQ617" s="202"/>
      <c r="AR617" s="202"/>
      <c r="AS617" s="202"/>
      <c r="AT617" s="202"/>
      <c r="AU617" s="202"/>
      <c r="AV617" s="202"/>
      <c r="AW617" s="202"/>
      <c r="AX617" s="202"/>
      <c r="AY617" s="202"/>
      <c r="AZ617" s="202"/>
      <c r="BA617" s="202"/>
      <c r="BB617" s="202"/>
      <c r="BC617" s="202"/>
      <c r="BD617" s="202"/>
      <c r="BE617" s="202"/>
      <c r="BF617" s="202"/>
      <c r="BG617" s="202"/>
      <c r="BH617" s="202"/>
      <c r="BI617" s="202"/>
      <c r="BJ617" s="202"/>
      <c r="BK617" s="202"/>
      <c r="BL617" s="202"/>
      <c r="BM617" s="207"/>
    </row>
    <row r="618" spans="1:65">
      <c r="A618" s="29"/>
      <c r="B618" s="3" t="s">
        <v>258</v>
      </c>
      <c r="C618" s="28"/>
      <c r="D618" s="23">
        <v>0.14719601443879773</v>
      </c>
      <c r="E618" s="23">
        <v>0.43204937989385733</v>
      </c>
      <c r="F618" s="23">
        <v>0.41079191812887411</v>
      </c>
      <c r="G618" s="23">
        <v>0.13291601358251209</v>
      </c>
      <c r="H618" s="23">
        <v>0.35590260840104337</v>
      </c>
      <c r="I618" s="23">
        <v>0.17926702615558368</v>
      </c>
      <c r="J618" s="23">
        <v>0.26394443859772243</v>
      </c>
      <c r="K618" s="23">
        <v>9.8924774083290104E-2</v>
      </c>
      <c r="L618" s="23">
        <v>0.18691352724366062</v>
      </c>
      <c r="M618" s="23">
        <v>0.77136243102707513</v>
      </c>
      <c r="N618" s="23">
        <v>0.5036533199202271</v>
      </c>
      <c r="O618" s="23">
        <v>0.1414213562373095</v>
      </c>
      <c r="P618" s="23">
        <v>0.85088189544730597</v>
      </c>
      <c r="Q618" s="23">
        <v>0.15881317843438453</v>
      </c>
      <c r="R618" s="23">
        <v>0.52788887719544375</v>
      </c>
      <c r="S618" s="23">
        <v>0.18736773112429556</v>
      </c>
      <c r="T618" s="23">
        <v>0.32950973683135143</v>
      </c>
      <c r="U618" s="23">
        <v>1.5163263745230029</v>
      </c>
      <c r="V618" s="140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A619" s="29"/>
      <c r="B619" s="3" t="s">
        <v>86</v>
      </c>
      <c r="C619" s="28"/>
      <c r="D619" s="13">
        <v>9.9344891634734114E-3</v>
      </c>
      <c r="E619" s="13">
        <v>2.775477815163966E-2</v>
      </c>
      <c r="F619" s="13">
        <v>3.7878461791505218E-2</v>
      </c>
      <c r="G619" s="13">
        <v>9.1771700977568756E-3</v>
      </c>
      <c r="H619" s="13">
        <v>2.4946444514091826E-2</v>
      </c>
      <c r="I619" s="13">
        <v>1.2310886539241183E-2</v>
      </c>
      <c r="J619" s="13">
        <v>1.8350714155113957E-2</v>
      </c>
      <c r="K619" s="13">
        <v>6.9323935521100758E-3</v>
      </c>
      <c r="L619" s="13">
        <v>1.5407077393350234E-2</v>
      </c>
      <c r="M619" s="13">
        <v>5.3014600070589349E-2</v>
      </c>
      <c r="N619" s="13">
        <v>4.2986058599165891E-2</v>
      </c>
      <c r="O619" s="13">
        <v>1.122391716169123E-2</v>
      </c>
      <c r="P619" s="13">
        <v>6.1658108365746811E-2</v>
      </c>
      <c r="Q619" s="13">
        <v>1.1503686849943672E-2</v>
      </c>
      <c r="R619" s="13">
        <v>3.6322629164824115E-2</v>
      </c>
      <c r="S619" s="13">
        <v>1.2502295226265274E-2</v>
      </c>
      <c r="T619" s="13">
        <v>2.2602702880851817E-2</v>
      </c>
      <c r="U619" s="13">
        <v>7.5045641678138805E-2</v>
      </c>
      <c r="V619" s="140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A620" s="29"/>
      <c r="B620" s="3" t="s">
        <v>259</v>
      </c>
      <c r="C620" s="28"/>
      <c r="D620" s="13">
        <v>1.9320901085529085E-2</v>
      </c>
      <c r="E620" s="13">
        <v>7.0917572119104433E-2</v>
      </c>
      <c r="F620" s="13">
        <v>-0.25391213685449532</v>
      </c>
      <c r="G620" s="13">
        <v>-3.6109527071713776E-3</v>
      </c>
      <c r="H620" s="13">
        <v>-1.8516657672426717E-2</v>
      </c>
      <c r="I620" s="13">
        <v>1.7780329341130496E-3</v>
      </c>
      <c r="J620" s="13">
        <v>-1.0490508844981372E-2</v>
      </c>
      <c r="K620" s="13">
        <v>-1.8292121457779031E-2</v>
      </c>
      <c r="L620" s="13">
        <v>-0.165395181214672</v>
      </c>
      <c r="M620" s="13">
        <v>9.7541805136880377E-4</v>
      </c>
      <c r="N620" s="13">
        <v>-0.19394533918658385</v>
      </c>
      <c r="O620" s="13">
        <v>-0.13317592663592803</v>
      </c>
      <c r="P620" s="13">
        <v>-5.0621252982207099E-2</v>
      </c>
      <c r="Q620" s="13">
        <v>-5.0248680518672595E-2</v>
      </c>
      <c r="R620" s="13">
        <v>-1.7117463826632484E-4</v>
      </c>
      <c r="S620" s="13">
        <v>3.1016146519805998E-2</v>
      </c>
      <c r="T620" s="13">
        <v>2.9246256237482893E-3</v>
      </c>
      <c r="U620" s="13">
        <v>0.39004107147395439</v>
      </c>
      <c r="V620" s="140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3"/>
    </row>
    <row r="621" spans="1:65">
      <c r="A621" s="29"/>
      <c r="B621" s="45" t="s">
        <v>260</v>
      </c>
      <c r="C621" s="46"/>
      <c r="D621" s="44">
        <v>0.55000000000000004</v>
      </c>
      <c r="E621" s="44">
        <v>1.63</v>
      </c>
      <c r="F621" s="44">
        <v>5.17</v>
      </c>
      <c r="G621" s="44">
        <v>7.0000000000000007E-2</v>
      </c>
      <c r="H621" s="44">
        <v>0.24</v>
      </c>
      <c r="I621" s="44">
        <v>0.18</v>
      </c>
      <c r="J621" s="44">
        <v>7.0000000000000007E-2</v>
      </c>
      <c r="K621" s="44">
        <v>0.24</v>
      </c>
      <c r="L621" s="44">
        <v>3.31</v>
      </c>
      <c r="M621" s="44">
        <v>0.17</v>
      </c>
      <c r="N621" s="44">
        <v>3.91</v>
      </c>
      <c r="O621" s="44">
        <v>2.64</v>
      </c>
      <c r="P621" s="44">
        <v>0.91</v>
      </c>
      <c r="Q621" s="44">
        <v>0.9</v>
      </c>
      <c r="R621" s="44">
        <v>0.14000000000000001</v>
      </c>
      <c r="S621" s="44">
        <v>0.8</v>
      </c>
      <c r="T621" s="44">
        <v>0.21</v>
      </c>
      <c r="U621" s="44">
        <v>8.31</v>
      </c>
      <c r="V621" s="140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3"/>
    </row>
    <row r="622" spans="1:65">
      <c r="B622" s="3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BM622" s="53"/>
    </row>
    <row r="623" spans="1:65" ht="15">
      <c r="B623" s="8" t="s">
        <v>469</v>
      </c>
      <c r="BM623" s="27" t="s">
        <v>66</v>
      </c>
    </row>
    <row r="624" spans="1:65" ht="15">
      <c r="A624" s="24" t="s">
        <v>31</v>
      </c>
      <c r="B624" s="18" t="s">
        <v>111</v>
      </c>
      <c r="C624" s="15" t="s">
        <v>112</v>
      </c>
      <c r="D624" s="16" t="s">
        <v>224</v>
      </c>
      <c r="E624" s="17" t="s">
        <v>224</v>
      </c>
      <c r="F624" s="17" t="s">
        <v>224</v>
      </c>
      <c r="G624" s="17" t="s">
        <v>224</v>
      </c>
      <c r="H624" s="17" t="s">
        <v>224</v>
      </c>
      <c r="I624" s="17" t="s">
        <v>224</v>
      </c>
      <c r="J624" s="17" t="s">
        <v>224</v>
      </c>
      <c r="K624" s="17" t="s">
        <v>224</v>
      </c>
      <c r="L624" s="140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</v>
      </c>
    </row>
    <row r="625" spans="1:65">
      <c r="A625" s="29"/>
      <c r="B625" s="19" t="s">
        <v>225</v>
      </c>
      <c r="C625" s="9" t="s">
        <v>225</v>
      </c>
      <c r="D625" s="138" t="s">
        <v>227</v>
      </c>
      <c r="E625" s="139" t="s">
        <v>235</v>
      </c>
      <c r="F625" s="139" t="s">
        <v>237</v>
      </c>
      <c r="G625" s="139" t="s">
        <v>238</v>
      </c>
      <c r="H625" s="139" t="s">
        <v>239</v>
      </c>
      <c r="I625" s="139" t="s">
        <v>241</v>
      </c>
      <c r="J625" s="139" t="s">
        <v>244</v>
      </c>
      <c r="K625" s="139" t="s">
        <v>248</v>
      </c>
      <c r="L625" s="140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 t="s">
        <v>3</v>
      </c>
    </row>
    <row r="626" spans="1:65">
      <c r="A626" s="29"/>
      <c r="B626" s="19"/>
      <c r="C626" s="9"/>
      <c r="D626" s="10" t="s">
        <v>272</v>
      </c>
      <c r="E626" s="11" t="s">
        <v>272</v>
      </c>
      <c r="F626" s="11" t="s">
        <v>273</v>
      </c>
      <c r="G626" s="11" t="s">
        <v>272</v>
      </c>
      <c r="H626" s="11" t="s">
        <v>273</v>
      </c>
      <c r="I626" s="11" t="s">
        <v>272</v>
      </c>
      <c r="J626" s="11" t="s">
        <v>272</v>
      </c>
      <c r="K626" s="11" t="s">
        <v>272</v>
      </c>
      <c r="L626" s="140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1</v>
      </c>
    </row>
    <row r="627" spans="1:65">
      <c r="A627" s="29"/>
      <c r="B627" s="19"/>
      <c r="C627" s="9"/>
      <c r="D627" s="25"/>
      <c r="E627" s="25"/>
      <c r="F627" s="25"/>
      <c r="G627" s="25"/>
      <c r="H627" s="25"/>
      <c r="I627" s="25"/>
      <c r="J627" s="25"/>
      <c r="K627" s="25"/>
      <c r="L627" s="140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2</v>
      </c>
    </row>
    <row r="628" spans="1:65">
      <c r="A628" s="29"/>
      <c r="B628" s="18">
        <v>1</v>
      </c>
      <c r="C628" s="14">
        <v>1</v>
      </c>
      <c r="D628" s="199">
        <v>36.299999999999997</v>
      </c>
      <c r="E628" s="199">
        <v>34.799999999999997</v>
      </c>
      <c r="F628" s="199">
        <v>34.4</v>
      </c>
      <c r="G628" s="199">
        <v>35.280396119397672</v>
      </c>
      <c r="H628" s="199">
        <v>31.3</v>
      </c>
      <c r="I628" s="199">
        <v>31.2</v>
      </c>
      <c r="J628" s="199">
        <v>32.651507091304453</v>
      </c>
      <c r="K628" s="199">
        <v>34.6</v>
      </c>
      <c r="L628" s="201"/>
      <c r="M628" s="202"/>
      <c r="N628" s="202"/>
      <c r="O628" s="202"/>
      <c r="P628" s="202"/>
      <c r="Q628" s="202"/>
      <c r="R628" s="202"/>
      <c r="S628" s="202"/>
      <c r="T628" s="202"/>
      <c r="U628" s="202"/>
      <c r="V628" s="202"/>
      <c r="W628" s="202"/>
      <c r="X628" s="202"/>
      <c r="Y628" s="202"/>
      <c r="Z628" s="202"/>
      <c r="AA628" s="202"/>
      <c r="AB628" s="202"/>
      <c r="AC628" s="202"/>
      <c r="AD628" s="202"/>
      <c r="AE628" s="202"/>
      <c r="AF628" s="202"/>
      <c r="AG628" s="202"/>
      <c r="AH628" s="202"/>
      <c r="AI628" s="202"/>
      <c r="AJ628" s="202"/>
      <c r="AK628" s="202"/>
      <c r="AL628" s="202"/>
      <c r="AM628" s="202"/>
      <c r="AN628" s="202"/>
      <c r="AO628" s="202"/>
      <c r="AP628" s="202"/>
      <c r="AQ628" s="202"/>
      <c r="AR628" s="202"/>
      <c r="AS628" s="202"/>
      <c r="AT628" s="202"/>
      <c r="AU628" s="202"/>
      <c r="AV628" s="202"/>
      <c r="AW628" s="202"/>
      <c r="AX628" s="202"/>
      <c r="AY628" s="202"/>
      <c r="AZ628" s="202"/>
      <c r="BA628" s="202"/>
      <c r="BB628" s="202"/>
      <c r="BC628" s="202"/>
      <c r="BD628" s="202"/>
      <c r="BE628" s="202"/>
      <c r="BF628" s="202"/>
      <c r="BG628" s="202"/>
      <c r="BH628" s="202"/>
      <c r="BI628" s="202"/>
      <c r="BJ628" s="202"/>
      <c r="BK628" s="202"/>
      <c r="BL628" s="202"/>
      <c r="BM628" s="203">
        <v>1</v>
      </c>
    </row>
    <row r="629" spans="1:65">
      <c r="A629" s="29"/>
      <c r="B629" s="19">
        <v>1</v>
      </c>
      <c r="C629" s="9">
        <v>2</v>
      </c>
      <c r="D629" s="205">
        <v>34.700000000000003</v>
      </c>
      <c r="E629" s="205">
        <v>32.869999999999997</v>
      </c>
      <c r="F629" s="205">
        <v>33.9</v>
      </c>
      <c r="G629" s="205">
        <v>34.400782171158468</v>
      </c>
      <c r="H629" s="205">
        <v>32.58</v>
      </c>
      <c r="I629" s="205">
        <v>31.2</v>
      </c>
      <c r="J629" s="205">
        <v>32.597733727318001</v>
      </c>
      <c r="K629" s="205">
        <v>34.39</v>
      </c>
      <c r="L629" s="201"/>
      <c r="M629" s="202"/>
      <c r="N629" s="202"/>
      <c r="O629" s="202"/>
      <c r="P629" s="202"/>
      <c r="Q629" s="202"/>
      <c r="R629" s="202"/>
      <c r="S629" s="202"/>
      <c r="T629" s="202"/>
      <c r="U629" s="202"/>
      <c r="V629" s="202"/>
      <c r="W629" s="202"/>
      <c r="X629" s="202"/>
      <c r="Y629" s="202"/>
      <c r="Z629" s="202"/>
      <c r="AA629" s="202"/>
      <c r="AB629" s="202"/>
      <c r="AC629" s="202"/>
      <c r="AD629" s="202"/>
      <c r="AE629" s="202"/>
      <c r="AF629" s="202"/>
      <c r="AG629" s="202"/>
      <c r="AH629" s="202"/>
      <c r="AI629" s="202"/>
      <c r="AJ629" s="202"/>
      <c r="AK629" s="202"/>
      <c r="AL629" s="202"/>
      <c r="AM629" s="202"/>
      <c r="AN629" s="202"/>
      <c r="AO629" s="202"/>
      <c r="AP629" s="202"/>
      <c r="AQ629" s="202"/>
      <c r="AR629" s="202"/>
      <c r="AS629" s="202"/>
      <c r="AT629" s="202"/>
      <c r="AU629" s="202"/>
      <c r="AV629" s="202"/>
      <c r="AW629" s="202"/>
      <c r="AX629" s="202"/>
      <c r="AY629" s="202"/>
      <c r="AZ629" s="202"/>
      <c r="BA629" s="202"/>
      <c r="BB629" s="202"/>
      <c r="BC629" s="202"/>
      <c r="BD629" s="202"/>
      <c r="BE629" s="202"/>
      <c r="BF629" s="202"/>
      <c r="BG629" s="202"/>
      <c r="BH629" s="202"/>
      <c r="BI629" s="202"/>
      <c r="BJ629" s="202"/>
      <c r="BK629" s="202"/>
      <c r="BL629" s="202"/>
      <c r="BM629" s="203">
        <v>27</v>
      </c>
    </row>
    <row r="630" spans="1:65">
      <c r="A630" s="29"/>
      <c r="B630" s="19">
        <v>1</v>
      </c>
      <c r="C630" s="9">
        <v>3</v>
      </c>
      <c r="D630" s="205">
        <v>36.1</v>
      </c>
      <c r="E630" s="205">
        <v>33.42</v>
      </c>
      <c r="F630" s="205">
        <v>34.200000000000003</v>
      </c>
      <c r="G630" s="205">
        <v>34.159219810813688</v>
      </c>
      <c r="H630" s="205">
        <v>32.42</v>
      </c>
      <c r="I630" s="205">
        <v>30.5</v>
      </c>
      <c r="J630" s="205">
        <v>32.6808147173452</v>
      </c>
      <c r="K630" s="205">
        <v>34.700000000000003</v>
      </c>
      <c r="L630" s="201"/>
      <c r="M630" s="202"/>
      <c r="N630" s="202"/>
      <c r="O630" s="202"/>
      <c r="P630" s="202"/>
      <c r="Q630" s="202"/>
      <c r="R630" s="202"/>
      <c r="S630" s="202"/>
      <c r="T630" s="202"/>
      <c r="U630" s="202"/>
      <c r="V630" s="202"/>
      <c r="W630" s="202"/>
      <c r="X630" s="202"/>
      <c r="Y630" s="202"/>
      <c r="Z630" s="202"/>
      <c r="AA630" s="202"/>
      <c r="AB630" s="202"/>
      <c r="AC630" s="202"/>
      <c r="AD630" s="202"/>
      <c r="AE630" s="202"/>
      <c r="AF630" s="202"/>
      <c r="AG630" s="202"/>
      <c r="AH630" s="202"/>
      <c r="AI630" s="202"/>
      <c r="AJ630" s="202"/>
      <c r="AK630" s="202"/>
      <c r="AL630" s="202"/>
      <c r="AM630" s="202"/>
      <c r="AN630" s="202"/>
      <c r="AO630" s="202"/>
      <c r="AP630" s="202"/>
      <c r="AQ630" s="202"/>
      <c r="AR630" s="202"/>
      <c r="AS630" s="202"/>
      <c r="AT630" s="202"/>
      <c r="AU630" s="202"/>
      <c r="AV630" s="202"/>
      <c r="AW630" s="202"/>
      <c r="AX630" s="202"/>
      <c r="AY630" s="202"/>
      <c r="AZ630" s="202"/>
      <c r="BA630" s="202"/>
      <c r="BB630" s="202"/>
      <c r="BC630" s="202"/>
      <c r="BD630" s="202"/>
      <c r="BE630" s="202"/>
      <c r="BF630" s="202"/>
      <c r="BG630" s="202"/>
      <c r="BH630" s="202"/>
      <c r="BI630" s="202"/>
      <c r="BJ630" s="202"/>
      <c r="BK630" s="202"/>
      <c r="BL630" s="202"/>
      <c r="BM630" s="203">
        <v>16</v>
      </c>
    </row>
    <row r="631" spans="1:65">
      <c r="A631" s="29"/>
      <c r="B631" s="19">
        <v>1</v>
      </c>
      <c r="C631" s="9">
        <v>4</v>
      </c>
      <c r="D631" s="205">
        <v>36.4</v>
      </c>
      <c r="E631" s="205">
        <v>33.200000000000003</v>
      </c>
      <c r="F631" s="205">
        <v>35.700000000000003</v>
      </c>
      <c r="G631" s="205">
        <v>34.747305373762806</v>
      </c>
      <c r="H631" s="205">
        <v>32.46</v>
      </c>
      <c r="I631" s="205">
        <v>32.200000000000003</v>
      </c>
      <c r="J631" s="205">
        <v>32.73081112504925</v>
      </c>
      <c r="K631" s="205">
        <v>34.89</v>
      </c>
      <c r="L631" s="201"/>
      <c r="M631" s="202"/>
      <c r="N631" s="202"/>
      <c r="O631" s="202"/>
      <c r="P631" s="202"/>
      <c r="Q631" s="202"/>
      <c r="R631" s="202"/>
      <c r="S631" s="202"/>
      <c r="T631" s="202"/>
      <c r="U631" s="202"/>
      <c r="V631" s="202"/>
      <c r="W631" s="202"/>
      <c r="X631" s="202"/>
      <c r="Y631" s="202"/>
      <c r="Z631" s="202"/>
      <c r="AA631" s="202"/>
      <c r="AB631" s="202"/>
      <c r="AC631" s="202"/>
      <c r="AD631" s="202"/>
      <c r="AE631" s="202"/>
      <c r="AF631" s="202"/>
      <c r="AG631" s="202"/>
      <c r="AH631" s="202"/>
      <c r="AI631" s="202"/>
      <c r="AJ631" s="202"/>
      <c r="AK631" s="202"/>
      <c r="AL631" s="202"/>
      <c r="AM631" s="202"/>
      <c r="AN631" s="202"/>
      <c r="AO631" s="202"/>
      <c r="AP631" s="202"/>
      <c r="AQ631" s="202"/>
      <c r="AR631" s="202"/>
      <c r="AS631" s="202"/>
      <c r="AT631" s="202"/>
      <c r="AU631" s="202"/>
      <c r="AV631" s="202"/>
      <c r="AW631" s="202"/>
      <c r="AX631" s="202"/>
      <c r="AY631" s="202"/>
      <c r="AZ631" s="202"/>
      <c r="BA631" s="202"/>
      <c r="BB631" s="202"/>
      <c r="BC631" s="202"/>
      <c r="BD631" s="202"/>
      <c r="BE631" s="202"/>
      <c r="BF631" s="202"/>
      <c r="BG631" s="202"/>
      <c r="BH631" s="202"/>
      <c r="BI631" s="202"/>
      <c r="BJ631" s="202"/>
      <c r="BK631" s="202"/>
      <c r="BL631" s="202"/>
      <c r="BM631" s="203">
        <v>33.643115163862234</v>
      </c>
    </row>
    <row r="632" spans="1:65">
      <c r="A632" s="29"/>
      <c r="B632" s="19">
        <v>1</v>
      </c>
      <c r="C632" s="9">
        <v>5</v>
      </c>
      <c r="D632" s="205">
        <v>34.4</v>
      </c>
      <c r="E632" s="205">
        <v>32.5</v>
      </c>
      <c r="F632" s="205">
        <v>34.299999999999997</v>
      </c>
      <c r="G632" s="205">
        <v>33.911468667768339</v>
      </c>
      <c r="H632" s="205">
        <v>32.76</v>
      </c>
      <c r="I632" s="205">
        <v>30.2</v>
      </c>
      <c r="J632" s="205">
        <v>32.852596789453813</v>
      </c>
      <c r="K632" s="205">
        <v>34.520000000000003</v>
      </c>
      <c r="L632" s="201"/>
      <c r="M632" s="202"/>
      <c r="N632" s="202"/>
      <c r="O632" s="202"/>
      <c r="P632" s="202"/>
      <c r="Q632" s="202"/>
      <c r="R632" s="202"/>
      <c r="S632" s="202"/>
      <c r="T632" s="202"/>
      <c r="U632" s="202"/>
      <c r="V632" s="202"/>
      <c r="W632" s="202"/>
      <c r="X632" s="202"/>
      <c r="Y632" s="202"/>
      <c r="Z632" s="202"/>
      <c r="AA632" s="202"/>
      <c r="AB632" s="202"/>
      <c r="AC632" s="202"/>
      <c r="AD632" s="202"/>
      <c r="AE632" s="202"/>
      <c r="AF632" s="202"/>
      <c r="AG632" s="202"/>
      <c r="AH632" s="202"/>
      <c r="AI632" s="202"/>
      <c r="AJ632" s="202"/>
      <c r="AK632" s="202"/>
      <c r="AL632" s="202"/>
      <c r="AM632" s="202"/>
      <c r="AN632" s="202"/>
      <c r="AO632" s="202"/>
      <c r="AP632" s="202"/>
      <c r="AQ632" s="202"/>
      <c r="AR632" s="202"/>
      <c r="AS632" s="202"/>
      <c r="AT632" s="202"/>
      <c r="AU632" s="202"/>
      <c r="AV632" s="202"/>
      <c r="AW632" s="202"/>
      <c r="AX632" s="202"/>
      <c r="AY632" s="202"/>
      <c r="AZ632" s="202"/>
      <c r="BA632" s="202"/>
      <c r="BB632" s="202"/>
      <c r="BC632" s="202"/>
      <c r="BD632" s="202"/>
      <c r="BE632" s="202"/>
      <c r="BF632" s="202"/>
      <c r="BG632" s="202"/>
      <c r="BH632" s="202"/>
      <c r="BI632" s="202"/>
      <c r="BJ632" s="202"/>
      <c r="BK632" s="202"/>
      <c r="BL632" s="202"/>
      <c r="BM632" s="203">
        <v>42</v>
      </c>
    </row>
    <row r="633" spans="1:65">
      <c r="A633" s="29"/>
      <c r="B633" s="19">
        <v>1</v>
      </c>
      <c r="C633" s="9">
        <v>6</v>
      </c>
      <c r="D633" s="205">
        <v>35.4</v>
      </c>
      <c r="E633" s="205">
        <v>33.33</v>
      </c>
      <c r="F633" s="205">
        <v>34.9</v>
      </c>
      <c r="G633" s="205">
        <v>34.284053298393587</v>
      </c>
      <c r="H633" s="205">
        <v>33</v>
      </c>
      <c r="I633" s="205">
        <v>33.200000000000003</v>
      </c>
      <c r="J633" s="205">
        <v>32.692838973621797</v>
      </c>
      <c r="K633" s="205">
        <v>34.94</v>
      </c>
      <c r="L633" s="201"/>
      <c r="M633" s="202"/>
      <c r="N633" s="202"/>
      <c r="O633" s="202"/>
      <c r="P633" s="202"/>
      <c r="Q633" s="202"/>
      <c r="R633" s="202"/>
      <c r="S633" s="202"/>
      <c r="T633" s="202"/>
      <c r="U633" s="202"/>
      <c r="V633" s="202"/>
      <c r="W633" s="202"/>
      <c r="X633" s="202"/>
      <c r="Y633" s="202"/>
      <c r="Z633" s="202"/>
      <c r="AA633" s="202"/>
      <c r="AB633" s="202"/>
      <c r="AC633" s="202"/>
      <c r="AD633" s="202"/>
      <c r="AE633" s="202"/>
      <c r="AF633" s="202"/>
      <c r="AG633" s="202"/>
      <c r="AH633" s="202"/>
      <c r="AI633" s="202"/>
      <c r="AJ633" s="202"/>
      <c r="AK633" s="202"/>
      <c r="AL633" s="202"/>
      <c r="AM633" s="202"/>
      <c r="AN633" s="202"/>
      <c r="AO633" s="202"/>
      <c r="AP633" s="202"/>
      <c r="AQ633" s="202"/>
      <c r="AR633" s="202"/>
      <c r="AS633" s="202"/>
      <c r="AT633" s="202"/>
      <c r="AU633" s="202"/>
      <c r="AV633" s="202"/>
      <c r="AW633" s="202"/>
      <c r="AX633" s="202"/>
      <c r="AY633" s="202"/>
      <c r="AZ633" s="202"/>
      <c r="BA633" s="202"/>
      <c r="BB633" s="202"/>
      <c r="BC633" s="202"/>
      <c r="BD633" s="202"/>
      <c r="BE633" s="202"/>
      <c r="BF633" s="202"/>
      <c r="BG633" s="202"/>
      <c r="BH633" s="202"/>
      <c r="BI633" s="202"/>
      <c r="BJ633" s="202"/>
      <c r="BK633" s="202"/>
      <c r="BL633" s="202"/>
      <c r="BM633" s="207"/>
    </row>
    <row r="634" spans="1:65">
      <c r="A634" s="29"/>
      <c r="B634" s="20" t="s">
        <v>256</v>
      </c>
      <c r="C634" s="12"/>
      <c r="D634" s="208">
        <v>35.550000000000004</v>
      </c>
      <c r="E634" s="208">
        <v>33.353333333333332</v>
      </c>
      <c r="F634" s="208">
        <v>34.56666666666667</v>
      </c>
      <c r="G634" s="208">
        <v>34.463870906882427</v>
      </c>
      <c r="H634" s="208">
        <v>32.419999999999995</v>
      </c>
      <c r="I634" s="208">
        <v>31.416666666666668</v>
      </c>
      <c r="J634" s="208">
        <v>32.701050404015426</v>
      </c>
      <c r="K634" s="208">
        <v>34.673333333333339</v>
      </c>
      <c r="L634" s="201"/>
      <c r="M634" s="202"/>
      <c r="N634" s="202"/>
      <c r="O634" s="202"/>
      <c r="P634" s="202"/>
      <c r="Q634" s="202"/>
      <c r="R634" s="202"/>
      <c r="S634" s="202"/>
      <c r="T634" s="202"/>
      <c r="U634" s="202"/>
      <c r="V634" s="202"/>
      <c r="W634" s="202"/>
      <c r="X634" s="202"/>
      <c r="Y634" s="202"/>
      <c r="Z634" s="202"/>
      <c r="AA634" s="202"/>
      <c r="AB634" s="202"/>
      <c r="AC634" s="202"/>
      <c r="AD634" s="202"/>
      <c r="AE634" s="202"/>
      <c r="AF634" s="202"/>
      <c r="AG634" s="202"/>
      <c r="AH634" s="202"/>
      <c r="AI634" s="202"/>
      <c r="AJ634" s="202"/>
      <c r="AK634" s="202"/>
      <c r="AL634" s="202"/>
      <c r="AM634" s="202"/>
      <c r="AN634" s="202"/>
      <c r="AO634" s="202"/>
      <c r="AP634" s="202"/>
      <c r="AQ634" s="202"/>
      <c r="AR634" s="202"/>
      <c r="AS634" s="202"/>
      <c r="AT634" s="202"/>
      <c r="AU634" s="202"/>
      <c r="AV634" s="202"/>
      <c r="AW634" s="202"/>
      <c r="AX634" s="202"/>
      <c r="AY634" s="202"/>
      <c r="AZ634" s="202"/>
      <c r="BA634" s="202"/>
      <c r="BB634" s="202"/>
      <c r="BC634" s="202"/>
      <c r="BD634" s="202"/>
      <c r="BE634" s="202"/>
      <c r="BF634" s="202"/>
      <c r="BG634" s="202"/>
      <c r="BH634" s="202"/>
      <c r="BI634" s="202"/>
      <c r="BJ634" s="202"/>
      <c r="BK634" s="202"/>
      <c r="BL634" s="202"/>
      <c r="BM634" s="207"/>
    </row>
    <row r="635" spans="1:65">
      <c r="A635" s="29"/>
      <c r="B635" s="3" t="s">
        <v>257</v>
      </c>
      <c r="C635" s="28"/>
      <c r="D635" s="205">
        <v>35.75</v>
      </c>
      <c r="E635" s="205">
        <v>33.265000000000001</v>
      </c>
      <c r="F635" s="205">
        <v>34.349999999999994</v>
      </c>
      <c r="G635" s="205">
        <v>34.342417734776028</v>
      </c>
      <c r="H635" s="205">
        <v>32.519999999999996</v>
      </c>
      <c r="I635" s="205">
        <v>31.2</v>
      </c>
      <c r="J635" s="205">
        <v>32.686826845483495</v>
      </c>
      <c r="K635" s="205">
        <v>34.650000000000006</v>
      </c>
      <c r="L635" s="201"/>
      <c r="M635" s="202"/>
      <c r="N635" s="202"/>
      <c r="O635" s="202"/>
      <c r="P635" s="202"/>
      <c r="Q635" s="202"/>
      <c r="R635" s="202"/>
      <c r="S635" s="202"/>
      <c r="T635" s="202"/>
      <c r="U635" s="202"/>
      <c r="V635" s="202"/>
      <c r="W635" s="202"/>
      <c r="X635" s="202"/>
      <c r="Y635" s="202"/>
      <c r="Z635" s="202"/>
      <c r="AA635" s="202"/>
      <c r="AB635" s="202"/>
      <c r="AC635" s="202"/>
      <c r="AD635" s="202"/>
      <c r="AE635" s="202"/>
      <c r="AF635" s="202"/>
      <c r="AG635" s="202"/>
      <c r="AH635" s="202"/>
      <c r="AI635" s="202"/>
      <c r="AJ635" s="202"/>
      <c r="AK635" s="202"/>
      <c r="AL635" s="202"/>
      <c r="AM635" s="202"/>
      <c r="AN635" s="202"/>
      <c r="AO635" s="202"/>
      <c r="AP635" s="202"/>
      <c r="AQ635" s="202"/>
      <c r="AR635" s="202"/>
      <c r="AS635" s="202"/>
      <c r="AT635" s="202"/>
      <c r="AU635" s="202"/>
      <c r="AV635" s="202"/>
      <c r="AW635" s="202"/>
      <c r="AX635" s="202"/>
      <c r="AY635" s="202"/>
      <c r="AZ635" s="202"/>
      <c r="BA635" s="202"/>
      <c r="BB635" s="202"/>
      <c r="BC635" s="202"/>
      <c r="BD635" s="202"/>
      <c r="BE635" s="202"/>
      <c r="BF635" s="202"/>
      <c r="BG635" s="202"/>
      <c r="BH635" s="202"/>
      <c r="BI635" s="202"/>
      <c r="BJ635" s="202"/>
      <c r="BK635" s="202"/>
      <c r="BL635" s="202"/>
      <c r="BM635" s="207"/>
    </row>
    <row r="636" spans="1:65">
      <c r="A636" s="29"/>
      <c r="B636" s="3" t="s">
        <v>258</v>
      </c>
      <c r="C636" s="28"/>
      <c r="D636" s="23">
        <v>0.85498537999196145</v>
      </c>
      <c r="E636" s="23">
        <v>0.78525579696469949</v>
      </c>
      <c r="F636" s="23">
        <v>0.64394616752230782</v>
      </c>
      <c r="G636" s="23">
        <v>0.48607069541392128</v>
      </c>
      <c r="H636" s="23">
        <v>0.58882934709472434</v>
      </c>
      <c r="I636" s="23">
        <v>1.1143009766964533</v>
      </c>
      <c r="J636" s="23">
        <v>8.6553790879655465E-2</v>
      </c>
      <c r="K636" s="23">
        <v>0.21351034323110954</v>
      </c>
      <c r="L636" s="140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3"/>
    </row>
    <row r="637" spans="1:65">
      <c r="A637" s="29"/>
      <c r="B637" s="3" t="s">
        <v>86</v>
      </c>
      <c r="C637" s="28"/>
      <c r="D637" s="13">
        <v>2.4050221659408195E-2</v>
      </c>
      <c r="E637" s="13">
        <v>2.3543547780272824E-2</v>
      </c>
      <c r="F637" s="13">
        <v>1.862910802861064E-2</v>
      </c>
      <c r="G637" s="13">
        <v>1.4103775421142641E-2</v>
      </c>
      <c r="H637" s="13">
        <v>1.816253384005936E-2</v>
      </c>
      <c r="I637" s="13">
        <v>3.5468466101743874E-2</v>
      </c>
      <c r="J637" s="13">
        <v>2.6468198975353819E-3</v>
      </c>
      <c r="K637" s="13">
        <v>6.1577680224315376E-3</v>
      </c>
      <c r="L637" s="140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3"/>
    </row>
    <row r="638" spans="1:65">
      <c r="A638" s="29"/>
      <c r="B638" s="3" t="s">
        <v>259</v>
      </c>
      <c r="C638" s="28"/>
      <c r="D638" s="13">
        <v>5.6679793974193204E-2</v>
      </c>
      <c r="E638" s="13">
        <v>-8.6134066098662032E-3</v>
      </c>
      <c r="F638" s="13">
        <v>2.7451426489675024E-2</v>
      </c>
      <c r="G638" s="13">
        <v>2.4395949632565861E-2</v>
      </c>
      <c r="H638" s="13">
        <v>-3.6355585917205668E-2</v>
      </c>
      <c r="I638" s="13">
        <v>-6.6178428672595269E-2</v>
      </c>
      <c r="J638" s="13">
        <v>-2.8001710164423987E-2</v>
      </c>
      <c r="K638" s="13">
        <v>3.0621961267656816E-2</v>
      </c>
      <c r="L638" s="140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3"/>
    </row>
    <row r="639" spans="1:65">
      <c r="A639" s="29"/>
      <c r="B639" s="45" t="s">
        <v>260</v>
      </c>
      <c r="C639" s="46"/>
      <c r="D639" s="44">
        <v>1.1200000000000001</v>
      </c>
      <c r="E639" s="44">
        <v>0.38</v>
      </c>
      <c r="F639" s="44">
        <v>0.45</v>
      </c>
      <c r="G639" s="44">
        <v>0.38</v>
      </c>
      <c r="H639" s="44">
        <v>1.02</v>
      </c>
      <c r="I639" s="44">
        <v>1.7</v>
      </c>
      <c r="J639" s="44">
        <v>0.83</v>
      </c>
      <c r="K639" s="44">
        <v>0.52</v>
      </c>
      <c r="L639" s="140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3"/>
    </row>
    <row r="640" spans="1:65">
      <c r="B640" s="30"/>
      <c r="C640" s="20"/>
      <c r="D640" s="20"/>
      <c r="E640" s="20"/>
      <c r="F640" s="20"/>
      <c r="G640" s="20"/>
      <c r="H640" s="20"/>
      <c r="I640" s="20"/>
      <c r="J640" s="20"/>
      <c r="K640" s="20"/>
      <c r="BM640" s="53"/>
    </row>
    <row r="641" spans="1:65" ht="15">
      <c r="B641" s="8" t="s">
        <v>470</v>
      </c>
      <c r="BM641" s="27" t="s">
        <v>66</v>
      </c>
    </row>
    <row r="642" spans="1:65" ht="15">
      <c r="A642" s="24" t="s">
        <v>34</v>
      </c>
      <c r="B642" s="18" t="s">
        <v>111</v>
      </c>
      <c r="C642" s="15" t="s">
        <v>112</v>
      </c>
      <c r="D642" s="16" t="s">
        <v>224</v>
      </c>
      <c r="E642" s="17" t="s">
        <v>224</v>
      </c>
      <c r="F642" s="17" t="s">
        <v>224</v>
      </c>
      <c r="G642" s="17" t="s">
        <v>224</v>
      </c>
      <c r="H642" s="17" t="s">
        <v>224</v>
      </c>
      <c r="I642" s="17" t="s">
        <v>224</v>
      </c>
      <c r="J642" s="17" t="s">
        <v>224</v>
      </c>
      <c r="K642" s="17" t="s">
        <v>224</v>
      </c>
      <c r="L642" s="17" t="s">
        <v>224</v>
      </c>
      <c r="M642" s="17" t="s">
        <v>224</v>
      </c>
      <c r="N642" s="17" t="s">
        <v>224</v>
      </c>
      <c r="O642" s="17" t="s">
        <v>224</v>
      </c>
      <c r="P642" s="17" t="s">
        <v>224</v>
      </c>
      <c r="Q642" s="17" t="s">
        <v>224</v>
      </c>
      <c r="R642" s="17" t="s">
        <v>224</v>
      </c>
      <c r="S642" s="17" t="s">
        <v>224</v>
      </c>
      <c r="T642" s="17" t="s">
        <v>224</v>
      </c>
      <c r="U642" s="17" t="s">
        <v>224</v>
      </c>
      <c r="V642" s="17" t="s">
        <v>224</v>
      </c>
      <c r="W642" s="17" t="s">
        <v>224</v>
      </c>
      <c r="X642" s="17" t="s">
        <v>224</v>
      </c>
      <c r="Y642" s="140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>
        <v>1</v>
      </c>
    </row>
    <row r="643" spans="1:65">
      <c r="A643" s="29"/>
      <c r="B643" s="19" t="s">
        <v>225</v>
      </c>
      <c r="C643" s="9" t="s">
        <v>225</v>
      </c>
      <c r="D643" s="138" t="s">
        <v>227</v>
      </c>
      <c r="E643" s="139" t="s">
        <v>228</v>
      </c>
      <c r="F643" s="139" t="s">
        <v>229</v>
      </c>
      <c r="G643" s="139" t="s">
        <v>230</v>
      </c>
      <c r="H643" s="139" t="s">
        <v>231</v>
      </c>
      <c r="I643" s="139" t="s">
        <v>232</v>
      </c>
      <c r="J643" s="139" t="s">
        <v>233</v>
      </c>
      <c r="K643" s="139" t="s">
        <v>234</v>
      </c>
      <c r="L643" s="139" t="s">
        <v>235</v>
      </c>
      <c r="M643" s="139" t="s">
        <v>236</v>
      </c>
      <c r="N643" s="139" t="s">
        <v>237</v>
      </c>
      <c r="O643" s="139" t="s">
        <v>238</v>
      </c>
      <c r="P643" s="139" t="s">
        <v>239</v>
      </c>
      <c r="Q643" s="139" t="s">
        <v>240</v>
      </c>
      <c r="R643" s="139" t="s">
        <v>241</v>
      </c>
      <c r="S643" s="139" t="s">
        <v>242</v>
      </c>
      <c r="T643" s="139" t="s">
        <v>243</v>
      </c>
      <c r="U643" s="139" t="s">
        <v>246</v>
      </c>
      <c r="V643" s="139" t="s">
        <v>248</v>
      </c>
      <c r="W643" s="139" t="s">
        <v>249</v>
      </c>
      <c r="X643" s="139" t="s">
        <v>250</v>
      </c>
      <c r="Y643" s="140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 t="s">
        <v>3</v>
      </c>
    </row>
    <row r="644" spans="1:65">
      <c r="A644" s="29"/>
      <c r="B644" s="19"/>
      <c r="C644" s="9"/>
      <c r="D644" s="10" t="s">
        <v>272</v>
      </c>
      <c r="E644" s="11" t="s">
        <v>273</v>
      </c>
      <c r="F644" s="11" t="s">
        <v>115</v>
      </c>
      <c r="G644" s="11" t="s">
        <v>273</v>
      </c>
      <c r="H644" s="11" t="s">
        <v>115</v>
      </c>
      <c r="I644" s="11" t="s">
        <v>273</v>
      </c>
      <c r="J644" s="11" t="s">
        <v>115</v>
      </c>
      <c r="K644" s="11" t="s">
        <v>115</v>
      </c>
      <c r="L644" s="11" t="s">
        <v>115</v>
      </c>
      <c r="M644" s="11" t="s">
        <v>115</v>
      </c>
      <c r="N644" s="11" t="s">
        <v>273</v>
      </c>
      <c r="O644" s="11" t="s">
        <v>272</v>
      </c>
      <c r="P644" s="11" t="s">
        <v>273</v>
      </c>
      <c r="Q644" s="11" t="s">
        <v>273</v>
      </c>
      <c r="R644" s="11" t="s">
        <v>115</v>
      </c>
      <c r="S644" s="11" t="s">
        <v>115</v>
      </c>
      <c r="T644" s="11" t="s">
        <v>273</v>
      </c>
      <c r="U644" s="11" t="s">
        <v>273</v>
      </c>
      <c r="V644" s="11" t="s">
        <v>115</v>
      </c>
      <c r="W644" s="11" t="s">
        <v>115</v>
      </c>
      <c r="X644" s="11" t="s">
        <v>115</v>
      </c>
      <c r="Y644" s="140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>
        <v>1</v>
      </c>
    </row>
    <row r="645" spans="1:65">
      <c r="A645" s="29"/>
      <c r="B645" s="19"/>
      <c r="C645" s="9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140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>
        <v>2</v>
      </c>
    </row>
    <row r="646" spans="1:65">
      <c r="A646" s="29"/>
      <c r="B646" s="18">
        <v>1</v>
      </c>
      <c r="C646" s="14">
        <v>1</v>
      </c>
      <c r="D646" s="199">
        <v>9.9</v>
      </c>
      <c r="E646" s="199">
        <v>10.199999999999999</v>
      </c>
      <c r="F646" s="200">
        <v>1.59</v>
      </c>
      <c r="G646" s="199">
        <v>11</v>
      </c>
      <c r="H646" s="199">
        <v>10</v>
      </c>
      <c r="I646" s="199">
        <v>11</v>
      </c>
      <c r="J646" s="199">
        <v>10</v>
      </c>
      <c r="K646" s="199">
        <v>10</v>
      </c>
      <c r="L646" s="199">
        <v>11</v>
      </c>
      <c r="M646" s="199">
        <v>11</v>
      </c>
      <c r="N646" s="229">
        <v>20</v>
      </c>
      <c r="O646" s="199">
        <v>10.919967044797518</v>
      </c>
      <c r="P646" s="199">
        <v>11.7</v>
      </c>
      <c r="Q646" s="199">
        <v>11.4</v>
      </c>
      <c r="R646" s="199">
        <v>11</v>
      </c>
      <c r="S646" s="199">
        <v>11</v>
      </c>
      <c r="T646" s="199">
        <v>9.6999999999999993</v>
      </c>
      <c r="U646" s="199">
        <v>11</v>
      </c>
      <c r="V646" s="199">
        <v>12</v>
      </c>
      <c r="W646" s="199">
        <v>11.8</v>
      </c>
      <c r="X646" s="200">
        <v>15.988333333333333</v>
      </c>
      <c r="Y646" s="201"/>
      <c r="Z646" s="202"/>
      <c r="AA646" s="202"/>
      <c r="AB646" s="202"/>
      <c r="AC646" s="202"/>
      <c r="AD646" s="202"/>
      <c r="AE646" s="202"/>
      <c r="AF646" s="202"/>
      <c r="AG646" s="202"/>
      <c r="AH646" s="202"/>
      <c r="AI646" s="202"/>
      <c r="AJ646" s="202"/>
      <c r="AK646" s="202"/>
      <c r="AL646" s="202"/>
      <c r="AM646" s="202"/>
      <c r="AN646" s="202"/>
      <c r="AO646" s="202"/>
      <c r="AP646" s="202"/>
      <c r="AQ646" s="202"/>
      <c r="AR646" s="202"/>
      <c r="AS646" s="202"/>
      <c r="AT646" s="202"/>
      <c r="AU646" s="202"/>
      <c r="AV646" s="202"/>
      <c r="AW646" s="202"/>
      <c r="AX646" s="202"/>
      <c r="AY646" s="202"/>
      <c r="AZ646" s="202"/>
      <c r="BA646" s="202"/>
      <c r="BB646" s="202"/>
      <c r="BC646" s="202"/>
      <c r="BD646" s="202"/>
      <c r="BE646" s="202"/>
      <c r="BF646" s="202"/>
      <c r="BG646" s="202"/>
      <c r="BH646" s="202"/>
      <c r="BI646" s="202"/>
      <c r="BJ646" s="202"/>
      <c r="BK646" s="202"/>
      <c r="BL646" s="202"/>
      <c r="BM646" s="203">
        <v>1</v>
      </c>
    </row>
    <row r="647" spans="1:65">
      <c r="A647" s="29"/>
      <c r="B647" s="19">
        <v>1</v>
      </c>
      <c r="C647" s="9">
        <v>2</v>
      </c>
      <c r="D647" s="205">
        <v>10.199999999999999</v>
      </c>
      <c r="E647" s="205">
        <v>9.5</v>
      </c>
      <c r="F647" s="206">
        <v>1.73</v>
      </c>
      <c r="G647" s="205">
        <v>11</v>
      </c>
      <c r="H647" s="205">
        <v>10</v>
      </c>
      <c r="I647" s="205">
        <v>10.8</v>
      </c>
      <c r="J647" s="205">
        <v>10</v>
      </c>
      <c r="K647" s="209">
        <v>20</v>
      </c>
      <c r="L647" s="205">
        <v>10</v>
      </c>
      <c r="M647" s="205">
        <v>10</v>
      </c>
      <c r="N647" s="205">
        <v>12</v>
      </c>
      <c r="O647" s="205">
        <v>11.276295680507902</v>
      </c>
      <c r="P647" s="205">
        <v>12.2</v>
      </c>
      <c r="Q647" s="209">
        <v>16.399999999999999</v>
      </c>
      <c r="R647" s="205">
        <v>11</v>
      </c>
      <c r="S647" s="205">
        <v>12</v>
      </c>
      <c r="T647" s="205">
        <v>9</v>
      </c>
      <c r="U647" s="205">
        <v>10.6</v>
      </c>
      <c r="V647" s="205">
        <v>11</v>
      </c>
      <c r="W647" s="205">
        <v>11.1</v>
      </c>
      <c r="X647" s="206">
        <v>15.157666666666666</v>
      </c>
      <c r="Y647" s="201"/>
      <c r="Z647" s="202"/>
      <c r="AA647" s="202"/>
      <c r="AB647" s="202"/>
      <c r="AC647" s="202"/>
      <c r="AD647" s="202"/>
      <c r="AE647" s="202"/>
      <c r="AF647" s="202"/>
      <c r="AG647" s="202"/>
      <c r="AH647" s="202"/>
      <c r="AI647" s="202"/>
      <c r="AJ647" s="202"/>
      <c r="AK647" s="202"/>
      <c r="AL647" s="202"/>
      <c r="AM647" s="202"/>
      <c r="AN647" s="202"/>
      <c r="AO647" s="202"/>
      <c r="AP647" s="202"/>
      <c r="AQ647" s="202"/>
      <c r="AR647" s="202"/>
      <c r="AS647" s="202"/>
      <c r="AT647" s="202"/>
      <c r="AU647" s="202"/>
      <c r="AV647" s="202"/>
      <c r="AW647" s="202"/>
      <c r="AX647" s="202"/>
      <c r="AY647" s="202"/>
      <c r="AZ647" s="202"/>
      <c r="BA647" s="202"/>
      <c r="BB647" s="202"/>
      <c r="BC647" s="202"/>
      <c r="BD647" s="202"/>
      <c r="BE647" s="202"/>
      <c r="BF647" s="202"/>
      <c r="BG647" s="202"/>
      <c r="BH647" s="202"/>
      <c r="BI647" s="202"/>
      <c r="BJ647" s="202"/>
      <c r="BK647" s="202"/>
      <c r="BL647" s="202"/>
      <c r="BM647" s="203">
        <v>28</v>
      </c>
    </row>
    <row r="648" spans="1:65">
      <c r="A648" s="29"/>
      <c r="B648" s="19">
        <v>1</v>
      </c>
      <c r="C648" s="9">
        <v>3</v>
      </c>
      <c r="D648" s="205">
        <v>9.8000000000000007</v>
      </c>
      <c r="E648" s="205">
        <v>11.8</v>
      </c>
      <c r="F648" s="206">
        <v>1.65</v>
      </c>
      <c r="G648" s="205">
        <v>11</v>
      </c>
      <c r="H648" s="205">
        <v>10</v>
      </c>
      <c r="I648" s="205">
        <v>11.4</v>
      </c>
      <c r="J648" s="205">
        <v>10</v>
      </c>
      <c r="K648" s="205">
        <v>10</v>
      </c>
      <c r="L648" s="205">
        <v>12</v>
      </c>
      <c r="M648" s="205">
        <v>11</v>
      </c>
      <c r="N648" s="205">
        <v>12</v>
      </c>
      <c r="O648" s="205">
        <v>11.314716874806557</v>
      </c>
      <c r="P648" s="205">
        <v>12</v>
      </c>
      <c r="Q648" s="205">
        <v>10.8</v>
      </c>
      <c r="R648" s="205">
        <v>11</v>
      </c>
      <c r="S648" s="205">
        <v>11</v>
      </c>
      <c r="T648" s="205">
        <v>8.9</v>
      </c>
      <c r="U648" s="205">
        <v>10.4</v>
      </c>
      <c r="V648" s="205">
        <v>12</v>
      </c>
      <c r="W648" s="205">
        <v>11</v>
      </c>
      <c r="X648" s="206">
        <v>15.430333333333333</v>
      </c>
      <c r="Y648" s="201"/>
      <c r="Z648" s="202"/>
      <c r="AA648" s="202"/>
      <c r="AB648" s="202"/>
      <c r="AC648" s="202"/>
      <c r="AD648" s="202"/>
      <c r="AE648" s="202"/>
      <c r="AF648" s="202"/>
      <c r="AG648" s="202"/>
      <c r="AH648" s="202"/>
      <c r="AI648" s="202"/>
      <c r="AJ648" s="202"/>
      <c r="AK648" s="202"/>
      <c r="AL648" s="202"/>
      <c r="AM648" s="202"/>
      <c r="AN648" s="202"/>
      <c r="AO648" s="202"/>
      <c r="AP648" s="202"/>
      <c r="AQ648" s="202"/>
      <c r="AR648" s="202"/>
      <c r="AS648" s="202"/>
      <c r="AT648" s="202"/>
      <c r="AU648" s="202"/>
      <c r="AV648" s="202"/>
      <c r="AW648" s="202"/>
      <c r="AX648" s="202"/>
      <c r="AY648" s="202"/>
      <c r="AZ648" s="202"/>
      <c r="BA648" s="202"/>
      <c r="BB648" s="202"/>
      <c r="BC648" s="202"/>
      <c r="BD648" s="202"/>
      <c r="BE648" s="202"/>
      <c r="BF648" s="202"/>
      <c r="BG648" s="202"/>
      <c r="BH648" s="202"/>
      <c r="BI648" s="202"/>
      <c r="BJ648" s="202"/>
      <c r="BK648" s="202"/>
      <c r="BL648" s="202"/>
      <c r="BM648" s="203">
        <v>16</v>
      </c>
    </row>
    <row r="649" spans="1:65">
      <c r="A649" s="29"/>
      <c r="B649" s="19">
        <v>1</v>
      </c>
      <c r="C649" s="9">
        <v>4</v>
      </c>
      <c r="D649" s="205">
        <v>10.3</v>
      </c>
      <c r="E649" s="205">
        <v>10.5</v>
      </c>
      <c r="F649" s="206">
        <v>1.69</v>
      </c>
      <c r="G649" s="205">
        <v>10</v>
      </c>
      <c r="H649" s="205">
        <v>10</v>
      </c>
      <c r="I649" s="205">
        <v>10.7</v>
      </c>
      <c r="J649" s="205">
        <v>10</v>
      </c>
      <c r="K649" s="205">
        <v>10</v>
      </c>
      <c r="L649" s="205">
        <v>10</v>
      </c>
      <c r="M649" s="205">
        <v>11</v>
      </c>
      <c r="N649" s="205">
        <v>13</v>
      </c>
      <c r="O649" s="205">
        <v>10.918220561699528</v>
      </c>
      <c r="P649" s="205">
        <v>12.4</v>
      </c>
      <c r="Q649" s="205">
        <v>11.2</v>
      </c>
      <c r="R649" s="205">
        <v>11</v>
      </c>
      <c r="S649" s="205">
        <v>12</v>
      </c>
      <c r="T649" s="205">
        <v>9.3000000000000007</v>
      </c>
      <c r="U649" s="205">
        <v>11.2</v>
      </c>
      <c r="V649" s="205">
        <v>11</v>
      </c>
      <c r="W649" s="205">
        <v>11.4</v>
      </c>
      <c r="X649" s="206">
        <v>15.033666666666667</v>
      </c>
      <c r="Y649" s="201"/>
      <c r="Z649" s="202"/>
      <c r="AA649" s="202"/>
      <c r="AB649" s="202"/>
      <c r="AC649" s="202"/>
      <c r="AD649" s="202"/>
      <c r="AE649" s="202"/>
      <c r="AF649" s="202"/>
      <c r="AG649" s="202"/>
      <c r="AH649" s="202"/>
      <c r="AI649" s="202"/>
      <c r="AJ649" s="202"/>
      <c r="AK649" s="202"/>
      <c r="AL649" s="202"/>
      <c r="AM649" s="202"/>
      <c r="AN649" s="202"/>
      <c r="AO649" s="202"/>
      <c r="AP649" s="202"/>
      <c r="AQ649" s="202"/>
      <c r="AR649" s="202"/>
      <c r="AS649" s="202"/>
      <c r="AT649" s="202"/>
      <c r="AU649" s="202"/>
      <c r="AV649" s="202"/>
      <c r="AW649" s="202"/>
      <c r="AX649" s="202"/>
      <c r="AY649" s="202"/>
      <c r="AZ649" s="202"/>
      <c r="BA649" s="202"/>
      <c r="BB649" s="202"/>
      <c r="BC649" s="202"/>
      <c r="BD649" s="202"/>
      <c r="BE649" s="202"/>
      <c r="BF649" s="202"/>
      <c r="BG649" s="202"/>
      <c r="BH649" s="202"/>
      <c r="BI649" s="202"/>
      <c r="BJ649" s="202"/>
      <c r="BK649" s="202"/>
      <c r="BL649" s="202"/>
      <c r="BM649" s="203">
        <v>10.825977418305884</v>
      </c>
    </row>
    <row r="650" spans="1:65">
      <c r="A650" s="29"/>
      <c r="B650" s="19">
        <v>1</v>
      </c>
      <c r="C650" s="9">
        <v>5</v>
      </c>
      <c r="D650" s="205">
        <v>10.3</v>
      </c>
      <c r="E650" s="205">
        <v>9.5</v>
      </c>
      <c r="F650" s="209">
        <v>1.39</v>
      </c>
      <c r="G650" s="205">
        <v>11</v>
      </c>
      <c r="H650" s="205">
        <v>10</v>
      </c>
      <c r="I650" s="205">
        <v>11.8</v>
      </c>
      <c r="J650" s="205">
        <v>10</v>
      </c>
      <c r="K650" s="205">
        <v>10</v>
      </c>
      <c r="L650" s="205">
        <v>10</v>
      </c>
      <c r="M650" s="205">
        <v>11</v>
      </c>
      <c r="N650" s="205">
        <v>13</v>
      </c>
      <c r="O650" s="205">
        <v>10.897322974029541</v>
      </c>
      <c r="P650" s="205">
        <v>11.9</v>
      </c>
      <c r="Q650" s="205">
        <v>11.2</v>
      </c>
      <c r="R650" s="205">
        <v>11</v>
      </c>
      <c r="S650" s="205">
        <v>12</v>
      </c>
      <c r="T650" s="205">
        <v>9.1999999999999993</v>
      </c>
      <c r="U650" s="205">
        <v>10.3</v>
      </c>
      <c r="V650" s="205">
        <v>10</v>
      </c>
      <c r="W650" s="205">
        <v>11.1</v>
      </c>
      <c r="X650" s="206">
        <v>16.183</v>
      </c>
      <c r="Y650" s="201"/>
      <c r="Z650" s="202"/>
      <c r="AA650" s="202"/>
      <c r="AB650" s="202"/>
      <c r="AC650" s="202"/>
      <c r="AD650" s="202"/>
      <c r="AE650" s="202"/>
      <c r="AF650" s="202"/>
      <c r="AG650" s="202"/>
      <c r="AH650" s="202"/>
      <c r="AI650" s="202"/>
      <c r="AJ650" s="202"/>
      <c r="AK650" s="202"/>
      <c r="AL650" s="202"/>
      <c r="AM650" s="202"/>
      <c r="AN650" s="202"/>
      <c r="AO650" s="202"/>
      <c r="AP650" s="202"/>
      <c r="AQ650" s="202"/>
      <c r="AR650" s="202"/>
      <c r="AS650" s="202"/>
      <c r="AT650" s="202"/>
      <c r="AU650" s="202"/>
      <c r="AV650" s="202"/>
      <c r="AW650" s="202"/>
      <c r="AX650" s="202"/>
      <c r="AY650" s="202"/>
      <c r="AZ650" s="202"/>
      <c r="BA650" s="202"/>
      <c r="BB650" s="202"/>
      <c r="BC650" s="202"/>
      <c r="BD650" s="202"/>
      <c r="BE650" s="202"/>
      <c r="BF650" s="202"/>
      <c r="BG650" s="202"/>
      <c r="BH650" s="202"/>
      <c r="BI650" s="202"/>
      <c r="BJ650" s="202"/>
      <c r="BK650" s="202"/>
      <c r="BL650" s="202"/>
      <c r="BM650" s="203">
        <v>43</v>
      </c>
    </row>
    <row r="651" spans="1:65">
      <c r="A651" s="29"/>
      <c r="B651" s="19">
        <v>1</v>
      </c>
      <c r="C651" s="9">
        <v>6</v>
      </c>
      <c r="D651" s="205">
        <v>9.9</v>
      </c>
      <c r="E651" s="205">
        <v>10.3</v>
      </c>
      <c r="F651" s="206">
        <v>1.67</v>
      </c>
      <c r="G651" s="205">
        <v>11</v>
      </c>
      <c r="H651" s="205">
        <v>10</v>
      </c>
      <c r="I651" s="205">
        <v>11.8</v>
      </c>
      <c r="J651" s="205">
        <v>10</v>
      </c>
      <c r="K651" s="205">
        <v>10</v>
      </c>
      <c r="L651" s="205">
        <v>11</v>
      </c>
      <c r="M651" s="205">
        <v>10</v>
      </c>
      <c r="N651" s="205">
        <v>14</v>
      </c>
      <c r="O651" s="205">
        <v>10.894902551029562</v>
      </c>
      <c r="P651" s="205">
        <v>12.3</v>
      </c>
      <c r="Q651" s="205">
        <v>10.6</v>
      </c>
      <c r="R651" s="205">
        <v>10</v>
      </c>
      <c r="S651" s="205">
        <v>12</v>
      </c>
      <c r="T651" s="205">
        <v>8.9</v>
      </c>
      <c r="U651" s="205">
        <v>10.8</v>
      </c>
      <c r="V651" s="205">
        <v>11</v>
      </c>
      <c r="W651" s="205">
        <v>12</v>
      </c>
      <c r="X651" s="206">
        <v>15.585333333333331</v>
      </c>
      <c r="Y651" s="201"/>
      <c r="Z651" s="202"/>
      <c r="AA651" s="202"/>
      <c r="AB651" s="202"/>
      <c r="AC651" s="202"/>
      <c r="AD651" s="202"/>
      <c r="AE651" s="202"/>
      <c r="AF651" s="202"/>
      <c r="AG651" s="202"/>
      <c r="AH651" s="202"/>
      <c r="AI651" s="202"/>
      <c r="AJ651" s="202"/>
      <c r="AK651" s="202"/>
      <c r="AL651" s="202"/>
      <c r="AM651" s="202"/>
      <c r="AN651" s="202"/>
      <c r="AO651" s="202"/>
      <c r="AP651" s="202"/>
      <c r="AQ651" s="202"/>
      <c r="AR651" s="202"/>
      <c r="AS651" s="202"/>
      <c r="AT651" s="202"/>
      <c r="AU651" s="202"/>
      <c r="AV651" s="202"/>
      <c r="AW651" s="202"/>
      <c r="AX651" s="202"/>
      <c r="AY651" s="202"/>
      <c r="AZ651" s="202"/>
      <c r="BA651" s="202"/>
      <c r="BB651" s="202"/>
      <c r="BC651" s="202"/>
      <c r="BD651" s="202"/>
      <c r="BE651" s="202"/>
      <c r="BF651" s="202"/>
      <c r="BG651" s="202"/>
      <c r="BH651" s="202"/>
      <c r="BI651" s="202"/>
      <c r="BJ651" s="202"/>
      <c r="BK651" s="202"/>
      <c r="BL651" s="202"/>
      <c r="BM651" s="207"/>
    </row>
    <row r="652" spans="1:65">
      <c r="A652" s="29"/>
      <c r="B652" s="20" t="s">
        <v>256</v>
      </c>
      <c r="C652" s="12"/>
      <c r="D652" s="208">
        <v>10.066666666666666</v>
      </c>
      <c r="E652" s="208">
        <v>10.299999999999999</v>
      </c>
      <c r="F652" s="208">
        <v>1.62</v>
      </c>
      <c r="G652" s="208">
        <v>10.833333333333334</v>
      </c>
      <c r="H652" s="208">
        <v>10</v>
      </c>
      <c r="I652" s="208">
        <v>11.25</v>
      </c>
      <c r="J652" s="208">
        <v>10</v>
      </c>
      <c r="K652" s="208">
        <v>11.666666666666666</v>
      </c>
      <c r="L652" s="208">
        <v>10.666666666666666</v>
      </c>
      <c r="M652" s="208">
        <v>10.666666666666666</v>
      </c>
      <c r="N652" s="208">
        <v>14</v>
      </c>
      <c r="O652" s="208">
        <v>11.036904281145103</v>
      </c>
      <c r="P652" s="208">
        <v>12.083333333333334</v>
      </c>
      <c r="Q652" s="208">
        <v>11.933333333333332</v>
      </c>
      <c r="R652" s="208">
        <v>10.833333333333334</v>
      </c>
      <c r="S652" s="208">
        <v>11.666666666666666</v>
      </c>
      <c r="T652" s="208">
        <v>9.1666666666666679</v>
      </c>
      <c r="U652" s="208">
        <v>10.716666666666667</v>
      </c>
      <c r="V652" s="208">
        <v>11.166666666666666</v>
      </c>
      <c r="W652" s="208">
        <v>11.4</v>
      </c>
      <c r="X652" s="208">
        <v>15.563055555555556</v>
      </c>
      <c r="Y652" s="201"/>
      <c r="Z652" s="202"/>
      <c r="AA652" s="202"/>
      <c r="AB652" s="202"/>
      <c r="AC652" s="202"/>
      <c r="AD652" s="202"/>
      <c r="AE652" s="202"/>
      <c r="AF652" s="202"/>
      <c r="AG652" s="202"/>
      <c r="AH652" s="202"/>
      <c r="AI652" s="202"/>
      <c r="AJ652" s="202"/>
      <c r="AK652" s="202"/>
      <c r="AL652" s="202"/>
      <c r="AM652" s="202"/>
      <c r="AN652" s="202"/>
      <c r="AO652" s="202"/>
      <c r="AP652" s="202"/>
      <c r="AQ652" s="202"/>
      <c r="AR652" s="202"/>
      <c r="AS652" s="202"/>
      <c r="AT652" s="202"/>
      <c r="AU652" s="202"/>
      <c r="AV652" s="202"/>
      <c r="AW652" s="202"/>
      <c r="AX652" s="202"/>
      <c r="AY652" s="202"/>
      <c r="AZ652" s="202"/>
      <c r="BA652" s="202"/>
      <c r="BB652" s="202"/>
      <c r="BC652" s="202"/>
      <c r="BD652" s="202"/>
      <c r="BE652" s="202"/>
      <c r="BF652" s="202"/>
      <c r="BG652" s="202"/>
      <c r="BH652" s="202"/>
      <c r="BI652" s="202"/>
      <c r="BJ652" s="202"/>
      <c r="BK652" s="202"/>
      <c r="BL652" s="202"/>
      <c r="BM652" s="207"/>
    </row>
    <row r="653" spans="1:65">
      <c r="A653" s="29"/>
      <c r="B653" s="3" t="s">
        <v>257</v>
      </c>
      <c r="C653" s="28"/>
      <c r="D653" s="205">
        <v>10.050000000000001</v>
      </c>
      <c r="E653" s="205">
        <v>10.25</v>
      </c>
      <c r="F653" s="205">
        <v>1.66</v>
      </c>
      <c r="G653" s="205">
        <v>11</v>
      </c>
      <c r="H653" s="205">
        <v>10</v>
      </c>
      <c r="I653" s="205">
        <v>11.2</v>
      </c>
      <c r="J653" s="205">
        <v>10</v>
      </c>
      <c r="K653" s="205">
        <v>10</v>
      </c>
      <c r="L653" s="205">
        <v>10.5</v>
      </c>
      <c r="M653" s="205">
        <v>11</v>
      </c>
      <c r="N653" s="205">
        <v>13</v>
      </c>
      <c r="O653" s="205">
        <v>10.919093803248522</v>
      </c>
      <c r="P653" s="205">
        <v>12.1</v>
      </c>
      <c r="Q653" s="205">
        <v>11.2</v>
      </c>
      <c r="R653" s="205">
        <v>11</v>
      </c>
      <c r="S653" s="205">
        <v>12</v>
      </c>
      <c r="T653" s="205">
        <v>9.1</v>
      </c>
      <c r="U653" s="205">
        <v>10.7</v>
      </c>
      <c r="V653" s="205">
        <v>11</v>
      </c>
      <c r="W653" s="205">
        <v>11.25</v>
      </c>
      <c r="X653" s="205">
        <v>15.507833333333332</v>
      </c>
      <c r="Y653" s="201"/>
      <c r="Z653" s="202"/>
      <c r="AA653" s="202"/>
      <c r="AB653" s="202"/>
      <c r="AC653" s="202"/>
      <c r="AD653" s="202"/>
      <c r="AE653" s="202"/>
      <c r="AF653" s="202"/>
      <c r="AG653" s="202"/>
      <c r="AH653" s="202"/>
      <c r="AI653" s="202"/>
      <c r="AJ653" s="202"/>
      <c r="AK653" s="202"/>
      <c r="AL653" s="202"/>
      <c r="AM653" s="202"/>
      <c r="AN653" s="202"/>
      <c r="AO653" s="202"/>
      <c r="AP653" s="202"/>
      <c r="AQ653" s="202"/>
      <c r="AR653" s="202"/>
      <c r="AS653" s="202"/>
      <c r="AT653" s="202"/>
      <c r="AU653" s="202"/>
      <c r="AV653" s="202"/>
      <c r="AW653" s="202"/>
      <c r="AX653" s="202"/>
      <c r="AY653" s="202"/>
      <c r="AZ653" s="202"/>
      <c r="BA653" s="202"/>
      <c r="BB653" s="202"/>
      <c r="BC653" s="202"/>
      <c r="BD653" s="202"/>
      <c r="BE653" s="202"/>
      <c r="BF653" s="202"/>
      <c r="BG653" s="202"/>
      <c r="BH653" s="202"/>
      <c r="BI653" s="202"/>
      <c r="BJ653" s="202"/>
      <c r="BK653" s="202"/>
      <c r="BL653" s="202"/>
      <c r="BM653" s="207"/>
    </row>
    <row r="654" spans="1:65">
      <c r="A654" s="29"/>
      <c r="B654" s="3" t="s">
        <v>258</v>
      </c>
      <c r="C654" s="28"/>
      <c r="D654" s="23">
        <v>0.22509257354845502</v>
      </c>
      <c r="E654" s="23">
        <v>0.84616783205224744</v>
      </c>
      <c r="F654" s="23">
        <v>0.12181953866272849</v>
      </c>
      <c r="G654" s="23">
        <v>0.40824829046386302</v>
      </c>
      <c r="H654" s="23">
        <v>0</v>
      </c>
      <c r="I654" s="23">
        <v>0.48887626246321303</v>
      </c>
      <c r="J654" s="23">
        <v>0</v>
      </c>
      <c r="K654" s="23">
        <v>4.0824829046386313</v>
      </c>
      <c r="L654" s="23">
        <v>0.81649658092772603</v>
      </c>
      <c r="M654" s="23">
        <v>0.5163977794943222</v>
      </c>
      <c r="N654" s="23">
        <v>3.03315017762062</v>
      </c>
      <c r="O654" s="23">
        <v>0.20094559186193958</v>
      </c>
      <c r="P654" s="23">
        <v>0.26394443859772232</v>
      </c>
      <c r="Q654" s="23">
        <v>2.2078647301559586</v>
      </c>
      <c r="R654" s="23">
        <v>0.40824829046386302</v>
      </c>
      <c r="S654" s="23">
        <v>0.51639777949432231</v>
      </c>
      <c r="T654" s="23">
        <v>0.30767948691238173</v>
      </c>
      <c r="U654" s="23">
        <v>0.3488074922742721</v>
      </c>
      <c r="V654" s="23">
        <v>0.752772652709081</v>
      </c>
      <c r="W654" s="23">
        <v>0.41472882706655467</v>
      </c>
      <c r="X654" s="23">
        <v>0.45340854359772209</v>
      </c>
      <c r="Y654" s="140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A655" s="29"/>
      <c r="B655" s="3" t="s">
        <v>86</v>
      </c>
      <c r="C655" s="28"/>
      <c r="D655" s="13">
        <v>2.2360189425343215E-2</v>
      </c>
      <c r="E655" s="13">
        <v>8.2152216704101708E-2</v>
      </c>
      <c r="F655" s="13">
        <v>7.5197246088104006E-2</v>
      </c>
      <c r="G655" s="13">
        <v>3.7684457581279661E-2</v>
      </c>
      <c r="H655" s="13">
        <v>0</v>
      </c>
      <c r="I655" s="13">
        <v>4.3455667774507822E-2</v>
      </c>
      <c r="J655" s="13">
        <v>0</v>
      </c>
      <c r="K655" s="13">
        <v>0.34992710611188271</v>
      </c>
      <c r="L655" s="13">
        <v>7.6546554461974323E-2</v>
      </c>
      <c r="M655" s="13">
        <v>4.8412291827592706E-2</v>
      </c>
      <c r="N655" s="13">
        <v>0.21665358411575858</v>
      </c>
      <c r="O655" s="13">
        <v>1.8206698793721079E-2</v>
      </c>
      <c r="P655" s="13">
        <v>2.1843677677052881E-2</v>
      </c>
      <c r="Q655" s="13">
        <v>0.18501659749910271</v>
      </c>
      <c r="R655" s="13">
        <v>3.7684457581279661E-2</v>
      </c>
      <c r="S655" s="13">
        <v>4.4262666813799055E-2</v>
      </c>
      <c r="T655" s="13">
        <v>3.3565034935896187E-2</v>
      </c>
      <c r="U655" s="13">
        <v>3.2548133027148249E-2</v>
      </c>
      <c r="V655" s="13">
        <v>6.7412476362007256E-2</v>
      </c>
      <c r="W655" s="13">
        <v>3.6379721672504792E-2</v>
      </c>
      <c r="X655" s="13">
        <v>2.9133645509340132E-2</v>
      </c>
      <c r="Y655" s="140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A656" s="29"/>
      <c r="B656" s="3" t="s">
        <v>259</v>
      </c>
      <c r="C656" s="28"/>
      <c r="D656" s="13">
        <v>-7.0137847355498995E-2</v>
      </c>
      <c r="E656" s="13">
        <v>-4.858475110214977E-2</v>
      </c>
      <c r="F656" s="13">
        <v>-0.85035993172674584</v>
      </c>
      <c r="G656" s="13">
        <v>6.7946890550607542E-4</v>
      </c>
      <c r="H656" s="13">
        <v>-7.6295874856455947E-2</v>
      </c>
      <c r="I656" s="13">
        <v>3.9167140786487087E-2</v>
      </c>
      <c r="J656" s="13">
        <v>-7.6295874856455947E-2</v>
      </c>
      <c r="K656" s="13">
        <v>7.7654812667467876E-2</v>
      </c>
      <c r="L656" s="13">
        <v>-1.4715599846886418E-2</v>
      </c>
      <c r="M656" s="13">
        <v>-1.4715599846886418E-2</v>
      </c>
      <c r="N656" s="13">
        <v>0.29318577520096167</v>
      </c>
      <c r="O656" s="13">
        <v>1.9483401330817385E-2</v>
      </c>
      <c r="P656" s="13">
        <v>0.11614248454844911</v>
      </c>
      <c r="Q656" s="13">
        <v>0.10228692267129569</v>
      </c>
      <c r="R656" s="13">
        <v>6.7946890550607542E-4</v>
      </c>
      <c r="S656" s="13">
        <v>7.7654812667467876E-2</v>
      </c>
      <c r="T656" s="13">
        <v>-0.15327121861841786</v>
      </c>
      <c r="U656" s="13">
        <v>-1.0097079221168648E-2</v>
      </c>
      <c r="V656" s="13">
        <v>3.146960641029084E-2</v>
      </c>
      <c r="W656" s="13">
        <v>5.3022702663640287E-2</v>
      </c>
      <c r="X656" s="13">
        <v>0.43756586165048161</v>
      </c>
      <c r="Y656" s="140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A657" s="29"/>
      <c r="B657" s="45" t="s">
        <v>260</v>
      </c>
      <c r="C657" s="46"/>
      <c r="D657" s="44">
        <v>0.67</v>
      </c>
      <c r="E657" s="44">
        <v>0.47</v>
      </c>
      <c r="F657" s="44">
        <v>8.1</v>
      </c>
      <c r="G657" s="44">
        <v>0</v>
      </c>
      <c r="H657" s="44">
        <v>0.73</v>
      </c>
      <c r="I657" s="44">
        <v>0.37</v>
      </c>
      <c r="J657" s="44">
        <v>0.73</v>
      </c>
      <c r="K657" s="44">
        <v>0.73</v>
      </c>
      <c r="L657" s="44">
        <v>0.15</v>
      </c>
      <c r="M657" s="44">
        <v>0.15</v>
      </c>
      <c r="N657" s="44">
        <v>2.79</v>
      </c>
      <c r="O657" s="44">
        <v>0.18</v>
      </c>
      <c r="P657" s="44">
        <v>1.1000000000000001</v>
      </c>
      <c r="Q657" s="44">
        <v>0.97</v>
      </c>
      <c r="R657" s="44">
        <v>0</v>
      </c>
      <c r="S657" s="44">
        <v>0.73</v>
      </c>
      <c r="T657" s="44">
        <v>1.47</v>
      </c>
      <c r="U657" s="44">
        <v>0.1</v>
      </c>
      <c r="V657" s="44">
        <v>0.28999999999999998</v>
      </c>
      <c r="W657" s="44">
        <v>0.5</v>
      </c>
      <c r="X657" s="44">
        <v>4.16</v>
      </c>
      <c r="Y657" s="140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3"/>
    </row>
    <row r="658" spans="1:65">
      <c r="B658" s="3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BM658" s="53"/>
    </row>
    <row r="659" spans="1:65" ht="15">
      <c r="B659" s="8" t="s">
        <v>471</v>
      </c>
      <c r="BM659" s="27" t="s">
        <v>66</v>
      </c>
    </row>
    <row r="660" spans="1:65" ht="15">
      <c r="A660" s="24" t="s">
        <v>58</v>
      </c>
      <c r="B660" s="18" t="s">
        <v>111</v>
      </c>
      <c r="C660" s="15" t="s">
        <v>112</v>
      </c>
      <c r="D660" s="16" t="s">
        <v>224</v>
      </c>
      <c r="E660" s="17" t="s">
        <v>224</v>
      </c>
      <c r="F660" s="17" t="s">
        <v>224</v>
      </c>
      <c r="G660" s="17" t="s">
        <v>224</v>
      </c>
      <c r="H660" s="17" t="s">
        <v>224</v>
      </c>
      <c r="I660" s="17" t="s">
        <v>224</v>
      </c>
      <c r="J660" s="17" t="s">
        <v>224</v>
      </c>
      <c r="K660" s="17" t="s">
        <v>224</v>
      </c>
      <c r="L660" s="17" t="s">
        <v>224</v>
      </c>
      <c r="M660" s="17" t="s">
        <v>224</v>
      </c>
      <c r="N660" s="17" t="s">
        <v>224</v>
      </c>
      <c r="O660" s="17" t="s">
        <v>224</v>
      </c>
      <c r="P660" s="17" t="s">
        <v>224</v>
      </c>
      <c r="Q660" s="17" t="s">
        <v>224</v>
      </c>
      <c r="R660" s="17" t="s">
        <v>224</v>
      </c>
      <c r="S660" s="17" t="s">
        <v>224</v>
      </c>
      <c r="T660" s="17" t="s">
        <v>224</v>
      </c>
      <c r="U660" s="17" t="s">
        <v>224</v>
      </c>
      <c r="V660" s="17" t="s">
        <v>224</v>
      </c>
      <c r="W660" s="17" t="s">
        <v>224</v>
      </c>
      <c r="X660" s="17" t="s">
        <v>224</v>
      </c>
      <c r="Y660" s="17" t="s">
        <v>224</v>
      </c>
      <c r="Z660" s="140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225</v>
      </c>
      <c r="C661" s="9" t="s">
        <v>225</v>
      </c>
      <c r="D661" s="138" t="s">
        <v>227</v>
      </c>
      <c r="E661" s="139" t="s">
        <v>228</v>
      </c>
      <c r="F661" s="139" t="s">
        <v>229</v>
      </c>
      <c r="G661" s="139" t="s">
        <v>230</v>
      </c>
      <c r="H661" s="139" t="s">
        <v>231</v>
      </c>
      <c r="I661" s="139" t="s">
        <v>232</v>
      </c>
      <c r="J661" s="139" t="s">
        <v>233</v>
      </c>
      <c r="K661" s="139" t="s">
        <v>234</v>
      </c>
      <c r="L661" s="139" t="s">
        <v>235</v>
      </c>
      <c r="M661" s="139" t="s">
        <v>236</v>
      </c>
      <c r="N661" s="139" t="s">
        <v>237</v>
      </c>
      <c r="O661" s="139" t="s">
        <v>238</v>
      </c>
      <c r="P661" s="139" t="s">
        <v>239</v>
      </c>
      <c r="Q661" s="139" t="s">
        <v>240</v>
      </c>
      <c r="R661" s="139" t="s">
        <v>241</v>
      </c>
      <c r="S661" s="139" t="s">
        <v>242</v>
      </c>
      <c r="T661" s="139" t="s">
        <v>243</v>
      </c>
      <c r="U661" s="139" t="s">
        <v>244</v>
      </c>
      <c r="V661" s="139" t="s">
        <v>246</v>
      </c>
      <c r="W661" s="139" t="s">
        <v>248</v>
      </c>
      <c r="X661" s="139" t="s">
        <v>249</v>
      </c>
      <c r="Y661" s="139" t="s">
        <v>250</v>
      </c>
      <c r="Z661" s="140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1</v>
      </c>
    </row>
    <row r="662" spans="1:65">
      <c r="A662" s="29"/>
      <c r="B662" s="19"/>
      <c r="C662" s="9"/>
      <c r="D662" s="10" t="s">
        <v>272</v>
      </c>
      <c r="E662" s="11" t="s">
        <v>273</v>
      </c>
      <c r="F662" s="11" t="s">
        <v>115</v>
      </c>
      <c r="G662" s="11" t="s">
        <v>273</v>
      </c>
      <c r="H662" s="11" t="s">
        <v>115</v>
      </c>
      <c r="I662" s="11" t="s">
        <v>273</v>
      </c>
      <c r="J662" s="11" t="s">
        <v>115</v>
      </c>
      <c r="K662" s="11" t="s">
        <v>115</v>
      </c>
      <c r="L662" s="11" t="s">
        <v>115</v>
      </c>
      <c r="M662" s="11" t="s">
        <v>115</v>
      </c>
      <c r="N662" s="11" t="s">
        <v>273</v>
      </c>
      <c r="O662" s="11" t="s">
        <v>272</v>
      </c>
      <c r="P662" s="11" t="s">
        <v>273</v>
      </c>
      <c r="Q662" s="11" t="s">
        <v>273</v>
      </c>
      <c r="R662" s="11" t="s">
        <v>115</v>
      </c>
      <c r="S662" s="11" t="s">
        <v>115</v>
      </c>
      <c r="T662" s="11" t="s">
        <v>273</v>
      </c>
      <c r="U662" s="11" t="s">
        <v>115</v>
      </c>
      <c r="V662" s="11" t="s">
        <v>273</v>
      </c>
      <c r="W662" s="11" t="s">
        <v>272</v>
      </c>
      <c r="X662" s="11" t="s">
        <v>115</v>
      </c>
      <c r="Y662" s="11" t="s">
        <v>115</v>
      </c>
      <c r="Z662" s="140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3</v>
      </c>
    </row>
    <row r="663" spans="1:65">
      <c r="A663" s="29"/>
      <c r="B663" s="19"/>
      <c r="C663" s="9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140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3</v>
      </c>
    </row>
    <row r="664" spans="1:65">
      <c r="A664" s="29"/>
      <c r="B664" s="18">
        <v>1</v>
      </c>
      <c r="C664" s="14">
        <v>1</v>
      </c>
      <c r="D664" s="222">
        <v>4.7699999999999999E-2</v>
      </c>
      <c r="E664" s="222">
        <v>4.4999999999999998E-2</v>
      </c>
      <c r="F664" s="222">
        <v>0.05</v>
      </c>
      <c r="G664" s="222">
        <v>4.9000000000000002E-2</v>
      </c>
      <c r="H664" s="223">
        <v>0.04</v>
      </c>
      <c r="I664" s="222">
        <v>4.8000000000000001E-2</v>
      </c>
      <c r="J664" s="222">
        <v>4.4000000000000004E-2</v>
      </c>
      <c r="K664" s="222">
        <v>4.4000000000000004E-2</v>
      </c>
      <c r="L664" s="222">
        <v>4.6700000000000005E-2</v>
      </c>
      <c r="M664" s="222">
        <v>4.9000000000000002E-2</v>
      </c>
      <c r="N664" s="222">
        <v>4.9000000000000002E-2</v>
      </c>
      <c r="O664" s="222">
        <v>4.726194616113541E-2</v>
      </c>
      <c r="P664" s="222">
        <v>4.5100000000000001E-2</v>
      </c>
      <c r="Q664" s="222">
        <v>4.7E-2</v>
      </c>
      <c r="R664" s="222">
        <v>4.3900000000000002E-2</v>
      </c>
      <c r="S664" s="222">
        <v>4.7E-2</v>
      </c>
      <c r="T664" s="222">
        <v>4.3999999999999997E-2</v>
      </c>
      <c r="U664" s="223">
        <v>3.1339499999999999E-2</v>
      </c>
      <c r="V664" s="222">
        <v>4.7100000000000003E-2</v>
      </c>
      <c r="W664" s="222">
        <v>4.7399999999999998E-2</v>
      </c>
      <c r="X664" s="222">
        <v>4.6600000000000003E-2</v>
      </c>
      <c r="Y664" s="223">
        <v>5.6738799999999992E-2</v>
      </c>
      <c r="Z664" s="210"/>
      <c r="AA664" s="211"/>
      <c r="AB664" s="211"/>
      <c r="AC664" s="211"/>
      <c r="AD664" s="211"/>
      <c r="AE664" s="211"/>
      <c r="AF664" s="211"/>
      <c r="AG664" s="211"/>
      <c r="AH664" s="211"/>
      <c r="AI664" s="211"/>
      <c r="AJ664" s="211"/>
      <c r="AK664" s="211"/>
      <c r="AL664" s="211"/>
      <c r="AM664" s="211"/>
      <c r="AN664" s="211"/>
      <c r="AO664" s="211"/>
      <c r="AP664" s="211"/>
      <c r="AQ664" s="211"/>
      <c r="AR664" s="211"/>
      <c r="AS664" s="211"/>
      <c r="AT664" s="211"/>
      <c r="AU664" s="211"/>
      <c r="AV664" s="211"/>
      <c r="AW664" s="211"/>
      <c r="AX664" s="211"/>
      <c r="AY664" s="211"/>
      <c r="AZ664" s="211"/>
      <c r="BA664" s="211"/>
      <c r="BB664" s="211"/>
      <c r="BC664" s="211"/>
      <c r="BD664" s="211"/>
      <c r="BE664" s="211"/>
      <c r="BF664" s="211"/>
      <c r="BG664" s="211"/>
      <c r="BH664" s="211"/>
      <c r="BI664" s="211"/>
      <c r="BJ664" s="211"/>
      <c r="BK664" s="211"/>
      <c r="BL664" s="211"/>
      <c r="BM664" s="224">
        <v>1</v>
      </c>
    </row>
    <row r="665" spans="1:65">
      <c r="A665" s="29"/>
      <c r="B665" s="19">
        <v>1</v>
      </c>
      <c r="C665" s="9">
        <v>2</v>
      </c>
      <c r="D665" s="23">
        <v>4.7100000000000003E-2</v>
      </c>
      <c r="E665" s="23">
        <v>4.3900000000000002E-2</v>
      </c>
      <c r="F665" s="23">
        <v>0.05</v>
      </c>
      <c r="G665" s="23">
        <v>4.9000000000000002E-2</v>
      </c>
      <c r="H665" s="225">
        <v>4.1000000000000002E-2</v>
      </c>
      <c r="I665" s="23">
        <v>4.4999999999999998E-2</v>
      </c>
      <c r="J665" s="23">
        <v>4.4000000000000004E-2</v>
      </c>
      <c r="K665" s="23">
        <v>4.4999999999999998E-2</v>
      </c>
      <c r="L665" s="23">
        <v>4.53E-2</v>
      </c>
      <c r="M665" s="23">
        <v>4.8000000000000001E-2</v>
      </c>
      <c r="N665" s="23">
        <v>5.099999999999999E-2</v>
      </c>
      <c r="O665" s="23">
        <v>4.7820242831390518E-2</v>
      </c>
      <c r="P665" s="23">
        <v>4.5899999999999996E-2</v>
      </c>
      <c r="Q665" s="23">
        <v>4.9000000000000002E-2</v>
      </c>
      <c r="R665" s="23">
        <v>4.4400000000000002E-2</v>
      </c>
      <c r="S665" s="23">
        <v>4.7E-2</v>
      </c>
      <c r="T665" s="23">
        <v>4.4999999999999998E-2</v>
      </c>
      <c r="U665" s="225">
        <v>3.1395400000000004E-2</v>
      </c>
      <c r="V665" s="23">
        <v>4.6300000000000001E-2</v>
      </c>
      <c r="W665" s="23">
        <v>4.7300000000000002E-2</v>
      </c>
      <c r="X665" s="23">
        <v>4.6700000000000005E-2</v>
      </c>
      <c r="Y665" s="225">
        <v>5.6850600000000001E-2</v>
      </c>
      <c r="Z665" s="210"/>
      <c r="AA665" s="211"/>
      <c r="AB665" s="211"/>
      <c r="AC665" s="211"/>
      <c r="AD665" s="211"/>
      <c r="AE665" s="211"/>
      <c r="AF665" s="211"/>
      <c r="AG665" s="211"/>
      <c r="AH665" s="211"/>
      <c r="AI665" s="211"/>
      <c r="AJ665" s="211"/>
      <c r="AK665" s="211"/>
      <c r="AL665" s="211"/>
      <c r="AM665" s="211"/>
      <c r="AN665" s="211"/>
      <c r="AO665" s="211"/>
      <c r="AP665" s="211"/>
      <c r="AQ665" s="211"/>
      <c r="AR665" s="211"/>
      <c r="AS665" s="211"/>
      <c r="AT665" s="211"/>
      <c r="AU665" s="211"/>
      <c r="AV665" s="211"/>
      <c r="AW665" s="211"/>
      <c r="AX665" s="211"/>
      <c r="AY665" s="211"/>
      <c r="AZ665" s="211"/>
      <c r="BA665" s="211"/>
      <c r="BB665" s="211"/>
      <c r="BC665" s="211"/>
      <c r="BD665" s="211"/>
      <c r="BE665" s="211"/>
      <c r="BF665" s="211"/>
      <c r="BG665" s="211"/>
      <c r="BH665" s="211"/>
      <c r="BI665" s="211"/>
      <c r="BJ665" s="211"/>
      <c r="BK665" s="211"/>
      <c r="BL665" s="211"/>
      <c r="BM665" s="224" t="e">
        <v>#N/A</v>
      </c>
    </row>
    <row r="666" spans="1:65">
      <c r="A666" s="29"/>
      <c r="B666" s="19">
        <v>1</v>
      </c>
      <c r="C666" s="9">
        <v>3</v>
      </c>
      <c r="D666" s="23">
        <v>4.7699999999999999E-2</v>
      </c>
      <c r="E666" s="23">
        <v>4.6300000000000001E-2</v>
      </c>
      <c r="F666" s="23">
        <v>0.05</v>
      </c>
      <c r="G666" s="23">
        <v>4.9000000000000002E-2</v>
      </c>
      <c r="H666" s="225">
        <v>4.2000000000000003E-2</v>
      </c>
      <c r="I666" s="23">
        <v>4.5999999999999999E-2</v>
      </c>
      <c r="J666" s="23">
        <v>4.4000000000000004E-2</v>
      </c>
      <c r="K666" s="23">
        <v>4.5999999999999999E-2</v>
      </c>
      <c r="L666" s="23">
        <v>4.7199999999999999E-2</v>
      </c>
      <c r="M666" s="23">
        <v>4.9000000000000002E-2</v>
      </c>
      <c r="N666" s="23">
        <v>0.05</v>
      </c>
      <c r="O666" s="23">
        <v>4.7878267999989177E-2</v>
      </c>
      <c r="P666" s="23">
        <v>4.5399999999999996E-2</v>
      </c>
      <c r="Q666" s="23">
        <v>4.7E-2</v>
      </c>
      <c r="R666" s="23">
        <v>4.4900000000000002E-2</v>
      </c>
      <c r="S666" s="23">
        <v>4.7E-2</v>
      </c>
      <c r="T666" s="23">
        <v>4.4999999999999998E-2</v>
      </c>
      <c r="U666" s="225">
        <v>3.1099649999999996E-2</v>
      </c>
      <c r="V666" s="23">
        <v>4.41E-2</v>
      </c>
      <c r="W666" s="23">
        <v>4.9000000000000002E-2</v>
      </c>
      <c r="X666" s="23">
        <v>4.65E-2</v>
      </c>
      <c r="Y666" s="225">
        <v>5.7053033333333336E-2</v>
      </c>
      <c r="Z666" s="210"/>
      <c r="AA666" s="211"/>
      <c r="AB666" s="211"/>
      <c r="AC666" s="211"/>
      <c r="AD666" s="211"/>
      <c r="AE666" s="211"/>
      <c r="AF666" s="211"/>
      <c r="AG666" s="211"/>
      <c r="AH666" s="211"/>
      <c r="AI666" s="211"/>
      <c r="AJ666" s="211"/>
      <c r="AK666" s="211"/>
      <c r="AL666" s="211"/>
      <c r="AM666" s="211"/>
      <c r="AN666" s="211"/>
      <c r="AO666" s="211"/>
      <c r="AP666" s="211"/>
      <c r="AQ666" s="211"/>
      <c r="AR666" s="211"/>
      <c r="AS666" s="211"/>
      <c r="AT666" s="211"/>
      <c r="AU666" s="211"/>
      <c r="AV666" s="211"/>
      <c r="AW666" s="211"/>
      <c r="AX666" s="211"/>
      <c r="AY666" s="211"/>
      <c r="AZ666" s="211"/>
      <c r="BA666" s="211"/>
      <c r="BB666" s="211"/>
      <c r="BC666" s="211"/>
      <c r="BD666" s="211"/>
      <c r="BE666" s="211"/>
      <c r="BF666" s="211"/>
      <c r="BG666" s="211"/>
      <c r="BH666" s="211"/>
      <c r="BI666" s="211"/>
      <c r="BJ666" s="211"/>
      <c r="BK666" s="211"/>
      <c r="BL666" s="211"/>
      <c r="BM666" s="224">
        <v>16</v>
      </c>
    </row>
    <row r="667" spans="1:65">
      <c r="A667" s="29"/>
      <c r="B667" s="19">
        <v>1</v>
      </c>
      <c r="C667" s="9">
        <v>4</v>
      </c>
      <c r="D667" s="23">
        <v>4.87E-2</v>
      </c>
      <c r="E667" s="23">
        <v>4.7699999999999999E-2</v>
      </c>
      <c r="F667" s="23">
        <v>0.05</v>
      </c>
      <c r="G667" s="23">
        <v>4.9000000000000002E-2</v>
      </c>
      <c r="H667" s="225">
        <v>4.1000000000000002E-2</v>
      </c>
      <c r="I667" s="23">
        <v>4.5999999999999999E-2</v>
      </c>
      <c r="J667" s="23">
        <v>4.2999999999999997E-2</v>
      </c>
      <c r="K667" s="23">
        <v>4.4999999999999998E-2</v>
      </c>
      <c r="L667" s="23">
        <v>4.5499999999999999E-2</v>
      </c>
      <c r="M667" s="23">
        <v>4.8000000000000001E-2</v>
      </c>
      <c r="N667" s="23">
        <v>4.8000000000000001E-2</v>
      </c>
      <c r="O667" s="23">
        <v>4.6723607019065999E-2</v>
      </c>
      <c r="P667" s="23">
        <v>4.6099999999999995E-2</v>
      </c>
      <c r="Q667" s="23">
        <v>4.5999999999999999E-2</v>
      </c>
      <c r="R667" s="23">
        <v>4.5399999999999996E-2</v>
      </c>
      <c r="S667" s="23">
        <v>4.7E-2</v>
      </c>
      <c r="T667" s="23">
        <v>4.4999999999999998E-2</v>
      </c>
      <c r="U667" s="225">
        <v>3.1390800000000003E-2</v>
      </c>
      <c r="V667" s="23">
        <v>4.5100000000000001E-2</v>
      </c>
      <c r="W667" s="23">
        <v>4.8799999999999996E-2</v>
      </c>
      <c r="X667" s="23">
        <v>4.6300000000000001E-2</v>
      </c>
      <c r="Y667" s="225">
        <v>5.7759466666666669E-2</v>
      </c>
      <c r="Z667" s="210"/>
      <c r="AA667" s="211"/>
      <c r="AB667" s="211"/>
      <c r="AC667" s="211"/>
      <c r="AD667" s="211"/>
      <c r="AE667" s="211"/>
      <c r="AF667" s="211"/>
      <c r="AG667" s="211"/>
      <c r="AH667" s="211"/>
      <c r="AI667" s="211"/>
      <c r="AJ667" s="211"/>
      <c r="AK667" s="211"/>
      <c r="AL667" s="211"/>
      <c r="AM667" s="211"/>
      <c r="AN667" s="211"/>
      <c r="AO667" s="211"/>
      <c r="AP667" s="211"/>
      <c r="AQ667" s="211"/>
      <c r="AR667" s="211"/>
      <c r="AS667" s="211"/>
      <c r="AT667" s="211"/>
      <c r="AU667" s="211"/>
      <c r="AV667" s="211"/>
      <c r="AW667" s="211"/>
      <c r="AX667" s="211"/>
      <c r="AY667" s="211"/>
      <c r="AZ667" s="211"/>
      <c r="BA667" s="211"/>
      <c r="BB667" s="211"/>
      <c r="BC667" s="211"/>
      <c r="BD667" s="211"/>
      <c r="BE667" s="211"/>
      <c r="BF667" s="211"/>
      <c r="BG667" s="211"/>
      <c r="BH667" s="211"/>
      <c r="BI667" s="211"/>
      <c r="BJ667" s="211"/>
      <c r="BK667" s="211"/>
      <c r="BL667" s="211"/>
      <c r="BM667" s="224">
        <v>4.6811904878383936E-2</v>
      </c>
    </row>
    <row r="668" spans="1:65">
      <c r="A668" s="29"/>
      <c r="B668" s="19">
        <v>1</v>
      </c>
      <c r="C668" s="9">
        <v>5</v>
      </c>
      <c r="D668" s="23">
        <v>4.7100000000000003E-2</v>
      </c>
      <c r="E668" s="23">
        <v>4.8000000000000001E-2</v>
      </c>
      <c r="F668" s="23">
        <v>0.05</v>
      </c>
      <c r="G668" s="23">
        <v>4.9000000000000002E-2</v>
      </c>
      <c r="H668" s="225">
        <v>4.1000000000000002E-2</v>
      </c>
      <c r="I668" s="23">
        <v>4.4999999999999998E-2</v>
      </c>
      <c r="J668" s="23">
        <v>4.4999999999999998E-2</v>
      </c>
      <c r="K668" s="23">
        <v>4.4000000000000004E-2</v>
      </c>
      <c r="L668" s="23">
        <v>4.6099999999999995E-2</v>
      </c>
      <c r="M668" s="23">
        <v>4.5999999999999999E-2</v>
      </c>
      <c r="N668" s="23">
        <v>5.099999999999999E-2</v>
      </c>
      <c r="O668" s="23">
        <v>4.6583080566618369E-2</v>
      </c>
      <c r="P668" s="23">
        <v>4.58E-2</v>
      </c>
      <c r="Q668" s="23">
        <v>4.8000000000000001E-2</v>
      </c>
      <c r="R668" s="23">
        <v>4.3400000000000001E-2</v>
      </c>
      <c r="S668" s="23">
        <v>4.7E-2</v>
      </c>
      <c r="T668" s="23">
        <v>4.4999999999999998E-2</v>
      </c>
      <c r="U668" s="225">
        <v>3.1744050000000003E-2</v>
      </c>
      <c r="V668" s="23">
        <v>4.6399999999999997E-2</v>
      </c>
      <c r="W668" s="23">
        <v>4.8099999999999997E-2</v>
      </c>
      <c r="X668" s="23">
        <v>4.7199999999999999E-2</v>
      </c>
      <c r="Y668" s="225">
        <v>5.8617249999999996E-2</v>
      </c>
      <c r="Z668" s="210"/>
      <c r="AA668" s="211"/>
      <c r="AB668" s="211"/>
      <c r="AC668" s="211"/>
      <c r="AD668" s="211"/>
      <c r="AE668" s="211"/>
      <c r="AF668" s="211"/>
      <c r="AG668" s="211"/>
      <c r="AH668" s="211"/>
      <c r="AI668" s="211"/>
      <c r="AJ668" s="211"/>
      <c r="AK668" s="211"/>
      <c r="AL668" s="211"/>
      <c r="AM668" s="211"/>
      <c r="AN668" s="211"/>
      <c r="AO668" s="211"/>
      <c r="AP668" s="211"/>
      <c r="AQ668" s="211"/>
      <c r="AR668" s="211"/>
      <c r="AS668" s="211"/>
      <c r="AT668" s="211"/>
      <c r="AU668" s="211"/>
      <c r="AV668" s="211"/>
      <c r="AW668" s="211"/>
      <c r="AX668" s="211"/>
      <c r="AY668" s="211"/>
      <c r="AZ668" s="211"/>
      <c r="BA668" s="211"/>
      <c r="BB668" s="211"/>
      <c r="BC668" s="211"/>
      <c r="BD668" s="211"/>
      <c r="BE668" s="211"/>
      <c r="BF668" s="211"/>
      <c r="BG668" s="211"/>
      <c r="BH668" s="211"/>
      <c r="BI668" s="211"/>
      <c r="BJ668" s="211"/>
      <c r="BK668" s="211"/>
      <c r="BL668" s="211"/>
      <c r="BM668" s="224">
        <v>44</v>
      </c>
    </row>
    <row r="669" spans="1:65">
      <c r="A669" s="29"/>
      <c r="B669" s="19">
        <v>1</v>
      </c>
      <c r="C669" s="9">
        <v>6</v>
      </c>
      <c r="D669" s="23">
        <v>4.6800000000000001E-2</v>
      </c>
      <c r="E669" s="23">
        <v>4.7899999999999998E-2</v>
      </c>
      <c r="F669" s="23">
        <v>0.05</v>
      </c>
      <c r="G669" s="23">
        <v>0.05</v>
      </c>
      <c r="H669" s="225">
        <v>3.9E-2</v>
      </c>
      <c r="I669" s="23">
        <v>4.5999999999999999E-2</v>
      </c>
      <c r="J669" s="23">
        <v>4.4000000000000004E-2</v>
      </c>
      <c r="K669" s="23">
        <v>4.4000000000000004E-2</v>
      </c>
      <c r="L669" s="23">
        <v>4.6600000000000003E-2</v>
      </c>
      <c r="M669" s="23">
        <v>4.5999999999999999E-2</v>
      </c>
      <c r="N669" s="23">
        <v>5.099999999999999E-2</v>
      </c>
      <c r="O669" s="23">
        <v>4.6990011557569399E-2</v>
      </c>
      <c r="P669" s="23">
        <v>4.65E-2</v>
      </c>
      <c r="Q669" s="23">
        <v>4.9000000000000002E-2</v>
      </c>
      <c r="R669" s="23">
        <v>4.4499999999999998E-2</v>
      </c>
      <c r="S669" s="23">
        <v>4.7E-2</v>
      </c>
      <c r="T669" s="23">
        <v>4.4999999999999998E-2</v>
      </c>
      <c r="U669" s="225">
        <v>3.1632E-2</v>
      </c>
      <c r="V669" s="23">
        <v>4.7699999999999999E-2</v>
      </c>
      <c r="W669" s="23">
        <v>4.7100000000000003E-2</v>
      </c>
      <c r="X669" s="23">
        <v>4.7E-2</v>
      </c>
      <c r="Y669" s="225">
        <v>5.8573E-2</v>
      </c>
      <c r="Z669" s="210"/>
      <c r="AA669" s="211"/>
      <c r="AB669" s="211"/>
      <c r="AC669" s="211"/>
      <c r="AD669" s="211"/>
      <c r="AE669" s="211"/>
      <c r="AF669" s="211"/>
      <c r="AG669" s="211"/>
      <c r="AH669" s="211"/>
      <c r="AI669" s="211"/>
      <c r="AJ669" s="211"/>
      <c r="AK669" s="211"/>
      <c r="AL669" s="211"/>
      <c r="AM669" s="211"/>
      <c r="AN669" s="211"/>
      <c r="AO669" s="211"/>
      <c r="AP669" s="211"/>
      <c r="AQ669" s="211"/>
      <c r="AR669" s="211"/>
      <c r="AS669" s="211"/>
      <c r="AT669" s="211"/>
      <c r="AU669" s="211"/>
      <c r="AV669" s="211"/>
      <c r="AW669" s="211"/>
      <c r="AX669" s="211"/>
      <c r="AY669" s="211"/>
      <c r="AZ669" s="211"/>
      <c r="BA669" s="211"/>
      <c r="BB669" s="211"/>
      <c r="BC669" s="211"/>
      <c r="BD669" s="211"/>
      <c r="BE669" s="211"/>
      <c r="BF669" s="211"/>
      <c r="BG669" s="211"/>
      <c r="BH669" s="211"/>
      <c r="BI669" s="211"/>
      <c r="BJ669" s="211"/>
      <c r="BK669" s="211"/>
      <c r="BL669" s="211"/>
      <c r="BM669" s="54"/>
    </row>
    <row r="670" spans="1:65">
      <c r="A670" s="29"/>
      <c r="B670" s="20" t="s">
        <v>256</v>
      </c>
      <c r="C670" s="12"/>
      <c r="D670" s="227">
        <v>4.7516666666666658E-2</v>
      </c>
      <c r="E670" s="227">
        <v>4.6466666666666663E-2</v>
      </c>
      <c r="F670" s="227">
        <v>4.9999999999999996E-2</v>
      </c>
      <c r="G670" s="227">
        <v>4.9166666666666664E-2</v>
      </c>
      <c r="H670" s="227">
        <v>4.066666666666667E-2</v>
      </c>
      <c r="I670" s="227">
        <v>4.5999999999999992E-2</v>
      </c>
      <c r="J670" s="227">
        <v>4.3999999999999991E-2</v>
      </c>
      <c r="K670" s="227">
        <v>4.4666666666666667E-2</v>
      </c>
      <c r="L670" s="227">
        <v>4.6233333333333328E-2</v>
      </c>
      <c r="M670" s="227">
        <v>4.7666666666666663E-2</v>
      </c>
      <c r="N670" s="227">
        <v>4.9999999999999996E-2</v>
      </c>
      <c r="O670" s="227">
        <v>4.7209526022628144E-2</v>
      </c>
      <c r="P670" s="227">
        <v>4.58E-2</v>
      </c>
      <c r="Q670" s="227">
        <v>4.7666666666666663E-2</v>
      </c>
      <c r="R670" s="227">
        <v>4.4416666666666667E-2</v>
      </c>
      <c r="S670" s="227">
        <v>4.6999999999999993E-2</v>
      </c>
      <c r="T670" s="227">
        <v>4.4833333333333329E-2</v>
      </c>
      <c r="U670" s="227">
        <v>3.1433566666666669E-2</v>
      </c>
      <c r="V670" s="227">
        <v>4.6116666666666667E-2</v>
      </c>
      <c r="W670" s="227">
        <v>4.795E-2</v>
      </c>
      <c r="X670" s="227">
        <v>4.6716666666666663E-2</v>
      </c>
      <c r="Y670" s="227">
        <v>5.7598691666666667E-2</v>
      </c>
      <c r="Z670" s="210"/>
      <c r="AA670" s="211"/>
      <c r="AB670" s="211"/>
      <c r="AC670" s="211"/>
      <c r="AD670" s="211"/>
      <c r="AE670" s="211"/>
      <c r="AF670" s="211"/>
      <c r="AG670" s="211"/>
      <c r="AH670" s="211"/>
      <c r="AI670" s="211"/>
      <c r="AJ670" s="211"/>
      <c r="AK670" s="211"/>
      <c r="AL670" s="211"/>
      <c r="AM670" s="211"/>
      <c r="AN670" s="211"/>
      <c r="AO670" s="211"/>
      <c r="AP670" s="211"/>
      <c r="AQ670" s="211"/>
      <c r="AR670" s="211"/>
      <c r="AS670" s="211"/>
      <c r="AT670" s="211"/>
      <c r="AU670" s="211"/>
      <c r="AV670" s="211"/>
      <c r="AW670" s="211"/>
      <c r="AX670" s="211"/>
      <c r="AY670" s="211"/>
      <c r="AZ670" s="211"/>
      <c r="BA670" s="211"/>
      <c r="BB670" s="211"/>
      <c r="BC670" s="211"/>
      <c r="BD670" s="211"/>
      <c r="BE670" s="211"/>
      <c r="BF670" s="211"/>
      <c r="BG670" s="211"/>
      <c r="BH670" s="211"/>
      <c r="BI670" s="211"/>
      <c r="BJ670" s="211"/>
      <c r="BK670" s="211"/>
      <c r="BL670" s="211"/>
      <c r="BM670" s="54"/>
    </row>
    <row r="671" spans="1:65">
      <c r="A671" s="29"/>
      <c r="B671" s="3" t="s">
        <v>257</v>
      </c>
      <c r="C671" s="28"/>
      <c r="D671" s="23">
        <v>4.7399999999999998E-2</v>
      </c>
      <c r="E671" s="23">
        <v>4.7E-2</v>
      </c>
      <c r="F671" s="23">
        <v>0.05</v>
      </c>
      <c r="G671" s="23">
        <v>4.9000000000000002E-2</v>
      </c>
      <c r="H671" s="23">
        <v>4.1000000000000002E-2</v>
      </c>
      <c r="I671" s="23">
        <v>4.5999999999999999E-2</v>
      </c>
      <c r="J671" s="23">
        <v>4.4000000000000004E-2</v>
      </c>
      <c r="K671" s="23">
        <v>4.4499999999999998E-2</v>
      </c>
      <c r="L671" s="23">
        <v>4.6350000000000002E-2</v>
      </c>
      <c r="M671" s="23">
        <v>4.8000000000000001E-2</v>
      </c>
      <c r="N671" s="23">
        <v>5.0499999999999996E-2</v>
      </c>
      <c r="O671" s="23">
        <v>4.7125978859352408E-2</v>
      </c>
      <c r="P671" s="23">
        <v>4.5850000000000002E-2</v>
      </c>
      <c r="Q671" s="23">
        <v>4.7500000000000001E-2</v>
      </c>
      <c r="R671" s="23">
        <v>4.4450000000000003E-2</v>
      </c>
      <c r="S671" s="23">
        <v>4.7E-2</v>
      </c>
      <c r="T671" s="23">
        <v>4.4999999999999998E-2</v>
      </c>
      <c r="U671" s="23">
        <v>3.1393100000000007E-2</v>
      </c>
      <c r="V671" s="23">
        <v>4.6350000000000002E-2</v>
      </c>
      <c r="W671" s="23">
        <v>4.7750000000000001E-2</v>
      </c>
      <c r="X671" s="23">
        <v>4.6650000000000004E-2</v>
      </c>
      <c r="Y671" s="23">
        <v>5.7406250000000006E-2</v>
      </c>
      <c r="Z671" s="210"/>
      <c r="AA671" s="211"/>
      <c r="AB671" s="211"/>
      <c r="AC671" s="211"/>
      <c r="AD671" s="211"/>
      <c r="AE671" s="211"/>
      <c r="AF671" s="211"/>
      <c r="AG671" s="211"/>
      <c r="AH671" s="211"/>
      <c r="AI671" s="211"/>
      <c r="AJ671" s="211"/>
      <c r="AK671" s="211"/>
      <c r="AL671" s="211"/>
      <c r="AM671" s="211"/>
      <c r="AN671" s="211"/>
      <c r="AO671" s="211"/>
      <c r="AP671" s="211"/>
      <c r="AQ671" s="211"/>
      <c r="AR671" s="211"/>
      <c r="AS671" s="211"/>
      <c r="AT671" s="211"/>
      <c r="AU671" s="211"/>
      <c r="AV671" s="211"/>
      <c r="AW671" s="211"/>
      <c r="AX671" s="211"/>
      <c r="AY671" s="211"/>
      <c r="AZ671" s="211"/>
      <c r="BA671" s="211"/>
      <c r="BB671" s="211"/>
      <c r="BC671" s="211"/>
      <c r="BD671" s="211"/>
      <c r="BE671" s="211"/>
      <c r="BF671" s="211"/>
      <c r="BG671" s="211"/>
      <c r="BH671" s="211"/>
      <c r="BI671" s="211"/>
      <c r="BJ671" s="211"/>
      <c r="BK671" s="211"/>
      <c r="BL671" s="211"/>
      <c r="BM671" s="54"/>
    </row>
    <row r="672" spans="1:65">
      <c r="A672" s="29"/>
      <c r="B672" s="3" t="s">
        <v>258</v>
      </c>
      <c r="C672" s="28"/>
      <c r="D672" s="23">
        <v>6.8239773348587941E-4</v>
      </c>
      <c r="E672" s="23">
        <v>1.7142539679600177E-3</v>
      </c>
      <c r="F672" s="23">
        <v>7.6011774306101464E-18</v>
      </c>
      <c r="G672" s="23">
        <v>4.0824829046386341E-4</v>
      </c>
      <c r="H672" s="23">
        <v>1.0327955589886455E-3</v>
      </c>
      <c r="I672" s="23">
        <v>1.0954451150103331E-3</v>
      </c>
      <c r="J672" s="23">
        <v>6.3245553203367642E-4</v>
      </c>
      <c r="K672" s="23">
        <v>8.1649658092772335E-4</v>
      </c>
      <c r="L672" s="23">
        <v>7.3665912514993552E-4</v>
      </c>
      <c r="M672" s="23">
        <v>1.3662601021279476E-3</v>
      </c>
      <c r="N672" s="23">
        <v>1.2649110640673461E-3</v>
      </c>
      <c r="O672" s="23">
        <v>5.4766349366356575E-4</v>
      </c>
      <c r="P672" s="23">
        <v>4.979959839195488E-4</v>
      </c>
      <c r="Q672" s="23">
        <v>1.2110601416389978E-3</v>
      </c>
      <c r="R672" s="23">
        <v>7.0828431202919122E-4</v>
      </c>
      <c r="S672" s="23">
        <v>7.6011774306101464E-18</v>
      </c>
      <c r="T672" s="23">
        <v>4.0824829046386341E-4</v>
      </c>
      <c r="U672" s="23">
        <v>2.2777631498175461E-4</v>
      </c>
      <c r="V672" s="23">
        <v>1.3182058514005566E-3</v>
      </c>
      <c r="W672" s="23">
        <v>8.1178814970409518E-4</v>
      </c>
      <c r="X672" s="23">
        <v>3.3115957885386044E-4</v>
      </c>
      <c r="Y672" s="23">
        <v>8.4963336143369008E-4</v>
      </c>
      <c r="Z672" s="210"/>
      <c r="AA672" s="211"/>
      <c r="AB672" s="211"/>
      <c r="AC672" s="211"/>
      <c r="AD672" s="211"/>
      <c r="AE672" s="211"/>
      <c r="AF672" s="211"/>
      <c r="AG672" s="211"/>
      <c r="AH672" s="211"/>
      <c r="AI672" s="211"/>
      <c r="AJ672" s="211"/>
      <c r="AK672" s="211"/>
      <c r="AL672" s="211"/>
      <c r="AM672" s="211"/>
      <c r="AN672" s="211"/>
      <c r="AO672" s="211"/>
      <c r="AP672" s="211"/>
      <c r="AQ672" s="211"/>
      <c r="AR672" s="211"/>
      <c r="AS672" s="211"/>
      <c r="AT672" s="211"/>
      <c r="AU672" s="211"/>
      <c r="AV672" s="211"/>
      <c r="AW672" s="211"/>
      <c r="AX672" s="211"/>
      <c r="AY672" s="211"/>
      <c r="AZ672" s="211"/>
      <c r="BA672" s="211"/>
      <c r="BB672" s="211"/>
      <c r="BC672" s="211"/>
      <c r="BD672" s="211"/>
      <c r="BE672" s="211"/>
      <c r="BF672" s="211"/>
      <c r="BG672" s="211"/>
      <c r="BH672" s="211"/>
      <c r="BI672" s="211"/>
      <c r="BJ672" s="211"/>
      <c r="BK672" s="211"/>
      <c r="BL672" s="211"/>
      <c r="BM672" s="54"/>
    </row>
    <row r="673" spans="1:65">
      <c r="A673" s="29"/>
      <c r="B673" s="3" t="s">
        <v>86</v>
      </c>
      <c r="C673" s="28"/>
      <c r="D673" s="13">
        <v>1.4361229045651621E-2</v>
      </c>
      <c r="E673" s="13">
        <v>3.6892122696413586E-2</v>
      </c>
      <c r="F673" s="13">
        <v>1.5202354861220294E-16</v>
      </c>
      <c r="G673" s="13">
        <v>8.3033550602819688E-3</v>
      </c>
      <c r="H673" s="13">
        <v>2.5396612106278166E-2</v>
      </c>
      <c r="I673" s="13">
        <v>2.381402423935507E-2</v>
      </c>
      <c r="J673" s="13">
        <v>1.437398936440174E-2</v>
      </c>
      <c r="K673" s="13">
        <v>1.8279774199874404E-2</v>
      </c>
      <c r="L673" s="13">
        <v>1.5933506672312955E-2</v>
      </c>
      <c r="M673" s="13">
        <v>2.866279934534156E-2</v>
      </c>
      <c r="N673" s="13">
        <v>2.5298221281346924E-2</v>
      </c>
      <c r="O673" s="13">
        <v>1.1600698837795225E-2</v>
      </c>
      <c r="P673" s="13">
        <v>1.0873274758068751E-2</v>
      </c>
      <c r="Q673" s="13">
        <v>2.5406856118300656E-2</v>
      </c>
      <c r="R673" s="13">
        <v>1.5946363497842956E-2</v>
      </c>
      <c r="S673" s="13">
        <v>1.6172717937468399E-16</v>
      </c>
      <c r="T673" s="13">
        <v>9.105909824472791E-3</v>
      </c>
      <c r="U673" s="13">
        <v>7.2462764851720486E-3</v>
      </c>
      <c r="V673" s="13">
        <v>2.8584152903517672E-2</v>
      </c>
      <c r="W673" s="13">
        <v>1.6929888419272059E-2</v>
      </c>
      <c r="X673" s="13">
        <v>7.0886816736466744E-3</v>
      </c>
      <c r="Y673" s="13">
        <v>1.4750914245598866E-2</v>
      </c>
      <c r="Z673" s="140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3"/>
    </row>
    <row r="674" spans="1:65">
      <c r="A674" s="29"/>
      <c r="B674" s="3" t="s">
        <v>259</v>
      </c>
      <c r="C674" s="28"/>
      <c r="D674" s="13">
        <v>1.5055182866701822E-2</v>
      </c>
      <c r="E674" s="13">
        <v>-7.3750088276517412E-3</v>
      </c>
      <c r="F674" s="13">
        <v>6.8104366397792271E-2</v>
      </c>
      <c r="G674" s="13">
        <v>5.0302626957829055E-2</v>
      </c>
      <c r="H674" s="13">
        <v>-0.13127511532979541</v>
      </c>
      <c r="I674" s="13">
        <v>-1.7343982914031164E-2</v>
      </c>
      <c r="J674" s="13">
        <v>-6.0068157569942882E-2</v>
      </c>
      <c r="K674" s="13">
        <v>-4.5826766017972198E-2</v>
      </c>
      <c r="L674" s="13">
        <v>-1.2359495870841397E-2</v>
      </c>
      <c r="M674" s="13">
        <v>1.8259495965895267E-2</v>
      </c>
      <c r="N674" s="13">
        <v>6.8104366397792271E-2</v>
      </c>
      <c r="O674" s="13">
        <v>8.4940176067864748E-3</v>
      </c>
      <c r="P674" s="13">
        <v>-2.1616400379622203E-2</v>
      </c>
      <c r="Q674" s="13">
        <v>1.8259495965895267E-2</v>
      </c>
      <c r="R674" s="13">
        <v>-5.1167287849961163E-2</v>
      </c>
      <c r="S674" s="13">
        <v>4.0181044139246946E-3</v>
      </c>
      <c r="T674" s="13">
        <v>-4.2266418129979555E-2</v>
      </c>
      <c r="U674" s="13">
        <v>-0.32851340383754457</v>
      </c>
      <c r="V674" s="13">
        <v>-1.4851739392436114E-2</v>
      </c>
      <c r="W674" s="13">
        <v>2.431208737548296E-2</v>
      </c>
      <c r="X674" s="13">
        <v>-2.0344869956627765E-3</v>
      </c>
      <c r="Y674" s="13">
        <v>0.23042828135933613</v>
      </c>
      <c r="Z674" s="140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3"/>
    </row>
    <row r="675" spans="1:65">
      <c r="A675" s="29"/>
      <c r="B675" s="45" t="s">
        <v>260</v>
      </c>
      <c r="C675" s="46"/>
      <c r="D675" s="44">
        <v>0.51</v>
      </c>
      <c r="E675" s="44">
        <v>7.0000000000000007E-2</v>
      </c>
      <c r="F675" s="44">
        <v>1.89</v>
      </c>
      <c r="G675" s="44">
        <v>1.43</v>
      </c>
      <c r="H675" s="44">
        <v>3.28</v>
      </c>
      <c r="I675" s="44">
        <v>0.33</v>
      </c>
      <c r="J675" s="44">
        <v>1.44</v>
      </c>
      <c r="K675" s="44">
        <v>1.07</v>
      </c>
      <c r="L675" s="44">
        <v>0.2</v>
      </c>
      <c r="M675" s="44">
        <v>0.6</v>
      </c>
      <c r="N675" s="44">
        <v>1.89</v>
      </c>
      <c r="O675" s="44">
        <v>0.34</v>
      </c>
      <c r="P675" s="44">
        <v>0.44</v>
      </c>
      <c r="Q675" s="44">
        <v>0.6</v>
      </c>
      <c r="R675" s="44">
        <v>1.21</v>
      </c>
      <c r="S675" s="44">
        <v>0.23</v>
      </c>
      <c r="T675" s="44">
        <v>0.97</v>
      </c>
      <c r="U675" s="44">
        <v>8.4</v>
      </c>
      <c r="V675" s="44">
        <v>0.26</v>
      </c>
      <c r="W675" s="44">
        <v>0.75</v>
      </c>
      <c r="X675" s="44">
        <v>7.0000000000000007E-2</v>
      </c>
      <c r="Y675" s="44">
        <v>6.1</v>
      </c>
      <c r="Z675" s="140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3"/>
    </row>
    <row r="676" spans="1:65">
      <c r="B676" s="3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BM676" s="53"/>
    </row>
    <row r="677" spans="1:65" ht="15">
      <c r="B677" s="8" t="s">
        <v>472</v>
      </c>
      <c r="BM677" s="27" t="s">
        <v>66</v>
      </c>
    </row>
    <row r="678" spans="1:65" ht="15">
      <c r="A678" s="24" t="s">
        <v>37</v>
      </c>
      <c r="B678" s="18" t="s">
        <v>111</v>
      </c>
      <c r="C678" s="15" t="s">
        <v>112</v>
      </c>
      <c r="D678" s="16" t="s">
        <v>224</v>
      </c>
      <c r="E678" s="17" t="s">
        <v>224</v>
      </c>
      <c r="F678" s="17" t="s">
        <v>224</v>
      </c>
      <c r="G678" s="17" t="s">
        <v>224</v>
      </c>
      <c r="H678" s="17" t="s">
        <v>224</v>
      </c>
      <c r="I678" s="17" t="s">
        <v>224</v>
      </c>
      <c r="J678" s="17" t="s">
        <v>224</v>
      </c>
      <c r="K678" s="17" t="s">
        <v>224</v>
      </c>
      <c r="L678" s="17" t="s">
        <v>224</v>
      </c>
      <c r="M678" s="17" t="s">
        <v>224</v>
      </c>
      <c r="N678" s="17" t="s">
        <v>224</v>
      </c>
      <c r="O678" s="17" t="s">
        <v>224</v>
      </c>
      <c r="P678" s="17" t="s">
        <v>224</v>
      </c>
      <c r="Q678" s="17" t="s">
        <v>224</v>
      </c>
      <c r="R678" s="17" t="s">
        <v>224</v>
      </c>
      <c r="S678" s="17" t="s">
        <v>224</v>
      </c>
      <c r="T678" s="17" t="s">
        <v>224</v>
      </c>
      <c r="U678" s="17" t="s">
        <v>224</v>
      </c>
      <c r="V678" s="17" t="s">
        <v>224</v>
      </c>
      <c r="W678" s="17" t="s">
        <v>224</v>
      </c>
      <c r="X678" s="17" t="s">
        <v>224</v>
      </c>
      <c r="Y678" s="17" t="s">
        <v>224</v>
      </c>
      <c r="Z678" s="140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 t="s">
        <v>225</v>
      </c>
      <c r="C679" s="9" t="s">
        <v>225</v>
      </c>
      <c r="D679" s="138" t="s">
        <v>227</v>
      </c>
      <c r="E679" s="139" t="s">
        <v>228</v>
      </c>
      <c r="F679" s="139" t="s">
        <v>229</v>
      </c>
      <c r="G679" s="139" t="s">
        <v>230</v>
      </c>
      <c r="H679" s="139" t="s">
        <v>231</v>
      </c>
      <c r="I679" s="139" t="s">
        <v>232</v>
      </c>
      <c r="J679" s="139" t="s">
        <v>233</v>
      </c>
      <c r="K679" s="139" t="s">
        <v>234</v>
      </c>
      <c r="L679" s="139" t="s">
        <v>235</v>
      </c>
      <c r="M679" s="139" t="s">
        <v>236</v>
      </c>
      <c r="N679" s="139" t="s">
        <v>237</v>
      </c>
      <c r="O679" s="139" t="s">
        <v>238</v>
      </c>
      <c r="P679" s="139" t="s">
        <v>239</v>
      </c>
      <c r="Q679" s="139" t="s">
        <v>240</v>
      </c>
      <c r="R679" s="139" t="s">
        <v>241</v>
      </c>
      <c r="S679" s="139" t="s">
        <v>242</v>
      </c>
      <c r="T679" s="139" t="s">
        <v>243</v>
      </c>
      <c r="U679" s="139" t="s">
        <v>244</v>
      </c>
      <c r="V679" s="139" t="s">
        <v>246</v>
      </c>
      <c r="W679" s="139" t="s">
        <v>248</v>
      </c>
      <c r="X679" s="139" t="s">
        <v>249</v>
      </c>
      <c r="Y679" s="139" t="s">
        <v>250</v>
      </c>
      <c r="Z679" s="140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 t="s">
        <v>1</v>
      </c>
    </row>
    <row r="680" spans="1:65">
      <c r="A680" s="29"/>
      <c r="B680" s="19"/>
      <c r="C680" s="9"/>
      <c r="D680" s="10" t="s">
        <v>115</v>
      </c>
      <c r="E680" s="11" t="s">
        <v>273</v>
      </c>
      <c r="F680" s="11" t="s">
        <v>115</v>
      </c>
      <c r="G680" s="11" t="s">
        <v>272</v>
      </c>
      <c r="H680" s="11" t="s">
        <v>115</v>
      </c>
      <c r="I680" s="11" t="s">
        <v>273</v>
      </c>
      <c r="J680" s="11" t="s">
        <v>115</v>
      </c>
      <c r="K680" s="11" t="s">
        <v>115</v>
      </c>
      <c r="L680" s="11" t="s">
        <v>272</v>
      </c>
      <c r="M680" s="11" t="s">
        <v>115</v>
      </c>
      <c r="N680" s="11" t="s">
        <v>273</v>
      </c>
      <c r="O680" s="11" t="s">
        <v>272</v>
      </c>
      <c r="P680" s="11" t="s">
        <v>273</v>
      </c>
      <c r="Q680" s="11" t="s">
        <v>273</v>
      </c>
      <c r="R680" s="11" t="s">
        <v>115</v>
      </c>
      <c r="S680" s="11" t="s">
        <v>272</v>
      </c>
      <c r="T680" s="11" t="s">
        <v>273</v>
      </c>
      <c r="U680" s="11" t="s">
        <v>115</v>
      </c>
      <c r="V680" s="11" t="s">
        <v>273</v>
      </c>
      <c r="W680" s="11" t="s">
        <v>115</v>
      </c>
      <c r="X680" s="11" t="s">
        <v>115</v>
      </c>
      <c r="Y680" s="11" t="s">
        <v>115</v>
      </c>
      <c r="Z680" s="140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3</v>
      </c>
    </row>
    <row r="681" spans="1:65">
      <c r="A681" s="29"/>
      <c r="B681" s="19"/>
      <c r="C681" s="9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140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3</v>
      </c>
    </row>
    <row r="682" spans="1:65">
      <c r="A682" s="29"/>
      <c r="B682" s="18">
        <v>1</v>
      </c>
      <c r="C682" s="14">
        <v>1</v>
      </c>
      <c r="D682" s="222">
        <v>0.26</v>
      </c>
      <c r="E682" s="222">
        <v>0.23571999999999999</v>
      </c>
      <c r="F682" s="222">
        <v>0.24781399999999998</v>
      </c>
      <c r="G682" s="222">
        <v>0.24350000000000002</v>
      </c>
      <c r="H682" s="222">
        <v>0.23600000000000002</v>
      </c>
      <c r="I682" s="222">
        <v>0.251</v>
      </c>
      <c r="J682" s="222">
        <v>0.25600000000000001</v>
      </c>
      <c r="K682" s="222">
        <v>0.247</v>
      </c>
      <c r="L682" s="222">
        <v>0.24685000000000001</v>
      </c>
      <c r="M682" s="222">
        <v>0.26840000000000003</v>
      </c>
      <c r="N682" s="223">
        <v>0.28300000000000003</v>
      </c>
      <c r="O682" s="222">
        <v>0.25902753930339967</v>
      </c>
      <c r="P682" s="222">
        <v>0.25829999999999997</v>
      </c>
      <c r="Q682" s="222">
        <v>0.26</v>
      </c>
      <c r="R682" s="223">
        <v>0.28800000000000003</v>
      </c>
      <c r="S682" s="222">
        <v>0.25</v>
      </c>
      <c r="T682" s="222">
        <v>0.27299999999999996</v>
      </c>
      <c r="U682" s="222">
        <v>0.25643405999999991</v>
      </c>
      <c r="V682" s="222">
        <v>0.2487</v>
      </c>
      <c r="W682" s="222">
        <v>0.25179999999999997</v>
      </c>
      <c r="X682" s="222">
        <v>0.25110000000000005</v>
      </c>
      <c r="Y682" s="223">
        <v>0.31319583333333334</v>
      </c>
      <c r="Z682" s="210"/>
      <c r="AA682" s="211"/>
      <c r="AB682" s="211"/>
      <c r="AC682" s="211"/>
      <c r="AD682" s="211"/>
      <c r="AE682" s="211"/>
      <c r="AF682" s="211"/>
      <c r="AG682" s="211"/>
      <c r="AH682" s="211"/>
      <c r="AI682" s="211"/>
      <c r="AJ682" s="211"/>
      <c r="AK682" s="211"/>
      <c r="AL682" s="211"/>
      <c r="AM682" s="211"/>
      <c r="AN682" s="211"/>
      <c r="AO682" s="211"/>
      <c r="AP682" s="211"/>
      <c r="AQ682" s="211"/>
      <c r="AR682" s="211"/>
      <c r="AS682" s="211"/>
      <c r="AT682" s="211"/>
      <c r="AU682" s="211"/>
      <c r="AV682" s="211"/>
      <c r="AW682" s="211"/>
      <c r="AX682" s="211"/>
      <c r="AY682" s="211"/>
      <c r="AZ682" s="211"/>
      <c r="BA682" s="211"/>
      <c r="BB682" s="211"/>
      <c r="BC682" s="211"/>
      <c r="BD682" s="211"/>
      <c r="BE682" s="211"/>
      <c r="BF682" s="211"/>
      <c r="BG682" s="211"/>
      <c r="BH682" s="211"/>
      <c r="BI682" s="211"/>
      <c r="BJ682" s="211"/>
      <c r="BK682" s="211"/>
      <c r="BL682" s="211"/>
      <c r="BM682" s="224">
        <v>1</v>
      </c>
    </row>
    <row r="683" spans="1:65">
      <c r="A683" s="29"/>
      <c r="B683" s="19">
        <v>1</v>
      </c>
      <c r="C683" s="9">
        <v>2</v>
      </c>
      <c r="D683" s="23">
        <v>0.25</v>
      </c>
      <c r="E683" s="23">
        <v>0.23966000000000001</v>
      </c>
      <c r="F683" s="23">
        <v>0.25818400000000002</v>
      </c>
      <c r="G683" s="23">
        <v>0.24160000000000001</v>
      </c>
      <c r="H683" s="23">
        <v>0.23700000000000002</v>
      </c>
      <c r="I683" s="23">
        <v>0.249</v>
      </c>
      <c r="J683" s="23">
        <v>0.26100000000000001</v>
      </c>
      <c r="K683" s="23">
        <v>0.245</v>
      </c>
      <c r="L683" s="23">
        <v>0.23863999999999999</v>
      </c>
      <c r="M683" s="23">
        <v>0.2596</v>
      </c>
      <c r="N683" s="225">
        <v>0.28999999999999998</v>
      </c>
      <c r="O683" s="23">
        <v>0.25123225718714731</v>
      </c>
      <c r="P683" s="23">
        <v>0.26220000000000004</v>
      </c>
      <c r="Q683" s="23">
        <v>0.26800000000000002</v>
      </c>
      <c r="R683" s="225">
        <v>0.2883</v>
      </c>
      <c r="S683" s="23">
        <v>0.249</v>
      </c>
      <c r="T683" s="23">
        <v>0.27599999999999997</v>
      </c>
      <c r="U683" s="23">
        <v>0.25341915999999998</v>
      </c>
      <c r="V683" s="23">
        <v>0.24009999999999998</v>
      </c>
      <c r="W683" s="23">
        <v>0.25359999999999999</v>
      </c>
      <c r="X683" s="23">
        <v>0.25270000000000004</v>
      </c>
      <c r="Y683" s="225">
        <v>0.33467136666666664</v>
      </c>
      <c r="Z683" s="210"/>
      <c r="AA683" s="211"/>
      <c r="AB683" s="211"/>
      <c r="AC683" s="211"/>
      <c r="AD683" s="211"/>
      <c r="AE683" s="211"/>
      <c r="AF683" s="211"/>
      <c r="AG683" s="211"/>
      <c r="AH683" s="211"/>
      <c r="AI683" s="211"/>
      <c r="AJ683" s="211"/>
      <c r="AK683" s="211"/>
      <c r="AL683" s="211"/>
      <c r="AM683" s="211"/>
      <c r="AN683" s="211"/>
      <c r="AO683" s="211"/>
      <c r="AP683" s="211"/>
      <c r="AQ683" s="211"/>
      <c r="AR683" s="211"/>
      <c r="AS683" s="211"/>
      <c r="AT683" s="211"/>
      <c r="AU683" s="211"/>
      <c r="AV683" s="211"/>
      <c r="AW683" s="211"/>
      <c r="AX683" s="211"/>
      <c r="AY683" s="211"/>
      <c r="AZ683" s="211"/>
      <c r="BA683" s="211"/>
      <c r="BB683" s="211"/>
      <c r="BC683" s="211"/>
      <c r="BD683" s="211"/>
      <c r="BE683" s="211"/>
      <c r="BF683" s="211"/>
      <c r="BG683" s="211"/>
      <c r="BH683" s="211"/>
      <c r="BI683" s="211"/>
      <c r="BJ683" s="211"/>
      <c r="BK683" s="211"/>
      <c r="BL683" s="211"/>
      <c r="BM683" s="224">
        <v>29</v>
      </c>
    </row>
    <row r="684" spans="1:65">
      <c r="A684" s="29"/>
      <c r="B684" s="19">
        <v>1</v>
      </c>
      <c r="C684" s="9">
        <v>3</v>
      </c>
      <c r="D684" s="23">
        <v>0.26</v>
      </c>
      <c r="E684" s="23">
        <v>0.24394999999999997</v>
      </c>
      <c r="F684" s="23">
        <v>0.25240500000000005</v>
      </c>
      <c r="G684" s="23">
        <v>0.23640000000000003</v>
      </c>
      <c r="H684" s="23">
        <v>0.24</v>
      </c>
      <c r="I684" s="23">
        <v>0.25600000000000001</v>
      </c>
      <c r="J684" s="23">
        <v>0.26100000000000001</v>
      </c>
      <c r="K684" s="23">
        <v>0.25</v>
      </c>
      <c r="L684" s="23">
        <v>0.24101999999999998</v>
      </c>
      <c r="M684" s="23">
        <v>0.26419999999999999</v>
      </c>
      <c r="N684" s="225">
        <v>0.28200000000000003</v>
      </c>
      <c r="O684" s="23">
        <v>0.25102315939078229</v>
      </c>
      <c r="P684" s="23">
        <v>0.26240000000000002</v>
      </c>
      <c r="Q684" s="23">
        <v>0.26500000000000001</v>
      </c>
      <c r="R684" s="225">
        <v>0.28149999999999997</v>
      </c>
      <c r="S684" s="23">
        <v>0.255</v>
      </c>
      <c r="T684" s="23">
        <v>0.27599999999999997</v>
      </c>
      <c r="U684" s="23">
        <v>0.25537678000000003</v>
      </c>
      <c r="V684" s="23">
        <v>0.24620000000000003</v>
      </c>
      <c r="W684" s="23">
        <v>0.25079999999999997</v>
      </c>
      <c r="X684" s="23">
        <v>0.2525</v>
      </c>
      <c r="Y684" s="225">
        <v>0.31732170000000004</v>
      </c>
      <c r="Z684" s="210"/>
      <c r="AA684" s="211"/>
      <c r="AB684" s="211"/>
      <c r="AC684" s="211"/>
      <c r="AD684" s="211"/>
      <c r="AE684" s="211"/>
      <c r="AF684" s="211"/>
      <c r="AG684" s="211"/>
      <c r="AH684" s="211"/>
      <c r="AI684" s="211"/>
      <c r="AJ684" s="211"/>
      <c r="AK684" s="211"/>
      <c r="AL684" s="211"/>
      <c r="AM684" s="211"/>
      <c r="AN684" s="211"/>
      <c r="AO684" s="211"/>
      <c r="AP684" s="211"/>
      <c r="AQ684" s="211"/>
      <c r="AR684" s="211"/>
      <c r="AS684" s="211"/>
      <c r="AT684" s="211"/>
      <c r="AU684" s="211"/>
      <c r="AV684" s="211"/>
      <c r="AW684" s="211"/>
      <c r="AX684" s="211"/>
      <c r="AY684" s="211"/>
      <c r="AZ684" s="211"/>
      <c r="BA684" s="211"/>
      <c r="BB684" s="211"/>
      <c r="BC684" s="211"/>
      <c r="BD684" s="211"/>
      <c r="BE684" s="211"/>
      <c r="BF684" s="211"/>
      <c r="BG684" s="211"/>
      <c r="BH684" s="211"/>
      <c r="BI684" s="211"/>
      <c r="BJ684" s="211"/>
      <c r="BK684" s="211"/>
      <c r="BL684" s="211"/>
      <c r="BM684" s="224">
        <v>16</v>
      </c>
    </row>
    <row r="685" spans="1:65">
      <c r="A685" s="29"/>
      <c r="B685" s="19">
        <v>1</v>
      </c>
      <c r="C685" s="9">
        <v>4</v>
      </c>
      <c r="D685" s="23">
        <v>0.25</v>
      </c>
      <c r="E685" s="23">
        <v>0.25061</v>
      </c>
      <c r="F685" s="23">
        <v>0.257907</v>
      </c>
      <c r="G685" s="23">
        <v>0.24099999999999999</v>
      </c>
      <c r="H685" s="23">
        <v>0.23800000000000002</v>
      </c>
      <c r="I685" s="23">
        <v>0.254</v>
      </c>
      <c r="J685" s="23">
        <v>0.255</v>
      </c>
      <c r="K685" s="23">
        <v>0.245</v>
      </c>
      <c r="L685" s="23">
        <v>0.24498000000000003</v>
      </c>
      <c r="M685" s="23">
        <v>0.25819999999999999</v>
      </c>
      <c r="N685" s="225">
        <v>0.27699999999999997</v>
      </c>
      <c r="O685" s="23">
        <v>0.25174956847631696</v>
      </c>
      <c r="P685" s="23">
        <v>0.26350000000000001</v>
      </c>
      <c r="Q685" s="23">
        <v>0.26</v>
      </c>
      <c r="R685" s="225">
        <v>0.28420000000000001</v>
      </c>
      <c r="S685" s="23">
        <v>0.252</v>
      </c>
      <c r="T685" s="23">
        <v>0.27699999999999997</v>
      </c>
      <c r="U685" s="23">
        <v>0.25328699999999998</v>
      </c>
      <c r="V685" s="23">
        <v>0.24589999999999998</v>
      </c>
      <c r="W685" s="23">
        <v>0.2571</v>
      </c>
      <c r="X685" s="23">
        <v>0.24919999999999998</v>
      </c>
      <c r="Y685" s="225">
        <v>0.33246396666666667</v>
      </c>
      <c r="Z685" s="210"/>
      <c r="AA685" s="211"/>
      <c r="AB685" s="211"/>
      <c r="AC685" s="211"/>
      <c r="AD685" s="211"/>
      <c r="AE685" s="211"/>
      <c r="AF685" s="211"/>
      <c r="AG685" s="211"/>
      <c r="AH685" s="211"/>
      <c r="AI685" s="211"/>
      <c r="AJ685" s="211"/>
      <c r="AK685" s="211"/>
      <c r="AL685" s="211"/>
      <c r="AM685" s="211"/>
      <c r="AN685" s="211"/>
      <c r="AO685" s="211"/>
      <c r="AP685" s="211"/>
      <c r="AQ685" s="211"/>
      <c r="AR685" s="211"/>
      <c r="AS685" s="211"/>
      <c r="AT685" s="211"/>
      <c r="AU685" s="211"/>
      <c r="AV685" s="211"/>
      <c r="AW685" s="211"/>
      <c r="AX685" s="211"/>
      <c r="AY685" s="211"/>
      <c r="AZ685" s="211"/>
      <c r="BA685" s="211"/>
      <c r="BB685" s="211"/>
      <c r="BC685" s="211"/>
      <c r="BD685" s="211"/>
      <c r="BE685" s="211"/>
      <c r="BF685" s="211"/>
      <c r="BG685" s="211"/>
      <c r="BH685" s="211"/>
      <c r="BI685" s="211"/>
      <c r="BJ685" s="211"/>
      <c r="BK685" s="211"/>
      <c r="BL685" s="211"/>
      <c r="BM685" s="224">
        <v>0.25349868593716463</v>
      </c>
    </row>
    <row r="686" spans="1:65">
      <c r="A686" s="29"/>
      <c r="B686" s="19">
        <v>1</v>
      </c>
      <c r="C686" s="9">
        <v>5</v>
      </c>
      <c r="D686" s="23">
        <v>0.25</v>
      </c>
      <c r="E686" s="23">
        <v>0.2606</v>
      </c>
      <c r="F686" s="23">
        <v>0.25853200000000004</v>
      </c>
      <c r="G686" s="23">
        <v>0.24529999999999999</v>
      </c>
      <c r="H686" s="23">
        <v>0.23800000000000002</v>
      </c>
      <c r="I686" s="23">
        <v>0.253</v>
      </c>
      <c r="J686" s="23">
        <v>0.26300000000000001</v>
      </c>
      <c r="K686" s="23">
        <v>0.24399999999999999</v>
      </c>
      <c r="L686" s="23">
        <v>0.24444000000000002</v>
      </c>
      <c r="M686" s="23">
        <v>0.25969999999999999</v>
      </c>
      <c r="N686" s="225">
        <v>0.28999999999999998</v>
      </c>
      <c r="O686" s="23">
        <v>0.24428618412110284</v>
      </c>
      <c r="P686" s="23">
        <v>0.26250000000000001</v>
      </c>
      <c r="Q686" s="23">
        <v>0.26900000000000002</v>
      </c>
      <c r="R686" s="225">
        <v>0.28129999999999999</v>
      </c>
      <c r="S686" s="23">
        <v>0.251</v>
      </c>
      <c r="T686" s="23">
        <v>0.27599999999999997</v>
      </c>
      <c r="U686" s="23">
        <v>0.25572369999999994</v>
      </c>
      <c r="V686" s="23">
        <v>0.24740000000000001</v>
      </c>
      <c r="W686" s="23">
        <v>0.25469999999999998</v>
      </c>
      <c r="X686" s="23">
        <v>0.25209999999999999</v>
      </c>
      <c r="Y686" s="225">
        <v>0.33686635000000004</v>
      </c>
      <c r="Z686" s="210"/>
      <c r="AA686" s="211"/>
      <c r="AB686" s="211"/>
      <c r="AC686" s="211"/>
      <c r="AD686" s="211"/>
      <c r="AE686" s="211"/>
      <c r="AF686" s="211"/>
      <c r="AG686" s="211"/>
      <c r="AH686" s="211"/>
      <c r="AI686" s="211"/>
      <c r="AJ686" s="211"/>
      <c r="AK686" s="211"/>
      <c r="AL686" s="211"/>
      <c r="AM686" s="211"/>
      <c r="AN686" s="211"/>
      <c r="AO686" s="211"/>
      <c r="AP686" s="211"/>
      <c r="AQ686" s="211"/>
      <c r="AR686" s="211"/>
      <c r="AS686" s="211"/>
      <c r="AT686" s="211"/>
      <c r="AU686" s="211"/>
      <c r="AV686" s="211"/>
      <c r="AW686" s="211"/>
      <c r="AX686" s="211"/>
      <c r="AY686" s="211"/>
      <c r="AZ686" s="211"/>
      <c r="BA686" s="211"/>
      <c r="BB686" s="211"/>
      <c r="BC686" s="211"/>
      <c r="BD686" s="211"/>
      <c r="BE686" s="211"/>
      <c r="BF686" s="211"/>
      <c r="BG686" s="211"/>
      <c r="BH686" s="211"/>
      <c r="BI686" s="211"/>
      <c r="BJ686" s="211"/>
      <c r="BK686" s="211"/>
      <c r="BL686" s="211"/>
      <c r="BM686" s="224">
        <v>45</v>
      </c>
    </row>
    <row r="687" spans="1:65">
      <c r="A687" s="29"/>
      <c r="B687" s="19">
        <v>1</v>
      </c>
      <c r="C687" s="9">
        <v>6</v>
      </c>
      <c r="D687" s="23">
        <v>0.26</v>
      </c>
      <c r="E687" s="23">
        <v>0.25436000000000003</v>
      </c>
      <c r="F687" s="23">
        <v>0.25998699999999997</v>
      </c>
      <c r="G687" s="23">
        <v>0.24959999999999999</v>
      </c>
      <c r="H687" s="23">
        <v>0.24</v>
      </c>
      <c r="I687" s="23">
        <v>0.25600000000000001</v>
      </c>
      <c r="J687" s="23">
        <v>0.26300000000000001</v>
      </c>
      <c r="K687" s="23">
        <v>0.247</v>
      </c>
      <c r="L687" s="23">
        <v>0.24504999999999999</v>
      </c>
      <c r="M687" s="23">
        <v>0.25600000000000001</v>
      </c>
      <c r="N687" s="225">
        <v>0.28999999999999998</v>
      </c>
      <c r="O687" s="23">
        <v>0.24908252835802047</v>
      </c>
      <c r="P687" s="23">
        <v>0.2656</v>
      </c>
      <c r="Q687" s="23">
        <v>0.27100000000000002</v>
      </c>
      <c r="R687" s="225">
        <v>0.28149999999999997</v>
      </c>
      <c r="S687" s="23">
        <v>0.25</v>
      </c>
      <c r="T687" s="23">
        <v>0.27799999999999997</v>
      </c>
      <c r="U687" s="23">
        <v>0.25659926</v>
      </c>
      <c r="V687" s="23">
        <v>0.24750000000000003</v>
      </c>
      <c r="W687" s="23">
        <v>0.25719999999999998</v>
      </c>
      <c r="X687" s="23">
        <v>0.25330000000000003</v>
      </c>
      <c r="Y687" s="225">
        <v>0.33366896666666668</v>
      </c>
      <c r="Z687" s="210"/>
      <c r="AA687" s="211"/>
      <c r="AB687" s="211"/>
      <c r="AC687" s="211"/>
      <c r="AD687" s="211"/>
      <c r="AE687" s="211"/>
      <c r="AF687" s="211"/>
      <c r="AG687" s="211"/>
      <c r="AH687" s="211"/>
      <c r="AI687" s="211"/>
      <c r="AJ687" s="211"/>
      <c r="AK687" s="211"/>
      <c r="AL687" s="211"/>
      <c r="AM687" s="211"/>
      <c r="AN687" s="211"/>
      <c r="AO687" s="211"/>
      <c r="AP687" s="211"/>
      <c r="AQ687" s="211"/>
      <c r="AR687" s="211"/>
      <c r="AS687" s="211"/>
      <c r="AT687" s="211"/>
      <c r="AU687" s="211"/>
      <c r="AV687" s="211"/>
      <c r="AW687" s="211"/>
      <c r="AX687" s="211"/>
      <c r="AY687" s="211"/>
      <c r="AZ687" s="211"/>
      <c r="BA687" s="211"/>
      <c r="BB687" s="211"/>
      <c r="BC687" s="211"/>
      <c r="BD687" s="211"/>
      <c r="BE687" s="211"/>
      <c r="BF687" s="211"/>
      <c r="BG687" s="211"/>
      <c r="BH687" s="211"/>
      <c r="BI687" s="211"/>
      <c r="BJ687" s="211"/>
      <c r="BK687" s="211"/>
      <c r="BL687" s="211"/>
      <c r="BM687" s="54"/>
    </row>
    <row r="688" spans="1:65">
      <c r="A688" s="29"/>
      <c r="B688" s="20" t="s">
        <v>256</v>
      </c>
      <c r="C688" s="12"/>
      <c r="D688" s="227">
        <v>0.255</v>
      </c>
      <c r="E688" s="227">
        <v>0.24748333333333336</v>
      </c>
      <c r="F688" s="227">
        <v>0.25580483333333331</v>
      </c>
      <c r="G688" s="227">
        <v>0.2429</v>
      </c>
      <c r="H688" s="227">
        <v>0.23816666666666667</v>
      </c>
      <c r="I688" s="227">
        <v>0.25316666666666665</v>
      </c>
      <c r="J688" s="227">
        <v>0.25983333333333331</v>
      </c>
      <c r="K688" s="227">
        <v>0.24633333333333329</v>
      </c>
      <c r="L688" s="227">
        <v>0.24349666666666667</v>
      </c>
      <c r="M688" s="227">
        <v>0.26101666666666667</v>
      </c>
      <c r="N688" s="227">
        <v>0.28533333333333333</v>
      </c>
      <c r="O688" s="227">
        <v>0.25106687280612822</v>
      </c>
      <c r="P688" s="227">
        <v>0.26241666666666669</v>
      </c>
      <c r="Q688" s="227">
        <v>0.26550000000000001</v>
      </c>
      <c r="R688" s="227">
        <v>0.28413333333333329</v>
      </c>
      <c r="S688" s="227">
        <v>0.2511666666666667</v>
      </c>
      <c r="T688" s="227">
        <v>0.27599999999999997</v>
      </c>
      <c r="U688" s="227">
        <v>0.25513999333333331</v>
      </c>
      <c r="V688" s="227">
        <v>0.24596666666666669</v>
      </c>
      <c r="W688" s="227">
        <v>0.25419999999999998</v>
      </c>
      <c r="X688" s="227">
        <v>0.25181666666666669</v>
      </c>
      <c r="Y688" s="227">
        <v>0.32803136388888893</v>
      </c>
      <c r="Z688" s="210"/>
      <c r="AA688" s="211"/>
      <c r="AB688" s="211"/>
      <c r="AC688" s="211"/>
      <c r="AD688" s="211"/>
      <c r="AE688" s="211"/>
      <c r="AF688" s="211"/>
      <c r="AG688" s="211"/>
      <c r="AH688" s="211"/>
      <c r="AI688" s="211"/>
      <c r="AJ688" s="211"/>
      <c r="AK688" s="211"/>
      <c r="AL688" s="211"/>
      <c r="AM688" s="211"/>
      <c r="AN688" s="211"/>
      <c r="AO688" s="211"/>
      <c r="AP688" s="211"/>
      <c r="AQ688" s="211"/>
      <c r="AR688" s="211"/>
      <c r="AS688" s="211"/>
      <c r="AT688" s="211"/>
      <c r="AU688" s="211"/>
      <c r="AV688" s="211"/>
      <c r="AW688" s="211"/>
      <c r="AX688" s="211"/>
      <c r="AY688" s="211"/>
      <c r="AZ688" s="211"/>
      <c r="BA688" s="211"/>
      <c r="BB688" s="211"/>
      <c r="BC688" s="211"/>
      <c r="BD688" s="211"/>
      <c r="BE688" s="211"/>
      <c r="BF688" s="211"/>
      <c r="BG688" s="211"/>
      <c r="BH688" s="211"/>
      <c r="BI688" s="211"/>
      <c r="BJ688" s="211"/>
      <c r="BK688" s="211"/>
      <c r="BL688" s="211"/>
      <c r="BM688" s="54"/>
    </row>
    <row r="689" spans="1:65">
      <c r="A689" s="29"/>
      <c r="B689" s="3" t="s">
        <v>257</v>
      </c>
      <c r="C689" s="28"/>
      <c r="D689" s="23">
        <v>0.255</v>
      </c>
      <c r="E689" s="23">
        <v>0.24728</v>
      </c>
      <c r="F689" s="23">
        <v>0.25804550000000004</v>
      </c>
      <c r="G689" s="23">
        <v>0.24255000000000002</v>
      </c>
      <c r="H689" s="23">
        <v>0.23800000000000002</v>
      </c>
      <c r="I689" s="23">
        <v>0.2535</v>
      </c>
      <c r="J689" s="23">
        <v>0.26100000000000001</v>
      </c>
      <c r="K689" s="23">
        <v>0.246</v>
      </c>
      <c r="L689" s="23">
        <v>0.24471000000000004</v>
      </c>
      <c r="M689" s="23">
        <v>0.25964999999999999</v>
      </c>
      <c r="N689" s="23">
        <v>0.28649999999999998</v>
      </c>
      <c r="O689" s="23">
        <v>0.2511277082889648</v>
      </c>
      <c r="P689" s="23">
        <v>0.26245000000000002</v>
      </c>
      <c r="Q689" s="23">
        <v>0.26650000000000001</v>
      </c>
      <c r="R689" s="23">
        <v>0.28284999999999999</v>
      </c>
      <c r="S689" s="23">
        <v>0.2505</v>
      </c>
      <c r="T689" s="23">
        <v>0.27599999999999997</v>
      </c>
      <c r="U689" s="23">
        <v>0.25555023999999998</v>
      </c>
      <c r="V689" s="23">
        <v>0.24680000000000002</v>
      </c>
      <c r="W689" s="23">
        <v>0.25414999999999999</v>
      </c>
      <c r="X689" s="23">
        <v>0.25229999999999997</v>
      </c>
      <c r="Y689" s="23">
        <v>0.33306646666666667</v>
      </c>
      <c r="Z689" s="210"/>
      <c r="AA689" s="211"/>
      <c r="AB689" s="211"/>
      <c r="AC689" s="211"/>
      <c r="AD689" s="211"/>
      <c r="AE689" s="211"/>
      <c r="AF689" s="211"/>
      <c r="AG689" s="211"/>
      <c r="AH689" s="211"/>
      <c r="AI689" s="211"/>
      <c r="AJ689" s="211"/>
      <c r="AK689" s="211"/>
      <c r="AL689" s="211"/>
      <c r="AM689" s="211"/>
      <c r="AN689" s="211"/>
      <c r="AO689" s="211"/>
      <c r="AP689" s="211"/>
      <c r="AQ689" s="211"/>
      <c r="AR689" s="211"/>
      <c r="AS689" s="211"/>
      <c r="AT689" s="211"/>
      <c r="AU689" s="211"/>
      <c r="AV689" s="211"/>
      <c r="AW689" s="211"/>
      <c r="AX689" s="211"/>
      <c r="AY689" s="211"/>
      <c r="AZ689" s="211"/>
      <c r="BA689" s="211"/>
      <c r="BB689" s="211"/>
      <c r="BC689" s="211"/>
      <c r="BD689" s="211"/>
      <c r="BE689" s="211"/>
      <c r="BF689" s="211"/>
      <c r="BG689" s="211"/>
      <c r="BH689" s="211"/>
      <c r="BI689" s="211"/>
      <c r="BJ689" s="211"/>
      <c r="BK689" s="211"/>
      <c r="BL689" s="211"/>
      <c r="BM689" s="54"/>
    </row>
    <row r="690" spans="1:65">
      <c r="A690" s="29"/>
      <c r="B690" s="3" t="s">
        <v>258</v>
      </c>
      <c r="C690" s="28"/>
      <c r="D690" s="23">
        <v>5.4772255750516656E-3</v>
      </c>
      <c r="E690" s="23">
        <v>9.3933650342498034E-3</v>
      </c>
      <c r="F690" s="23">
        <v>4.6993569524634632E-3</v>
      </c>
      <c r="G690" s="23">
        <v>4.4398198161637028E-3</v>
      </c>
      <c r="H690" s="23">
        <v>1.6020819787597109E-3</v>
      </c>
      <c r="I690" s="23">
        <v>2.7868739954771326E-3</v>
      </c>
      <c r="J690" s="23">
        <v>3.4880749227427284E-3</v>
      </c>
      <c r="K690" s="23">
        <v>2.1602468994692888E-3</v>
      </c>
      <c r="L690" s="23">
        <v>3.0485712500557924E-3</v>
      </c>
      <c r="M690" s="23">
        <v>4.5052931832086961E-3</v>
      </c>
      <c r="N690" s="23">
        <v>5.5015149428740626E-3</v>
      </c>
      <c r="O690" s="23">
        <v>4.7703859224806546E-3</v>
      </c>
      <c r="P690" s="23">
        <v>2.3794257010183602E-3</v>
      </c>
      <c r="Q690" s="23">
        <v>4.6797435827190407E-3</v>
      </c>
      <c r="R690" s="23">
        <v>3.2928204728874585E-3</v>
      </c>
      <c r="S690" s="23">
        <v>2.1369760566432826E-3</v>
      </c>
      <c r="T690" s="23">
        <v>1.6733200530681526E-3</v>
      </c>
      <c r="U690" s="23">
        <v>1.4557266772944133E-3</v>
      </c>
      <c r="V690" s="23">
        <v>3.0447769485902813E-3</v>
      </c>
      <c r="W690" s="23">
        <v>2.6585710447531862E-3</v>
      </c>
      <c r="X690" s="23">
        <v>1.4756919281024427E-3</v>
      </c>
      <c r="Y690" s="23">
        <v>1.0083323027809694E-2</v>
      </c>
      <c r="Z690" s="210"/>
      <c r="AA690" s="211"/>
      <c r="AB690" s="211"/>
      <c r="AC690" s="211"/>
      <c r="AD690" s="211"/>
      <c r="AE690" s="211"/>
      <c r="AF690" s="211"/>
      <c r="AG690" s="211"/>
      <c r="AH690" s="211"/>
      <c r="AI690" s="211"/>
      <c r="AJ690" s="211"/>
      <c r="AK690" s="211"/>
      <c r="AL690" s="211"/>
      <c r="AM690" s="211"/>
      <c r="AN690" s="211"/>
      <c r="AO690" s="211"/>
      <c r="AP690" s="211"/>
      <c r="AQ690" s="211"/>
      <c r="AR690" s="211"/>
      <c r="AS690" s="211"/>
      <c r="AT690" s="211"/>
      <c r="AU690" s="211"/>
      <c r="AV690" s="211"/>
      <c r="AW690" s="211"/>
      <c r="AX690" s="211"/>
      <c r="AY690" s="211"/>
      <c r="AZ690" s="211"/>
      <c r="BA690" s="211"/>
      <c r="BB690" s="211"/>
      <c r="BC690" s="211"/>
      <c r="BD690" s="211"/>
      <c r="BE690" s="211"/>
      <c r="BF690" s="211"/>
      <c r="BG690" s="211"/>
      <c r="BH690" s="211"/>
      <c r="BI690" s="211"/>
      <c r="BJ690" s="211"/>
      <c r="BK690" s="211"/>
      <c r="BL690" s="211"/>
      <c r="BM690" s="54"/>
    </row>
    <row r="691" spans="1:65">
      <c r="A691" s="29"/>
      <c r="B691" s="3" t="s">
        <v>86</v>
      </c>
      <c r="C691" s="28"/>
      <c r="D691" s="13">
        <v>2.1479315980594767E-2</v>
      </c>
      <c r="E691" s="13">
        <v>3.7955545966394243E-2</v>
      </c>
      <c r="F691" s="13">
        <v>1.837086849074443E-2</v>
      </c>
      <c r="G691" s="13">
        <v>1.8278385410307546E-2</v>
      </c>
      <c r="H691" s="13">
        <v>6.7267262929029152E-3</v>
      </c>
      <c r="I691" s="13">
        <v>1.1008060548296773E-2</v>
      </c>
      <c r="J691" s="13">
        <v>1.3424278086245267E-2</v>
      </c>
      <c r="K691" s="13">
        <v>8.7696085228793873E-3</v>
      </c>
      <c r="L691" s="13">
        <v>1.2519971183955121E-2</v>
      </c>
      <c r="M691" s="13">
        <v>1.7260557499043597E-2</v>
      </c>
      <c r="N691" s="13">
        <v>1.9281010313810968E-2</v>
      </c>
      <c r="O691" s="13">
        <v>1.9000459396187674E-2</v>
      </c>
      <c r="P691" s="13">
        <v>9.067357387176983E-3</v>
      </c>
      <c r="Q691" s="13">
        <v>1.7626152853932354E-2</v>
      </c>
      <c r="R691" s="13">
        <v>1.1588997440946007E-2</v>
      </c>
      <c r="S691" s="13">
        <v>8.5081992965226894E-3</v>
      </c>
      <c r="T691" s="13">
        <v>6.0627538154643217E-3</v>
      </c>
      <c r="U691" s="13">
        <v>5.705599730860488E-3</v>
      </c>
      <c r="V691" s="13">
        <v>1.2378819414244265E-2</v>
      </c>
      <c r="W691" s="13">
        <v>1.0458580034434249E-2</v>
      </c>
      <c r="X691" s="13">
        <v>5.8601837107781158E-3</v>
      </c>
      <c r="Y691" s="13">
        <v>3.0738899196313209E-2</v>
      </c>
      <c r="Z691" s="140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3"/>
    </row>
    <row r="692" spans="1:65">
      <c r="A692" s="29"/>
      <c r="B692" s="3" t="s">
        <v>259</v>
      </c>
      <c r="C692" s="28"/>
      <c r="D692" s="13">
        <v>5.9223741428289234E-3</v>
      </c>
      <c r="E692" s="13">
        <v>-2.372932459824395E-2</v>
      </c>
      <c r="F692" s="13">
        <v>9.0972755446168119E-3</v>
      </c>
      <c r="G692" s="13">
        <v>-4.1809628708654345E-2</v>
      </c>
      <c r="H692" s="13">
        <v>-6.0481651862678065E-2</v>
      </c>
      <c r="I692" s="13">
        <v>-1.3097475013352788E-3</v>
      </c>
      <c r="J692" s="13">
        <v>2.4988876659261416E-2</v>
      </c>
      <c r="K692" s="13">
        <v>-2.8265837265947114E-2</v>
      </c>
      <c r="L692" s="13">
        <v>-3.9455901846280894E-2</v>
      </c>
      <c r="M692" s="13">
        <v>2.9656882447767652E-2</v>
      </c>
      <c r="N692" s="13">
        <v>0.12558111407354455</v>
      </c>
      <c r="O692" s="13">
        <v>-9.5930009342896083E-3</v>
      </c>
      <c r="P692" s="13">
        <v>3.5179593521492913E-2</v>
      </c>
      <c r="Q692" s="13">
        <v>4.7342707195769052E-2</v>
      </c>
      <c r="R692" s="13">
        <v>0.12084736172463684</v>
      </c>
      <c r="S692" s="13">
        <v>-9.1993347495140654E-3</v>
      </c>
      <c r="T692" s="13">
        <v>8.8763040248708736E-2</v>
      </c>
      <c r="U692" s="13">
        <v>6.4746189515771935E-3</v>
      </c>
      <c r="V692" s="13">
        <v>-2.9712261594779688E-2</v>
      </c>
      <c r="W692" s="13">
        <v>2.7665392435571867E-3</v>
      </c>
      <c r="X692" s="13">
        <v>-6.6352188938559875E-3</v>
      </c>
      <c r="Y692" s="13">
        <v>0.29401603277027988</v>
      </c>
      <c r="Z692" s="140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3"/>
    </row>
    <row r="693" spans="1:65">
      <c r="A693" s="29"/>
      <c r="B693" s="45" t="s">
        <v>260</v>
      </c>
      <c r="C693" s="46"/>
      <c r="D693" s="44">
        <v>0.04</v>
      </c>
      <c r="E693" s="44">
        <v>0.64</v>
      </c>
      <c r="F693" s="44">
        <v>0.11</v>
      </c>
      <c r="G693" s="44">
        <v>1.06</v>
      </c>
      <c r="H693" s="44">
        <v>1.48</v>
      </c>
      <c r="I693" s="44">
        <v>0.13</v>
      </c>
      <c r="J693" s="44">
        <v>0.47</v>
      </c>
      <c r="K693" s="44">
        <v>0.75</v>
      </c>
      <c r="L693" s="44">
        <v>1</v>
      </c>
      <c r="M693" s="44">
        <v>0.57999999999999996</v>
      </c>
      <c r="N693" s="44">
        <v>2.78</v>
      </c>
      <c r="O693" s="44">
        <v>0.32</v>
      </c>
      <c r="P693" s="44">
        <v>0.71</v>
      </c>
      <c r="Q693" s="44">
        <v>0.98</v>
      </c>
      <c r="R693" s="44">
        <v>2.67</v>
      </c>
      <c r="S693" s="44">
        <v>0.31</v>
      </c>
      <c r="T693" s="44">
        <v>1.93</v>
      </c>
      <c r="U693" s="44">
        <v>0.05</v>
      </c>
      <c r="V693" s="44">
        <v>0.78</v>
      </c>
      <c r="W693" s="44">
        <v>0.04</v>
      </c>
      <c r="X693" s="44">
        <v>0.25</v>
      </c>
      <c r="Y693" s="44">
        <v>6.63</v>
      </c>
      <c r="Z693" s="140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3"/>
    </row>
    <row r="694" spans="1:65">
      <c r="B694" s="3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BM694" s="53"/>
    </row>
    <row r="695" spans="1:65" ht="15">
      <c r="B695" s="8" t="s">
        <v>473</v>
      </c>
      <c r="BM695" s="27" t="s">
        <v>66</v>
      </c>
    </row>
    <row r="696" spans="1:65" ht="15">
      <c r="A696" s="24" t="s">
        <v>40</v>
      </c>
      <c r="B696" s="18" t="s">
        <v>111</v>
      </c>
      <c r="C696" s="15" t="s">
        <v>112</v>
      </c>
      <c r="D696" s="16" t="s">
        <v>224</v>
      </c>
      <c r="E696" s="17" t="s">
        <v>224</v>
      </c>
      <c r="F696" s="17" t="s">
        <v>224</v>
      </c>
      <c r="G696" s="17" t="s">
        <v>224</v>
      </c>
      <c r="H696" s="17" t="s">
        <v>224</v>
      </c>
      <c r="I696" s="17" t="s">
        <v>224</v>
      </c>
      <c r="J696" s="17" t="s">
        <v>224</v>
      </c>
      <c r="K696" s="17" t="s">
        <v>224</v>
      </c>
      <c r="L696" s="140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1</v>
      </c>
    </row>
    <row r="697" spans="1:65">
      <c r="A697" s="29"/>
      <c r="B697" s="19" t="s">
        <v>225</v>
      </c>
      <c r="C697" s="9" t="s">
        <v>225</v>
      </c>
      <c r="D697" s="138" t="s">
        <v>227</v>
      </c>
      <c r="E697" s="139" t="s">
        <v>235</v>
      </c>
      <c r="F697" s="139" t="s">
        <v>237</v>
      </c>
      <c r="G697" s="139" t="s">
        <v>238</v>
      </c>
      <c r="H697" s="139" t="s">
        <v>239</v>
      </c>
      <c r="I697" s="139" t="s">
        <v>241</v>
      </c>
      <c r="J697" s="139" t="s">
        <v>244</v>
      </c>
      <c r="K697" s="139" t="s">
        <v>248</v>
      </c>
      <c r="L697" s="140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 t="s">
        <v>3</v>
      </c>
    </row>
    <row r="698" spans="1:65">
      <c r="A698" s="29"/>
      <c r="B698" s="19"/>
      <c r="C698" s="9"/>
      <c r="D698" s="10" t="s">
        <v>272</v>
      </c>
      <c r="E698" s="11" t="s">
        <v>272</v>
      </c>
      <c r="F698" s="11" t="s">
        <v>273</v>
      </c>
      <c r="G698" s="11" t="s">
        <v>272</v>
      </c>
      <c r="H698" s="11" t="s">
        <v>273</v>
      </c>
      <c r="I698" s="11" t="s">
        <v>272</v>
      </c>
      <c r="J698" s="11" t="s">
        <v>272</v>
      </c>
      <c r="K698" s="11" t="s">
        <v>272</v>
      </c>
      <c r="L698" s="140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2</v>
      </c>
    </row>
    <row r="699" spans="1:65">
      <c r="A699" s="29"/>
      <c r="B699" s="19"/>
      <c r="C699" s="9"/>
      <c r="D699" s="25"/>
      <c r="E699" s="25"/>
      <c r="F699" s="25"/>
      <c r="G699" s="25"/>
      <c r="H699" s="25"/>
      <c r="I699" s="25"/>
      <c r="J699" s="25"/>
      <c r="K699" s="25"/>
      <c r="L699" s="140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3</v>
      </c>
    </row>
    <row r="700" spans="1:65">
      <c r="A700" s="29"/>
      <c r="B700" s="18">
        <v>1</v>
      </c>
      <c r="C700" s="14">
        <v>1</v>
      </c>
      <c r="D700" s="21">
        <v>9.36</v>
      </c>
      <c r="E700" s="21">
        <v>9.2799999999999994</v>
      </c>
      <c r="F700" s="21">
        <v>9</v>
      </c>
      <c r="G700" s="21">
        <v>9.0805868924549618</v>
      </c>
      <c r="H700" s="135">
        <v>7.6900000000000013</v>
      </c>
      <c r="I700" s="21">
        <v>8.0299999999999994</v>
      </c>
      <c r="J700" s="21">
        <v>8.7675587608979306</v>
      </c>
      <c r="K700" s="21">
        <v>9.8699999999999992</v>
      </c>
      <c r="L700" s="140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1</v>
      </c>
    </row>
    <row r="701" spans="1:65">
      <c r="A701" s="29"/>
      <c r="B701" s="19">
        <v>1</v>
      </c>
      <c r="C701" s="9">
        <v>2</v>
      </c>
      <c r="D701" s="11">
        <v>9.0399999999999991</v>
      </c>
      <c r="E701" s="11">
        <v>8.73</v>
      </c>
      <c r="F701" s="11">
        <v>9.1</v>
      </c>
      <c r="G701" s="11">
        <v>8.8496674977063616</v>
      </c>
      <c r="H701" s="136">
        <v>7.9799999999999995</v>
      </c>
      <c r="I701" s="11">
        <v>8.18</v>
      </c>
      <c r="J701" s="11">
        <v>8.7105851604598996</v>
      </c>
      <c r="K701" s="11">
        <v>9.6300000000000008</v>
      </c>
      <c r="L701" s="140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30</v>
      </c>
    </row>
    <row r="702" spans="1:65">
      <c r="A702" s="29"/>
      <c r="B702" s="19">
        <v>1</v>
      </c>
      <c r="C702" s="9">
        <v>3</v>
      </c>
      <c r="D702" s="11">
        <v>9.33</v>
      </c>
      <c r="E702" s="11">
        <v>8.9700000000000006</v>
      </c>
      <c r="F702" s="11">
        <v>8.8000000000000007</v>
      </c>
      <c r="G702" s="11">
        <v>8.8736152071785668</v>
      </c>
      <c r="H702" s="136">
        <v>7.9200000000000008</v>
      </c>
      <c r="I702" s="11">
        <v>8.25</v>
      </c>
      <c r="J702" s="11">
        <v>8.7869054156077695</v>
      </c>
      <c r="K702" s="11">
        <v>9.69</v>
      </c>
      <c r="L702" s="140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16</v>
      </c>
    </row>
    <row r="703" spans="1:65">
      <c r="A703" s="29"/>
      <c r="B703" s="19">
        <v>1</v>
      </c>
      <c r="C703" s="9">
        <v>4</v>
      </c>
      <c r="D703" s="11">
        <v>9.39</v>
      </c>
      <c r="E703" s="11">
        <v>8.9600000000000009</v>
      </c>
      <c r="F703" s="11">
        <v>9.1999999999999993</v>
      </c>
      <c r="G703" s="11">
        <v>8.8534640957389836</v>
      </c>
      <c r="H703" s="136">
        <v>7.91</v>
      </c>
      <c r="I703" s="11">
        <v>8.4600000000000009</v>
      </c>
      <c r="J703" s="11">
        <v>8.72171793453224</v>
      </c>
      <c r="K703" s="11">
        <v>9.92</v>
      </c>
      <c r="L703" s="140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8.9792413320847579</v>
      </c>
    </row>
    <row r="704" spans="1:65">
      <c r="A704" s="29"/>
      <c r="B704" s="19">
        <v>1</v>
      </c>
      <c r="C704" s="9">
        <v>5</v>
      </c>
      <c r="D704" s="11">
        <v>8.9</v>
      </c>
      <c r="E704" s="11">
        <v>8.8699999999999992</v>
      </c>
      <c r="F704" s="11">
        <v>9.1</v>
      </c>
      <c r="G704" s="11">
        <v>8.7740749058112417</v>
      </c>
      <c r="H704" s="136">
        <v>7.9799999999999995</v>
      </c>
      <c r="I704" s="11">
        <v>8.15</v>
      </c>
      <c r="J704" s="11">
        <v>8.6500349175986901</v>
      </c>
      <c r="K704" s="11">
        <v>9.73</v>
      </c>
      <c r="L704" s="140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46</v>
      </c>
    </row>
    <row r="705" spans="1:65">
      <c r="A705" s="29"/>
      <c r="B705" s="19">
        <v>1</v>
      </c>
      <c r="C705" s="9">
        <v>6</v>
      </c>
      <c r="D705" s="11">
        <v>9.17</v>
      </c>
      <c r="E705" s="11">
        <v>8.85</v>
      </c>
      <c r="F705" s="11">
        <v>9.1999999999999993</v>
      </c>
      <c r="G705" s="11">
        <v>8.8946975547577356</v>
      </c>
      <c r="H705" s="136">
        <v>8.08</v>
      </c>
      <c r="I705" s="11">
        <v>8.6</v>
      </c>
      <c r="J705" s="11">
        <v>8.6852276048154806</v>
      </c>
      <c r="K705" s="11">
        <v>9.7200000000000006</v>
      </c>
      <c r="L705" s="140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3"/>
    </row>
    <row r="706" spans="1:65">
      <c r="A706" s="29"/>
      <c r="B706" s="20" t="s">
        <v>256</v>
      </c>
      <c r="C706" s="12"/>
      <c r="D706" s="22">
        <v>9.1983333333333324</v>
      </c>
      <c r="E706" s="22">
        <v>8.9433333333333334</v>
      </c>
      <c r="F706" s="22">
        <v>9.0666666666666682</v>
      </c>
      <c r="G706" s="22">
        <v>8.8876843589413088</v>
      </c>
      <c r="H706" s="22">
        <v>7.9266666666666667</v>
      </c>
      <c r="I706" s="22">
        <v>8.2783333333333342</v>
      </c>
      <c r="J706" s="22">
        <v>8.7203382989853342</v>
      </c>
      <c r="K706" s="22">
        <v>9.76</v>
      </c>
      <c r="L706" s="140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3"/>
    </row>
    <row r="707" spans="1:65">
      <c r="A707" s="29"/>
      <c r="B707" s="3" t="s">
        <v>257</v>
      </c>
      <c r="C707" s="28"/>
      <c r="D707" s="11">
        <v>9.25</v>
      </c>
      <c r="E707" s="11">
        <v>8.9149999999999991</v>
      </c>
      <c r="F707" s="11">
        <v>9.1</v>
      </c>
      <c r="G707" s="11">
        <v>8.8635396514587761</v>
      </c>
      <c r="H707" s="11">
        <v>7.95</v>
      </c>
      <c r="I707" s="11">
        <v>8.2149999999999999</v>
      </c>
      <c r="J707" s="11">
        <v>8.7161515474960698</v>
      </c>
      <c r="K707" s="11">
        <v>9.7250000000000014</v>
      </c>
      <c r="L707" s="140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3"/>
    </row>
    <row r="708" spans="1:65">
      <c r="A708" s="29"/>
      <c r="B708" s="3" t="s">
        <v>258</v>
      </c>
      <c r="C708" s="28"/>
      <c r="D708" s="23">
        <v>0.19752636954762948</v>
      </c>
      <c r="E708" s="23">
        <v>0.1865118405535332</v>
      </c>
      <c r="F708" s="23">
        <v>0.15055453054181564</v>
      </c>
      <c r="G708" s="23">
        <v>0.10293874817110918</v>
      </c>
      <c r="H708" s="23">
        <v>0.13079245645933305</v>
      </c>
      <c r="I708" s="23">
        <v>0.21217131442932322</v>
      </c>
      <c r="J708" s="23">
        <v>5.0859230083609E-2</v>
      </c>
      <c r="K708" s="23">
        <v>0.11135528725660007</v>
      </c>
      <c r="L708" s="210"/>
      <c r="M708" s="211"/>
      <c r="N708" s="211"/>
      <c r="O708" s="211"/>
      <c r="P708" s="211"/>
      <c r="Q708" s="211"/>
      <c r="R708" s="211"/>
      <c r="S708" s="211"/>
      <c r="T708" s="211"/>
      <c r="U708" s="211"/>
      <c r="V708" s="211"/>
      <c r="W708" s="211"/>
      <c r="X708" s="211"/>
      <c r="Y708" s="211"/>
      <c r="Z708" s="211"/>
      <c r="AA708" s="211"/>
      <c r="AB708" s="211"/>
      <c r="AC708" s="211"/>
      <c r="AD708" s="211"/>
      <c r="AE708" s="211"/>
      <c r="AF708" s="211"/>
      <c r="AG708" s="211"/>
      <c r="AH708" s="211"/>
      <c r="AI708" s="211"/>
      <c r="AJ708" s="211"/>
      <c r="AK708" s="211"/>
      <c r="AL708" s="211"/>
      <c r="AM708" s="211"/>
      <c r="AN708" s="211"/>
      <c r="AO708" s="211"/>
      <c r="AP708" s="211"/>
      <c r="AQ708" s="211"/>
      <c r="AR708" s="211"/>
      <c r="AS708" s="211"/>
      <c r="AT708" s="211"/>
      <c r="AU708" s="211"/>
      <c r="AV708" s="211"/>
      <c r="AW708" s="211"/>
      <c r="AX708" s="211"/>
      <c r="AY708" s="211"/>
      <c r="AZ708" s="211"/>
      <c r="BA708" s="211"/>
      <c r="BB708" s="211"/>
      <c r="BC708" s="211"/>
      <c r="BD708" s="211"/>
      <c r="BE708" s="211"/>
      <c r="BF708" s="211"/>
      <c r="BG708" s="211"/>
      <c r="BH708" s="211"/>
      <c r="BI708" s="211"/>
      <c r="BJ708" s="211"/>
      <c r="BK708" s="211"/>
      <c r="BL708" s="211"/>
      <c r="BM708" s="54"/>
    </row>
    <row r="709" spans="1:65">
      <c r="A709" s="29"/>
      <c r="B709" s="3" t="s">
        <v>86</v>
      </c>
      <c r="C709" s="28"/>
      <c r="D709" s="13">
        <v>2.1474147803692282E-2</v>
      </c>
      <c r="E709" s="13">
        <v>2.0854846129727902E-2</v>
      </c>
      <c r="F709" s="13">
        <v>1.6605279103876724E-2</v>
      </c>
      <c r="G709" s="13">
        <v>1.1582178665869174E-2</v>
      </c>
      <c r="H709" s="13">
        <v>1.650030989814967E-2</v>
      </c>
      <c r="I709" s="13">
        <v>2.5629713842881804E-2</v>
      </c>
      <c r="J709" s="13">
        <v>5.8322542474673021E-3</v>
      </c>
      <c r="K709" s="13">
        <v>1.1409353202520499E-2</v>
      </c>
      <c r="L709" s="140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3"/>
    </row>
    <row r="710" spans="1:65">
      <c r="A710" s="29"/>
      <c r="B710" s="3" t="s">
        <v>259</v>
      </c>
      <c r="C710" s="28"/>
      <c r="D710" s="13">
        <v>2.4399834367488493E-2</v>
      </c>
      <c r="E710" s="13">
        <v>-3.9990014104106519E-3</v>
      </c>
      <c r="F710" s="13">
        <v>9.736383214194344E-3</v>
      </c>
      <c r="G710" s="13">
        <v>-1.019651546910727E-2</v>
      </c>
      <c r="H710" s="13">
        <v>-0.11722311791053164</v>
      </c>
      <c r="I710" s="13">
        <v>-7.805871039983403E-2</v>
      </c>
      <c r="J710" s="13">
        <v>-2.8833508703492328E-2</v>
      </c>
      <c r="K710" s="13">
        <v>8.6951518401161998E-2</v>
      </c>
      <c r="L710" s="140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3"/>
    </row>
    <row r="711" spans="1:65">
      <c r="A711" s="29"/>
      <c r="B711" s="45" t="s">
        <v>260</v>
      </c>
      <c r="C711" s="46"/>
      <c r="D711" s="44">
        <v>0.8</v>
      </c>
      <c r="E711" s="44">
        <v>0.08</v>
      </c>
      <c r="F711" s="44">
        <v>0.43</v>
      </c>
      <c r="G711" s="44">
        <v>0.08</v>
      </c>
      <c r="H711" s="44">
        <v>2.79</v>
      </c>
      <c r="I711" s="44">
        <v>1.8</v>
      </c>
      <c r="J711" s="44">
        <v>0.55000000000000004</v>
      </c>
      <c r="K711" s="44">
        <v>2.38</v>
      </c>
      <c r="L711" s="140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3"/>
    </row>
    <row r="712" spans="1:65">
      <c r="B712" s="30"/>
      <c r="C712" s="20"/>
      <c r="D712" s="20"/>
      <c r="E712" s="20"/>
      <c r="F712" s="20"/>
      <c r="G712" s="20"/>
      <c r="H712" s="20"/>
      <c r="I712" s="20"/>
      <c r="J712" s="20"/>
      <c r="K712" s="20"/>
      <c r="BM712" s="53"/>
    </row>
    <row r="713" spans="1:65" ht="15">
      <c r="B713" s="8" t="s">
        <v>474</v>
      </c>
      <c r="BM713" s="27" t="s">
        <v>66</v>
      </c>
    </row>
    <row r="714" spans="1:65" ht="15">
      <c r="A714" s="24" t="s">
        <v>43</v>
      </c>
      <c r="B714" s="18" t="s">
        <v>111</v>
      </c>
      <c r="C714" s="15" t="s">
        <v>112</v>
      </c>
      <c r="D714" s="16" t="s">
        <v>224</v>
      </c>
      <c r="E714" s="17" t="s">
        <v>224</v>
      </c>
      <c r="F714" s="17" t="s">
        <v>224</v>
      </c>
      <c r="G714" s="17" t="s">
        <v>224</v>
      </c>
      <c r="H714" s="17" t="s">
        <v>224</v>
      </c>
      <c r="I714" s="17" t="s">
        <v>224</v>
      </c>
      <c r="J714" s="17" t="s">
        <v>224</v>
      </c>
      <c r="K714" s="17" t="s">
        <v>224</v>
      </c>
      <c r="L714" s="17" t="s">
        <v>224</v>
      </c>
      <c r="M714" s="17" t="s">
        <v>224</v>
      </c>
      <c r="N714" s="17" t="s">
        <v>224</v>
      </c>
      <c r="O714" s="17" t="s">
        <v>224</v>
      </c>
      <c r="P714" s="17" t="s">
        <v>224</v>
      </c>
      <c r="Q714" s="17" t="s">
        <v>224</v>
      </c>
      <c r="R714" s="17" t="s">
        <v>224</v>
      </c>
      <c r="S714" s="17" t="s">
        <v>224</v>
      </c>
      <c r="T714" s="140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1</v>
      </c>
    </row>
    <row r="715" spans="1:65">
      <c r="A715" s="29"/>
      <c r="B715" s="19" t="s">
        <v>225</v>
      </c>
      <c r="C715" s="9" t="s">
        <v>225</v>
      </c>
      <c r="D715" s="138" t="s">
        <v>227</v>
      </c>
      <c r="E715" s="139" t="s">
        <v>228</v>
      </c>
      <c r="F715" s="139" t="s">
        <v>230</v>
      </c>
      <c r="G715" s="139" t="s">
        <v>232</v>
      </c>
      <c r="H715" s="139" t="s">
        <v>235</v>
      </c>
      <c r="I715" s="139" t="s">
        <v>237</v>
      </c>
      <c r="J715" s="139" t="s">
        <v>238</v>
      </c>
      <c r="K715" s="139" t="s">
        <v>239</v>
      </c>
      <c r="L715" s="139" t="s">
        <v>240</v>
      </c>
      <c r="M715" s="139" t="s">
        <v>241</v>
      </c>
      <c r="N715" s="139" t="s">
        <v>242</v>
      </c>
      <c r="O715" s="139" t="s">
        <v>243</v>
      </c>
      <c r="P715" s="139" t="s">
        <v>244</v>
      </c>
      <c r="Q715" s="139" t="s">
        <v>246</v>
      </c>
      <c r="R715" s="139" t="s">
        <v>248</v>
      </c>
      <c r="S715" s="139" t="s">
        <v>249</v>
      </c>
      <c r="T715" s="140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 t="s">
        <v>3</v>
      </c>
    </row>
    <row r="716" spans="1:65">
      <c r="A716" s="29"/>
      <c r="B716" s="19"/>
      <c r="C716" s="9"/>
      <c r="D716" s="10" t="s">
        <v>272</v>
      </c>
      <c r="E716" s="11" t="s">
        <v>273</v>
      </c>
      <c r="F716" s="11" t="s">
        <v>272</v>
      </c>
      <c r="G716" s="11" t="s">
        <v>273</v>
      </c>
      <c r="H716" s="11" t="s">
        <v>272</v>
      </c>
      <c r="I716" s="11" t="s">
        <v>273</v>
      </c>
      <c r="J716" s="11" t="s">
        <v>272</v>
      </c>
      <c r="K716" s="11" t="s">
        <v>273</v>
      </c>
      <c r="L716" s="11" t="s">
        <v>273</v>
      </c>
      <c r="M716" s="11" t="s">
        <v>272</v>
      </c>
      <c r="N716" s="11" t="s">
        <v>272</v>
      </c>
      <c r="O716" s="11" t="s">
        <v>273</v>
      </c>
      <c r="P716" s="11" t="s">
        <v>272</v>
      </c>
      <c r="Q716" s="11" t="s">
        <v>273</v>
      </c>
      <c r="R716" s="11" t="s">
        <v>272</v>
      </c>
      <c r="S716" s="11" t="s">
        <v>115</v>
      </c>
      <c r="T716" s="140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0</v>
      </c>
    </row>
    <row r="717" spans="1:65">
      <c r="A717" s="29"/>
      <c r="B717" s="19"/>
      <c r="C717" s="9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140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0</v>
      </c>
    </row>
    <row r="718" spans="1:65">
      <c r="A718" s="29"/>
      <c r="B718" s="18">
        <v>1</v>
      </c>
      <c r="C718" s="14">
        <v>1</v>
      </c>
      <c r="D718" s="213">
        <v>236.2</v>
      </c>
      <c r="E718" s="212">
        <v>223.5</v>
      </c>
      <c r="F718" s="212">
        <v>202</v>
      </c>
      <c r="G718" s="212">
        <v>234</v>
      </c>
      <c r="H718" s="212">
        <v>216.29</v>
      </c>
      <c r="I718" s="212">
        <v>205</v>
      </c>
      <c r="J718" s="212">
        <v>205.81348377955484</v>
      </c>
      <c r="K718" s="212">
        <v>190</v>
      </c>
      <c r="L718" s="212">
        <v>217</v>
      </c>
      <c r="M718" s="212">
        <v>199</v>
      </c>
      <c r="N718" s="212">
        <v>201</v>
      </c>
      <c r="O718" s="212">
        <v>229.4</v>
      </c>
      <c r="P718" s="212">
        <v>199.88095092072399</v>
      </c>
      <c r="Q718" s="212">
        <v>196.5</v>
      </c>
      <c r="R718" s="212">
        <v>219.6</v>
      </c>
      <c r="S718" s="212">
        <v>220</v>
      </c>
      <c r="T718" s="214"/>
      <c r="U718" s="215"/>
      <c r="V718" s="215"/>
      <c r="W718" s="215"/>
      <c r="X718" s="215"/>
      <c r="Y718" s="215"/>
      <c r="Z718" s="215"/>
      <c r="AA718" s="215"/>
      <c r="AB718" s="215"/>
      <c r="AC718" s="215"/>
      <c r="AD718" s="215"/>
      <c r="AE718" s="215"/>
      <c r="AF718" s="215"/>
      <c r="AG718" s="215"/>
      <c r="AH718" s="215"/>
      <c r="AI718" s="215"/>
      <c r="AJ718" s="215"/>
      <c r="AK718" s="215"/>
      <c r="AL718" s="215"/>
      <c r="AM718" s="215"/>
      <c r="AN718" s="215"/>
      <c r="AO718" s="215"/>
      <c r="AP718" s="215"/>
      <c r="AQ718" s="215"/>
      <c r="AR718" s="215"/>
      <c r="AS718" s="215"/>
      <c r="AT718" s="215"/>
      <c r="AU718" s="215"/>
      <c r="AV718" s="215"/>
      <c r="AW718" s="215"/>
      <c r="AX718" s="215"/>
      <c r="AY718" s="215"/>
      <c r="AZ718" s="215"/>
      <c r="BA718" s="215"/>
      <c r="BB718" s="215"/>
      <c r="BC718" s="215"/>
      <c r="BD718" s="215"/>
      <c r="BE718" s="215"/>
      <c r="BF718" s="215"/>
      <c r="BG718" s="215"/>
      <c r="BH718" s="215"/>
      <c r="BI718" s="215"/>
      <c r="BJ718" s="215"/>
      <c r="BK718" s="215"/>
      <c r="BL718" s="215"/>
      <c r="BM718" s="216">
        <v>1</v>
      </c>
    </row>
    <row r="719" spans="1:65">
      <c r="A719" s="29"/>
      <c r="B719" s="19">
        <v>1</v>
      </c>
      <c r="C719" s="9">
        <v>2</v>
      </c>
      <c r="D719" s="218">
        <v>245.2</v>
      </c>
      <c r="E719" s="217">
        <v>209.3</v>
      </c>
      <c r="F719" s="217">
        <v>205</v>
      </c>
      <c r="G719" s="217">
        <v>226</v>
      </c>
      <c r="H719" s="217">
        <v>212.72</v>
      </c>
      <c r="I719" s="217">
        <v>211</v>
      </c>
      <c r="J719" s="217">
        <v>205.13238745194511</v>
      </c>
      <c r="K719" s="217">
        <v>196.7</v>
      </c>
      <c r="L719" s="217">
        <v>220</v>
      </c>
      <c r="M719" s="217">
        <v>205</v>
      </c>
      <c r="N719" s="217">
        <v>203</v>
      </c>
      <c r="O719" s="217">
        <v>226.4</v>
      </c>
      <c r="P719" s="217">
        <v>199.107176576461</v>
      </c>
      <c r="Q719" s="217">
        <v>195.2</v>
      </c>
      <c r="R719" s="217">
        <v>221.37</v>
      </c>
      <c r="S719" s="217">
        <v>222</v>
      </c>
      <c r="T719" s="214"/>
      <c r="U719" s="215"/>
      <c r="V719" s="215"/>
      <c r="W719" s="215"/>
      <c r="X719" s="215"/>
      <c r="Y719" s="215"/>
      <c r="Z719" s="215"/>
      <c r="AA719" s="215"/>
      <c r="AB719" s="215"/>
      <c r="AC719" s="215"/>
      <c r="AD719" s="215"/>
      <c r="AE719" s="215"/>
      <c r="AF719" s="215"/>
      <c r="AG719" s="215"/>
      <c r="AH719" s="215"/>
      <c r="AI719" s="215"/>
      <c r="AJ719" s="215"/>
      <c r="AK719" s="215"/>
      <c r="AL719" s="215"/>
      <c r="AM719" s="215"/>
      <c r="AN719" s="215"/>
      <c r="AO719" s="215"/>
      <c r="AP719" s="215"/>
      <c r="AQ719" s="215"/>
      <c r="AR719" s="215"/>
      <c r="AS719" s="215"/>
      <c r="AT719" s="215"/>
      <c r="AU719" s="215"/>
      <c r="AV719" s="215"/>
      <c r="AW719" s="215"/>
      <c r="AX719" s="215"/>
      <c r="AY719" s="215"/>
      <c r="AZ719" s="215"/>
      <c r="BA719" s="215"/>
      <c r="BB719" s="215"/>
      <c r="BC719" s="215"/>
      <c r="BD719" s="215"/>
      <c r="BE719" s="215"/>
      <c r="BF719" s="215"/>
      <c r="BG719" s="215"/>
      <c r="BH719" s="215"/>
      <c r="BI719" s="215"/>
      <c r="BJ719" s="215"/>
      <c r="BK719" s="215"/>
      <c r="BL719" s="215"/>
      <c r="BM719" s="216">
        <v>31</v>
      </c>
    </row>
    <row r="720" spans="1:65">
      <c r="A720" s="29"/>
      <c r="B720" s="19">
        <v>1</v>
      </c>
      <c r="C720" s="9">
        <v>3</v>
      </c>
      <c r="D720" s="218">
        <v>239.6</v>
      </c>
      <c r="E720" s="217">
        <v>232</v>
      </c>
      <c r="F720" s="217">
        <v>199</v>
      </c>
      <c r="G720" s="217">
        <v>234</v>
      </c>
      <c r="H720" s="217">
        <v>213.32</v>
      </c>
      <c r="I720" s="217">
        <v>211</v>
      </c>
      <c r="J720" s="217">
        <v>205.36441967098702</v>
      </c>
      <c r="K720" s="217">
        <v>197.9</v>
      </c>
      <c r="L720" s="217">
        <v>198.5</v>
      </c>
      <c r="M720" s="217">
        <v>204</v>
      </c>
      <c r="N720" s="217">
        <v>204</v>
      </c>
      <c r="O720" s="217">
        <v>230.4</v>
      </c>
      <c r="P720" s="217">
        <v>200.45174967320099</v>
      </c>
      <c r="Q720" s="217">
        <v>202</v>
      </c>
      <c r="R720" s="217">
        <v>221.55</v>
      </c>
      <c r="S720" s="217">
        <v>217</v>
      </c>
      <c r="T720" s="214"/>
      <c r="U720" s="215"/>
      <c r="V720" s="215"/>
      <c r="W720" s="215"/>
      <c r="X720" s="215"/>
      <c r="Y720" s="215"/>
      <c r="Z720" s="215"/>
      <c r="AA720" s="215"/>
      <c r="AB720" s="215"/>
      <c r="AC720" s="215"/>
      <c r="AD720" s="215"/>
      <c r="AE720" s="215"/>
      <c r="AF720" s="215"/>
      <c r="AG720" s="215"/>
      <c r="AH720" s="215"/>
      <c r="AI720" s="215"/>
      <c r="AJ720" s="215"/>
      <c r="AK720" s="215"/>
      <c r="AL720" s="215"/>
      <c r="AM720" s="215"/>
      <c r="AN720" s="215"/>
      <c r="AO720" s="215"/>
      <c r="AP720" s="215"/>
      <c r="AQ720" s="215"/>
      <c r="AR720" s="215"/>
      <c r="AS720" s="215"/>
      <c r="AT720" s="215"/>
      <c r="AU720" s="215"/>
      <c r="AV720" s="215"/>
      <c r="AW720" s="215"/>
      <c r="AX720" s="215"/>
      <c r="AY720" s="215"/>
      <c r="AZ720" s="215"/>
      <c r="BA720" s="215"/>
      <c r="BB720" s="215"/>
      <c r="BC720" s="215"/>
      <c r="BD720" s="215"/>
      <c r="BE720" s="215"/>
      <c r="BF720" s="215"/>
      <c r="BG720" s="215"/>
      <c r="BH720" s="215"/>
      <c r="BI720" s="215"/>
      <c r="BJ720" s="215"/>
      <c r="BK720" s="215"/>
      <c r="BL720" s="215"/>
      <c r="BM720" s="216">
        <v>16</v>
      </c>
    </row>
    <row r="721" spans="1:65">
      <c r="A721" s="29"/>
      <c r="B721" s="19">
        <v>1</v>
      </c>
      <c r="C721" s="9">
        <v>4</v>
      </c>
      <c r="D721" s="218">
        <v>242.8</v>
      </c>
      <c r="E721" s="217">
        <v>231.2</v>
      </c>
      <c r="F721" s="217">
        <v>204</v>
      </c>
      <c r="G721" s="217">
        <v>235</v>
      </c>
      <c r="H721" s="217">
        <v>209.35</v>
      </c>
      <c r="I721" s="217">
        <v>215</v>
      </c>
      <c r="J721" s="217">
        <v>203.24470047071085</v>
      </c>
      <c r="K721" s="217">
        <v>196.1</v>
      </c>
      <c r="L721" s="217">
        <v>197.5</v>
      </c>
      <c r="M721" s="217">
        <v>209</v>
      </c>
      <c r="N721" s="217">
        <v>208</v>
      </c>
      <c r="O721" s="217">
        <v>242.5</v>
      </c>
      <c r="P721" s="217">
        <v>200.27566035570899</v>
      </c>
      <c r="Q721" s="217">
        <v>205.3</v>
      </c>
      <c r="R721" s="217">
        <v>222.48</v>
      </c>
      <c r="S721" s="217">
        <v>216</v>
      </c>
      <c r="T721" s="214"/>
      <c r="U721" s="215"/>
      <c r="V721" s="215"/>
      <c r="W721" s="215"/>
      <c r="X721" s="215"/>
      <c r="Y721" s="215"/>
      <c r="Z721" s="215"/>
      <c r="AA721" s="215"/>
      <c r="AB721" s="215"/>
      <c r="AC721" s="215"/>
      <c r="AD721" s="215"/>
      <c r="AE721" s="215"/>
      <c r="AF721" s="215"/>
      <c r="AG721" s="215"/>
      <c r="AH721" s="215"/>
      <c r="AI721" s="215"/>
      <c r="AJ721" s="215"/>
      <c r="AK721" s="215"/>
      <c r="AL721" s="215"/>
      <c r="AM721" s="215"/>
      <c r="AN721" s="215"/>
      <c r="AO721" s="215"/>
      <c r="AP721" s="215"/>
      <c r="AQ721" s="215"/>
      <c r="AR721" s="215"/>
      <c r="AS721" s="215"/>
      <c r="AT721" s="215"/>
      <c r="AU721" s="215"/>
      <c r="AV721" s="215"/>
      <c r="AW721" s="215"/>
      <c r="AX721" s="215"/>
      <c r="AY721" s="215"/>
      <c r="AZ721" s="215"/>
      <c r="BA721" s="215"/>
      <c r="BB721" s="215"/>
      <c r="BC721" s="215"/>
      <c r="BD721" s="215"/>
      <c r="BE721" s="215"/>
      <c r="BF721" s="215"/>
      <c r="BG721" s="215"/>
      <c r="BH721" s="215"/>
      <c r="BI721" s="215"/>
      <c r="BJ721" s="215"/>
      <c r="BK721" s="215"/>
      <c r="BL721" s="215"/>
      <c r="BM721" s="216">
        <v>211.39395119848371</v>
      </c>
    </row>
    <row r="722" spans="1:65">
      <c r="A722" s="29"/>
      <c r="B722" s="19">
        <v>1</v>
      </c>
      <c r="C722" s="9">
        <v>5</v>
      </c>
      <c r="D722" s="218">
        <v>238.7</v>
      </c>
      <c r="E722" s="217">
        <v>239.2</v>
      </c>
      <c r="F722" s="217">
        <v>189</v>
      </c>
      <c r="G722" s="217">
        <v>225</v>
      </c>
      <c r="H722" s="217">
        <v>210.11</v>
      </c>
      <c r="I722" s="217">
        <v>212</v>
      </c>
      <c r="J722" s="217">
        <v>204.32464944035667</v>
      </c>
      <c r="K722" s="217">
        <v>198.4</v>
      </c>
      <c r="L722" s="217">
        <v>207</v>
      </c>
      <c r="M722" s="217">
        <v>198</v>
      </c>
      <c r="N722" s="217">
        <v>205</v>
      </c>
      <c r="O722" s="217">
        <v>218.5</v>
      </c>
      <c r="P722" s="217">
        <v>200.66932111852901</v>
      </c>
      <c r="Q722" s="217">
        <v>199.3</v>
      </c>
      <c r="R722" s="217">
        <v>220.47</v>
      </c>
      <c r="S722" s="217">
        <v>212</v>
      </c>
      <c r="T722" s="214"/>
      <c r="U722" s="215"/>
      <c r="V722" s="215"/>
      <c r="W722" s="215"/>
      <c r="X722" s="215"/>
      <c r="Y722" s="215"/>
      <c r="Z722" s="215"/>
      <c r="AA722" s="215"/>
      <c r="AB722" s="215"/>
      <c r="AC722" s="215"/>
      <c r="AD722" s="215"/>
      <c r="AE722" s="215"/>
      <c r="AF722" s="215"/>
      <c r="AG722" s="215"/>
      <c r="AH722" s="215"/>
      <c r="AI722" s="215"/>
      <c r="AJ722" s="215"/>
      <c r="AK722" s="215"/>
      <c r="AL722" s="215"/>
      <c r="AM722" s="215"/>
      <c r="AN722" s="215"/>
      <c r="AO722" s="215"/>
      <c r="AP722" s="215"/>
      <c r="AQ722" s="215"/>
      <c r="AR722" s="215"/>
      <c r="AS722" s="215"/>
      <c r="AT722" s="215"/>
      <c r="AU722" s="215"/>
      <c r="AV722" s="215"/>
      <c r="AW722" s="215"/>
      <c r="AX722" s="215"/>
      <c r="AY722" s="215"/>
      <c r="AZ722" s="215"/>
      <c r="BA722" s="215"/>
      <c r="BB722" s="215"/>
      <c r="BC722" s="215"/>
      <c r="BD722" s="215"/>
      <c r="BE722" s="215"/>
      <c r="BF722" s="215"/>
      <c r="BG722" s="215"/>
      <c r="BH722" s="215"/>
      <c r="BI722" s="215"/>
      <c r="BJ722" s="215"/>
      <c r="BK722" s="215"/>
      <c r="BL722" s="215"/>
      <c r="BM722" s="216">
        <v>47</v>
      </c>
    </row>
    <row r="723" spans="1:65">
      <c r="A723" s="29"/>
      <c r="B723" s="19">
        <v>1</v>
      </c>
      <c r="C723" s="9">
        <v>6</v>
      </c>
      <c r="D723" s="218">
        <v>243.9</v>
      </c>
      <c r="E723" s="217">
        <v>235.6</v>
      </c>
      <c r="F723" s="217">
        <v>209</v>
      </c>
      <c r="G723" s="217">
        <v>233</v>
      </c>
      <c r="H723" s="217">
        <v>209.99</v>
      </c>
      <c r="I723" s="217">
        <v>212</v>
      </c>
      <c r="J723" s="217">
        <v>206.07981349082408</v>
      </c>
      <c r="K723" s="217">
        <v>201.9</v>
      </c>
      <c r="L723" s="217">
        <v>198.5</v>
      </c>
      <c r="M723" s="217">
        <v>211</v>
      </c>
      <c r="N723" s="217">
        <v>208</v>
      </c>
      <c r="O723" s="217">
        <v>238.1</v>
      </c>
      <c r="P723" s="217">
        <v>199.93129491453001</v>
      </c>
      <c r="Q723" s="217">
        <v>200.9</v>
      </c>
      <c r="R723" s="217">
        <v>222.13</v>
      </c>
      <c r="S723" s="217">
        <v>218</v>
      </c>
      <c r="T723" s="214"/>
      <c r="U723" s="215"/>
      <c r="V723" s="215"/>
      <c r="W723" s="215"/>
      <c r="X723" s="215"/>
      <c r="Y723" s="215"/>
      <c r="Z723" s="215"/>
      <c r="AA723" s="215"/>
      <c r="AB723" s="215"/>
      <c r="AC723" s="215"/>
      <c r="AD723" s="215"/>
      <c r="AE723" s="215"/>
      <c r="AF723" s="215"/>
      <c r="AG723" s="215"/>
      <c r="AH723" s="215"/>
      <c r="AI723" s="215"/>
      <c r="AJ723" s="215"/>
      <c r="AK723" s="215"/>
      <c r="AL723" s="215"/>
      <c r="AM723" s="215"/>
      <c r="AN723" s="215"/>
      <c r="AO723" s="215"/>
      <c r="AP723" s="215"/>
      <c r="AQ723" s="215"/>
      <c r="AR723" s="215"/>
      <c r="AS723" s="215"/>
      <c r="AT723" s="215"/>
      <c r="AU723" s="215"/>
      <c r="AV723" s="215"/>
      <c r="AW723" s="215"/>
      <c r="AX723" s="215"/>
      <c r="AY723" s="215"/>
      <c r="AZ723" s="215"/>
      <c r="BA723" s="215"/>
      <c r="BB723" s="215"/>
      <c r="BC723" s="215"/>
      <c r="BD723" s="215"/>
      <c r="BE723" s="215"/>
      <c r="BF723" s="215"/>
      <c r="BG723" s="215"/>
      <c r="BH723" s="215"/>
      <c r="BI723" s="215"/>
      <c r="BJ723" s="215"/>
      <c r="BK723" s="215"/>
      <c r="BL723" s="215"/>
      <c r="BM723" s="220"/>
    </row>
    <row r="724" spans="1:65">
      <c r="A724" s="29"/>
      <c r="B724" s="20" t="s">
        <v>256</v>
      </c>
      <c r="C724" s="12"/>
      <c r="D724" s="221">
        <v>241.06666666666669</v>
      </c>
      <c r="E724" s="221">
        <v>228.46666666666667</v>
      </c>
      <c r="F724" s="221">
        <v>201.33333333333334</v>
      </c>
      <c r="G724" s="221">
        <v>231.16666666666666</v>
      </c>
      <c r="H724" s="221">
        <v>211.96333333333334</v>
      </c>
      <c r="I724" s="221">
        <v>211</v>
      </c>
      <c r="J724" s="221">
        <v>204.99324238406311</v>
      </c>
      <c r="K724" s="221">
        <v>196.83333333333334</v>
      </c>
      <c r="L724" s="221">
        <v>206.41666666666666</v>
      </c>
      <c r="M724" s="221">
        <v>204.33333333333334</v>
      </c>
      <c r="N724" s="221">
        <v>204.83333333333334</v>
      </c>
      <c r="O724" s="221">
        <v>230.88333333333333</v>
      </c>
      <c r="P724" s="221">
        <v>200.05269225985901</v>
      </c>
      <c r="Q724" s="221">
        <v>199.86666666666667</v>
      </c>
      <c r="R724" s="221">
        <v>221.26666666666665</v>
      </c>
      <c r="S724" s="221">
        <v>217.5</v>
      </c>
      <c r="T724" s="214"/>
      <c r="U724" s="215"/>
      <c r="V724" s="215"/>
      <c r="W724" s="215"/>
      <c r="X724" s="215"/>
      <c r="Y724" s="215"/>
      <c r="Z724" s="215"/>
      <c r="AA724" s="215"/>
      <c r="AB724" s="215"/>
      <c r="AC724" s="215"/>
      <c r="AD724" s="215"/>
      <c r="AE724" s="215"/>
      <c r="AF724" s="215"/>
      <c r="AG724" s="215"/>
      <c r="AH724" s="215"/>
      <c r="AI724" s="215"/>
      <c r="AJ724" s="215"/>
      <c r="AK724" s="215"/>
      <c r="AL724" s="215"/>
      <c r="AM724" s="215"/>
      <c r="AN724" s="215"/>
      <c r="AO724" s="215"/>
      <c r="AP724" s="215"/>
      <c r="AQ724" s="215"/>
      <c r="AR724" s="215"/>
      <c r="AS724" s="215"/>
      <c r="AT724" s="215"/>
      <c r="AU724" s="215"/>
      <c r="AV724" s="215"/>
      <c r="AW724" s="215"/>
      <c r="AX724" s="215"/>
      <c r="AY724" s="215"/>
      <c r="AZ724" s="215"/>
      <c r="BA724" s="215"/>
      <c r="BB724" s="215"/>
      <c r="BC724" s="215"/>
      <c r="BD724" s="215"/>
      <c r="BE724" s="215"/>
      <c r="BF724" s="215"/>
      <c r="BG724" s="215"/>
      <c r="BH724" s="215"/>
      <c r="BI724" s="215"/>
      <c r="BJ724" s="215"/>
      <c r="BK724" s="215"/>
      <c r="BL724" s="215"/>
      <c r="BM724" s="220"/>
    </row>
    <row r="725" spans="1:65">
      <c r="A725" s="29"/>
      <c r="B725" s="3" t="s">
        <v>257</v>
      </c>
      <c r="C725" s="28"/>
      <c r="D725" s="217">
        <v>241.2</v>
      </c>
      <c r="E725" s="217">
        <v>231.6</v>
      </c>
      <c r="F725" s="217">
        <v>203</v>
      </c>
      <c r="G725" s="217">
        <v>233.5</v>
      </c>
      <c r="H725" s="217">
        <v>211.41500000000002</v>
      </c>
      <c r="I725" s="217">
        <v>211.5</v>
      </c>
      <c r="J725" s="217">
        <v>205.24840356146606</v>
      </c>
      <c r="K725" s="217">
        <v>197.3</v>
      </c>
      <c r="L725" s="217">
        <v>202.75</v>
      </c>
      <c r="M725" s="217">
        <v>204.5</v>
      </c>
      <c r="N725" s="217">
        <v>204.5</v>
      </c>
      <c r="O725" s="217">
        <v>229.9</v>
      </c>
      <c r="P725" s="217">
        <v>200.1034776351195</v>
      </c>
      <c r="Q725" s="217">
        <v>200.10000000000002</v>
      </c>
      <c r="R725" s="217">
        <v>221.46</v>
      </c>
      <c r="S725" s="217">
        <v>217.5</v>
      </c>
      <c r="T725" s="214"/>
      <c r="U725" s="215"/>
      <c r="V725" s="215"/>
      <c r="W725" s="215"/>
      <c r="X725" s="215"/>
      <c r="Y725" s="215"/>
      <c r="Z725" s="215"/>
      <c r="AA725" s="215"/>
      <c r="AB725" s="215"/>
      <c r="AC725" s="215"/>
      <c r="AD725" s="215"/>
      <c r="AE725" s="215"/>
      <c r="AF725" s="215"/>
      <c r="AG725" s="215"/>
      <c r="AH725" s="215"/>
      <c r="AI725" s="215"/>
      <c r="AJ725" s="215"/>
      <c r="AK725" s="215"/>
      <c r="AL725" s="215"/>
      <c r="AM725" s="215"/>
      <c r="AN725" s="215"/>
      <c r="AO725" s="215"/>
      <c r="AP725" s="215"/>
      <c r="AQ725" s="215"/>
      <c r="AR725" s="215"/>
      <c r="AS725" s="215"/>
      <c r="AT725" s="215"/>
      <c r="AU725" s="215"/>
      <c r="AV725" s="215"/>
      <c r="AW725" s="215"/>
      <c r="AX725" s="215"/>
      <c r="AY725" s="215"/>
      <c r="AZ725" s="215"/>
      <c r="BA725" s="215"/>
      <c r="BB725" s="215"/>
      <c r="BC725" s="215"/>
      <c r="BD725" s="215"/>
      <c r="BE725" s="215"/>
      <c r="BF725" s="215"/>
      <c r="BG725" s="215"/>
      <c r="BH725" s="215"/>
      <c r="BI725" s="215"/>
      <c r="BJ725" s="215"/>
      <c r="BK725" s="215"/>
      <c r="BL725" s="215"/>
      <c r="BM725" s="220"/>
    </row>
    <row r="726" spans="1:65">
      <c r="A726" s="29"/>
      <c r="B726" s="3" t="s">
        <v>258</v>
      </c>
      <c r="C726" s="28"/>
      <c r="D726" s="217">
        <v>3.4511833719271854</v>
      </c>
      <c r="E726" s="217">
        <v>10.752426082827377</v>
      </c>
      <c r="F726" s="217">
        <v>6.8896056974740336</v>
      </c>
      <c r="G726" s="217">
        <v>4.4459719597256422</v>
      </c>
      <c r="H726" s="217">
        <v>2.6567473848047043</v>
      </c>
      <c r="I726" s="217">
        <v>3.2863353450309969</v>
      </c>
      <c r="J726" s="217">
        <v>1.0502363536170021</v>
      </c>
      <c r="K726" s="217">
        <v>3.9118623015983944</v>
      </c>
      <c r="L726" s="217">
        <v>10.017068766194363</v>
      </c>
      <c r="M726" s="217">
        <v>5.2025634707004453</v>
      </c>
      <c r="N726" s="217">
        <v>2.7868739954771309</v>
      </c>
      <c r="O726" s="217">
        <v>8.5194874650219781</v>
      </c>
      <c r="P726" s="217">
        <v>0.55270698400278129</v>
      </c>
      <c r="Q726" s="217">
        <v>3.7033318331830207</v>
      </c>
      <c r="R726" s="217">
        <v>1.0696666147294052</v>
      </c>
      <c r="S726" s="217">
        <v>3.4496376621320679</v>
      </c>
      <c r="T726" s="214"/>
      <c r="U726" s="215"/>
      <c r="V726" s="215"/>
      <c r="W726" s="215"/>
      <c r="X726" s="215"/>
      <c r="Y726" s="215"/>
      <c r="Z726" s="215"/>
      <c r="AA726" s="215"/>
      <c r="AB726" s="215"/>
      <c r="AC726" s="215"/>
      <c r="AD726" s="215"/>
      <c r="AE726" s="215"/>
      <c r="AF726" s="215"/>
      <c r="AG726" s="215"/>
      <c r="AH726" s="215"/>
      <c r="AI726" s="215"/>
      <c r="AJ726" s="215"/>
      <c r="AK726" s="215"/>
      <c r="AL726" s="215"/>
      <c r="AM726" s="215"/>
      <c r="AN726" s="215"/>
      <c r="AO726" s="215"/>
      <c r="AP726" s="215"/>
      <c r="AQ726" s="215"/>
      <c r="AR726" s="215"/>
      <c r="AS726" s="215"/>
      <c r="AT726" s="215"/>
      <c r="AU726" s="215"/>
      <c r="AV726" s="215"/>
      <c r="AW726" s="215"/>
      <c r="AX726" s="215"/>
      <c r="AY726" s="215"/>
      <c r="AZ726" s="215"/>
      <c r="BA726" s="215"/>
      <c r="BB726" s="215"/>
      <c r="BC726" s="215"/>
      <c r="BD726" s="215"/>
      <c r="BE726" s="215"/>
      <c r="BF726" s="215"/>
      <c r="BG726" s="215"/>
      <c r="BH726" s="215"/>
      <c r="BI726" s="215"/>
      <c r="BJ726" s="215"/>
      <c r="BK726" s="215"/>
      <c r="BL726" s="215"/>
      <c r="BM726" s="220"/>
    </row>
    <row r="727" spans="1:65">
      <c r="A727" s="29"/>
      <c r="B727" s="3" t="s">
        <v>86</v>
      </c>
      <c r="C727" s="28"/>
      <c r="D727" s="13">
        <v>1.4316302704343965E-2</v>
      </c>
      <c r="E727" s="13">
        <v>4.7063434853344223E-2</v>
      </c>
      <c r="F727" s="13">
        <v>3.4219895848380963E-2</v>
      </c>
      <c r="G727" s="13">
        <v>1.9232755413376969E-2</v>
      </c>
      <c r="H727" s="13">
        <v>1.2533995116158632E-2</v>
      </c>
      <c r="I727" s="13">
        <v>1.5575049028582923E-2</v>
      </c>
      <c r="J727" s="13">
        <v>5.1232730474565684E-3</v>
      </c>
      <c r="K727" s="13">
        <v>1.9873982903971521E-2</v>
      </c>
      <c r="L727" s="13">
        <v>4.8528391277485816E-2</v>
      </c>
      <c r="M727" s="13">
        <v>2.5461158910442636E-2</v>
      </c>
      <c r="N727" s="13">
        <v>1.3605568733004707E-2</v>
      </c>
      <c r="O727" s="13">
        <v>3.6899534245385023E-2</v>
      </c>
      <c r="P727" s="13">
        <v>2.7628070272847963E-3</v>
      </c>
      <c r="Q727" s="13">
        <v>1.852901184047542E-2</v>
      </c>
      <c r="R727" s="13">
        <v>4.8342872012476883E-3</v>
      </c>
      <c r="S727" s="13">
        <v>1.5860403044285369E-2</v>
      </c>
      <c r="T727" s="140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3"/>
    </row>
    <row r="728" spans="1:65">
      <c r="A728" s="29"/>
      <c r="B728" s="3" t="s">
        <v>259</v>
      </c>
      <c r="C728" s="28"/>
      <c r="D728" s="13">
        <v>0.14036690879732139</v>
      </c>
      <c r="E728" s="13">
        <v>8.0762554327549863E-2</v>
      </c>
      <c r="F728" s="13">
        <v>-4.7591796303122047E-2</v>
      </c>
      <c r="G728" s="13">
        <v>9.3534915999643697E-2</v>
      </c>
      <c r="H728" s="13">
        <v>2.6934646503438131E-3</v>
      </c>
      <c r="I728" s="13">
        <v>-1.8635878474773104E-3</v>
      </c>
      <c r="J728" s="13">
        <v>-3.0278580716866399E-2</v>
      </c>
      <c r="K728" s="13">
        <v>-6.8879065756611846E-2</v>
      </c>
      <c r="L728" s="13">
        <v>-2.3545065994550307E-2</v>
      </c>
      <c r="M728" s="13">
        <v>-3.3400283334128811E-2</v>
      </c>
      <c r="N728" s="13">
        <v>-3.1035031172629957E-2</v>
      </c>
      <c r="O728" s="13">
        <v>9.2194606441460936E-2</v>
      </c>
      <c r="P728" s="13">
        <v>-5.364987443740088E-2</v>
      </c>
      <c r="Q728" s="13">
        <v>-5.4529869310185441E-2</v>
      </c>
      <c r="R728" s="13">
        <v>4.6702923201966007E-2</v>
      </c>
      <c r="S728" s="13">
        <v>2.8884690252007905E-2</v>
      </c>
      <c r="T728" s="140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3"/>
    </row>
    <row r="729" spans="1:65">
      <c r="A729" s="29"/>
      <c r="B729" s="45" t="s">
        <v>260</v>
      </c>
      <c r="C729" s="46"/>
      <c r="D729" s="44">
        <v>2.5</v>
      </c>
      <c r="E729" s="44">
        <v>1.53</v>
      </c>
      <c r="F729" s="44">
        <v>0.56999999999999995</v>
      </c>
      <c r="G729" s="44">
        <v>1.74</v>
      </c>
      <c r="H729" s="44">
        <v>0.25</v>
      </c>
      <c r="I729" s="44">
        <v>0.18</v>
      </c>
      <c r="J729" s="44">
        <v>0.28999999999999998</v>
      </c>
      <c r="K729" s="44">
        <v>0.92</v>
      </c>
      <c r="L729" s="44">
        <v>0.18</v>
      </c>
      <c r="M729" s="44">
        <v>0.34</v>
      </c>
      <c r="N729" s="44">
        <v>0.3</v>
      </c>
      <c r="O729" s="44">
        <v>1.71</v>
      </c>
      <c r="P729" s="44">
        <v>0.67</v>
      </c>
      <c r="Q729" s="44">
        <v>0.68</v>
      </c>
      <c r="R729" s="44">
        <v>0.97</v>
      </c>
      <c r="S729" s="44">
        <v>0.68</v>
      </c>
      <c r="T729" s="140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3"/>
    </row>
    <row r="730" spans="1:65">
      <c r="B730" s="3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BM730" s="53"/>
    </row>
    <row r="731" spans="1:65" ht="15">
      <c r="B731" s="8" t="s">
        <v>475</v>
      </c>
      <c r="BM731" s="27" t="s">
        <v>268</v>
      </c>
    </row>
    <row r="732" spans="1:65" ht="15">
      <c r="A732" s="24" t="s">
        <v>59</v>
      </c>
      <c r="B732" s="18" t="s">
        <v>111</v>
      </c>
      <c r="C732" s="15" t="s">
        <v>112</v>
      </c>
      <c r="D732" s="16" t="s">
        <v>224</v>
      </c>
      <c r="E732" s="17" t="s">
        <v>224</v>
      </c>
      <c r="F732" s="17" t="s">
        <v>224</v>
      </c>
      <c r="G732" s="17" t="s">
        <v>224</v>
      </c>
      <c r="H732" s="17" t="s">
        <v>224</v>
      </c>
      <c r="I732" s="17" t="s">
        <v>224</v>
      </c>
      <c r="J732" s="17" t="s">
        <v>224</v>
      </c>
      <c r="K732" s="17" t="s">
        <v>224</v>
      </c>
      <c r="L732" s="17" t="s">
        <v>224</v>
      </c>
      <c r="M732" s="17" t="s">
        <v>224</v>
      </c>
      <c r="N732" s="140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>
        <v>1</v>
      </c>
    </row>
    <row r="733" spans="1:65">
      <c r="A733" s="29"/>
      <c r="B733" s="19" t="s">
        <v>225</v>
      </c>
      <c r="C733" s="9" t="s">
        <v>225</v>
      </c>
      <c r="D733" s="138" t="s">
        <v>227</v>
      </c>
      <c r="E733" s="139" t="s">
        <v>232</v>
      </c>
      <c r="F733" s="139" t="s">
        <v>235</v>
      </c>
      <c r="G733" s="139" t="s">
        <v>237</v>
      </c>
      <c r="H733" s="139" t="s">
        <v>239</v>
      </c>
      <c r="I733" s="139" t="s">
        <v>240</v>
      </c>
      <c r="J733" s="139" t="s">
        <v>241</v>
      </c>
      <c r="K733" s="139" t="s">
        <v>242</v>
      </c>
      <c r="L733" s="139" t="s">
        <v>243</v>
      </c>
      <c r="M733" s="139" t="s">
        <v>248</v>
      </c>
      <c r="N733" s="140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 t="s">
        <v>3</v>
      </c>
    </row>
    <row r="734" spans="1:65">
      <c r="A734" s="29"/>
      <c r="B734" s="19"/>
      <c r="C734" s="9"/>
      <c r="D734" s="10" t="s">
        <v>272</v>
      </c>
      <c r="E734" s="11" t="s">
        <v>273</v>
      </c>
      <c r="F734" s="11" t="s">
        <v>272</v>
      </c>
      <c r="G734" s="11" t="s">
        <v>273</v>
      </c>
      <c r="H734" s="11" t="s">
        <v>273</v>
      </c>
      <c r="I734" s="11" t="s">
        <v>273</v>
      </c>
      <c r="J734" s="11" t="s">
        <v>272</v>
      </c>
      <c r="K734" s="11" t="s">
        <v>272</v>
      </c>
      <c r="L734" s="11" t="s">
        <v>273</v>
      </c>
      <c r="M734" s="11" t="s">
        <v>272</v>
      </c>
      <c r="N734" s="140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3</v>
      </c>
    </row>
    <row r="735" spans="1:65">
      <c r="A735" s="29"/>
      <c r="B735" s="19"/>
      <c r="C735" s="9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140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3</v>
      </c>
    </row>
    <row r="736" spans="1:65">
      <c r="A736" s="29"/>
      <c r="B736" s="18">
        <v>1</v>
      </c>
      <c r="C736" s="14">
        <v>1</v>
      </c>
      <c r="D736" s="222">
        <v>6.0000000000000001E-3</v>
      </c>
      <c r="E736" s="222">
        <v>2E-3</v>
      </c>
      <c r="F736" s="223" t="s">
        <v>282</v>
      </c>
      <c r="G736" s="222">
        <v>1E-3</v>
      </c>
      <c r="H736" s="223" t="s">
        <v>283</v>
      </c>
      <c r="I736" s="222" t="s">
        <v>282</v>
      </c>
      <c r="J736" s="223">
        <v>8.9999999999999993E-3</v>
      </c>
      <c r="K736" s="223" t="s">
        <v>209</v>
      </c>
      <c r="L736" s="222">
        <v>6.0000000000000001E-3</v>
      </c>
      <c r="M736" s="223" t="s">
        <v>282</v>
      </c>
      <c r="N736" s="210"/>
      <c r="O736" s="211"/>
      <c r="P736" s="211"/>
      <c r="Q736" s="211"/>
      <c r="R736" s="211"/>
      <c r="S736" s="211"/>
      <c r="T736" s="211"/>
      <c r="U736" s="211"/>
      <c r="V736" s="211"/>
      <c r="W736" s="211"/>
      <c r="X736" s="211"/>
      <c r="Y736" s="211"/>
      <c r="Z736" s="211"/>
      <c r="AA736" s="211"/>
      <c r="AB736" s="211"/>
      <c r="AC736" s="211"/>
      <c r="AD736" s="211"/>
      <c r="AE736" s="211"/>
      <c r="AF736" s="211"/>
      <c r="AG736" s="211"/>
      <c r="AH736" s="211"/>
      <c r="AI736" s="211"/>
      <c r="AJ736" s="211"/>
      <c r="AK736" s="211"/>
      <c r="AL736" s="211"/>
      <c r="AM736" s="211"/>
      <c r="AN736" s="211"/>
      <c r="AO736" s="211"/>
      <c r="AP736" s="211"/>
      <c r="AQ736" s="211"/>
      <c r="AR736" s="211"/>
      <c r="AS736" s="211"/>
      <c r="AT736" s="211"/>
      <c r="AU736" s="211"/>
      <c r="AV736" s="211"/>
      <c r="AW736" s="211"/>
      <c r="AX736" s="211"/>
      <c r="AY736" s="211"/>
      <c r="AZ736" s="211"/>
      <c r="BA736" s="211"/>
      <c r="BB736" s="211"/>
      <c r="BC736" s="211"/>
      <c r="BD736" s="211"/>
      <c r="BE736" s="211"/>
      <c r="BF736" s="211"/>
      <c r="BG736" s="211"/>
      <c r="BH736" s="211"/>
      <c r="BI736" s="211"/>
      <c r="BJ736" s="211"/>
      <c r="BK736" s="211"/>
      <c r="BL736" s="211"/>
      <c r="BM736" s="224">
        <v>1</v>
      </c>
    </row>
    <row r="737" spans="1:65">
      <c r="A737" s="29"/>
      <c r="B737" s="19">
        <v>1</v>
      </c>
      <c r="C737" s="9">
        <v>2</v>
      </c>
      <c r="D737" s="23">
        <v>4.0000000000000001E-3</v>
      </c>
      <c r="E737" s="23" t="s">
        <v>282</v>
      </c>
      <c r="F737" s="225" t="s">
        <v>282</v>
      </c>
      <c r="G737" s="23" t="s">
        <v>284</v>
      </c>
      <c r="H737" s="225" t="s">
        <v>283</v>
      </c>
      <c r="I737" s="23" t="s">
        <v>282</v>
      </c>
      <c r="J737" s="225">
        <v>0.01</v>
      </c>
      <c r="K737" s="225" t="s">
        <v>209</v>
      </c>
      <c r="L737" s="23" t="s">
        <v>285</v>
      </c>
      <c r="M737" s="225" t="s">
        <v>282</v>
      </c>
      <c r="N737" s="210"/>
      <c r="O737" s="211"/>
      <c r="P737" s="211"/>
      <c r="Q737" s="211"/>
      <c r="R737" s="211"/>
      <c r="S737" s="211"/>
      <c r="T737" s="211"/>
      <c r="U737" s="211"/>
      <c r="V737" s="211"/>
      <c r="W737" s="211"/>
      <c r="X737" s="211"/>
      <c r="Y737" s="211"/>
      <c r="Z737" s="211"/>
      <c r="AA737" s="211"/>
      <c r="AB737" s="211"/>
      <c r="AC737" s="211"/>
      <c r="AD737" s="211"/>
      <c r="AE737" s="211"/>
      <c r="AF737" s="211"/>
      <c r="AG737" s="211"/>
      <c r="AH737" s="211"/>
      <c r="AI737" s="211"/>
      <c r="AJ737" s="211"/>
      <c r="AK737" s="211"/>
      <c r="AL737" s="211"/>
      <c r="AM737" s="211"/>
      <c r="AN737" s="211"/>
      <c r="AO737" s="211"/>
      <c r="AP737" s="211"/>
      <c r="AQ737" s="211"/>
      <c r="AR737" s="211"/>
      <c r="AS737" s="211"/>
      <c r="AT737" s="211"/>
      <c r="AU737" s="211"/>
      <c r="AV737" s="211"/>
      <c r="AW737" s="211"/>
      <c r="AX737" s="211"/>
      <c r="AY737" s="211"/>
      <c r="AZ737" s="211"/>
      <c r="BA737" s="211"/>
      <c r="BB737" s="211"/>
      <c r="BC737" s="211"/>
      <c r="BD737" s="211"/>
      <c r="BE737" s="211"/>
      <c r="BF737" s="211"/>
      <c r="BG737" s="211"/>
      <c r="BH737" s="211"/>
      <c r="BI737" s="211"/>
      <c r="BJ737" s="211"/>
      <c r="BK737" s="211"/>
      <c r="BL737" s="211"/>
      <c r="BM737" s="224">
        <v>4</v>
      </c>
    </row>
    <row r="738" spans="1:65">
      <c r="A738" s="29"/>
      <c r="B738" s="19">
        <v>1</v>
      </c>
      <c r="C738" s="9">
        <v>3</v>
      </c>
      <c r="D738" s="23">
        <v>5.0000000000000001E-3</v>
      </c>
      <c r="E738" s="23">
        <v>2E-3</v>
      </c>
      <c r="F738" s="225" t="s">
        <v>282</v>
      </c>
      <c r="G738" s="23">
        <v>1E-3</v>
      </c>
      <c r="H738" s="225" t="s">
        <v>283</v>
      </c>
      <c r="I738" s="23" t="s">
        <v>282</v>
      </c>
      <c r="J738" s="225">
        <v>0.01</v>
      </c>
      <c r="K738" s="225" t="s">
        <v>209</v>
      </c>
      <c r="L738" s="23" t="s">
        <v>285</v>
      </c>
      <c r="M738" s="225" t="s">
        <v>282</v>
      </c>
      <c r="N738" s="210"/>
      <c r="O738" s="211"/>
      <c r="P738" s="211"/>
      <c r="Q738" s="211"/>
      <c r="R738" s="211"/>
      <c r="S738" s="211"/>
      <c r="T738" s="211"/>
      <c r="U738" s="211"/>
      <c r="V738" s="211"/>
      <c r="W738" s="211"/>
      <c r="X738" s="211"/>
      <c r="Y738" s="211"/>
      <c r="Z738" s="211"/>
      <c r="AA738" s="211"/>
      <c r="AB738" s="211"/>
      <c r="AC738" s="211"/>
      <c r="AD738" s="211"/>
      <c r="AE738" s="211"/>
      <c r="AF738" s="211"/>
      <c r="AG738" s="211"/>
      <c r="AH738" s="211"/>
      <c r="AI738" s="211"/>
      <c r="AJ738" s="211"/>
      <c r="AK738" s="211"/>
      <c r="AL738" s="211"/>
      <c r="AM738" s="211"/>
      <c r="AN738" s="211"/>
      <c r="AO738" s="211"/>
      <c r="AP738" s="211"/>
      <c r="AQ738" s="211"/>
      <c r="AR738" s="211"/>
      <c r="AS738" s="211"/>
      <c r="AT738" s="211"/>
      <c r="AU738" s="211"/>
      <c r="AV738" s="211"/>
      <c r="AW738" s="211"/>
      <c r="AX738" s="211"/>
      <c r="AY738" s="211"/>
      <c r="AZ738" s="211"/>
      <c r="BA738" s="211"/>
      <c r="BB738" s="211"/>
      <c r="BC738" s="211"/>
      <c r="BD738" s="211"/>
      <c r="BE738" s="211"/>
      <c r="BF738" s="211"/>
      <c r="BG738" s="211"/>
      <c r="BH738" s="211"/>
      <c r="BI738" s="211"/>
      <c r="BJ738" s="211"/>
      <c r="BK738" s="211"/>
      <c r="BL738" s="211"/>
      <c r="BM738" s="224">
        <v>16</v>
      </c>
    </row>
    <row r="739" spans="1:65">
      <c r="A739" s="29"/>
      <c r="B739" s="19">
        <v>1</v>
      </c>
      <c r="C739" s="9">
        <v>4</v>
      </c>
      <c r="D739" s="23">
        <v>4.0000000000000001E-3</v>
      </c>
      <c r="E739" s="23" t="s">
        <v>282</v>
      </c>
      <c r="F739" s="225" t="s">
        <v>282</v>
      </c>
      <c r="G739" s="23" t="s">
        <v>284</v>
      </c>
      <c r="H739" s="225" t="s">
        <v>283</v>
      </c>
      <c r="I739" s="23">
        <v>2E-3</v>
      </c>
      <c r="J739" s="225">
        <v>0.01</v>
      </c>
      <c r="K739" s="225" t="s">
        <v>209</v>
      </c>
      <c r="L739" s="23" t="s">
        <v>285</v>
      </c>
      <c r="M739" s="225" t="s">
        <v>282</v>
      </c>
      <c r="N739" s="210"/>
      <c r="O739" s="211"/>
      <c r="P739" s="211"/>
      <c r="Q739" s="211"/>
      <c r="R739" s="211"/>
      <c r="S739" s="211"/>
      <c r="T739" s="211"/>
      <c r="U739" s="211"/>
      <c r="V739" s="211"/>
      <c r="W739" s="211"/>
      <c r="X739" s="211"/>
      <c r="Y739" s="211"/>
      <c r="Z739" s="211"/>
      <c r="AA739" s="211"/>
      <c r="AB739" s="211"/>
      <c r="AC739" s="211"/>
      <c r="AD739" s="211"/>
      <c r="AE739" s="211"/>
      <c r="AF739" s="211"/>
      <c r="AG739" s="211"/>
      <c r="AH739" s="211"/>
      <c r="AI739" s="211"/>
      <c r="AJ739" s="211"/>
      <c r="AK739" s="211"/>
      <c r="AL739" s="211"/>
      <c r="AM739" s="211"/>
      <c r="AN739" s="211"/>
      <c r="AO739" s="211"/>
      <c r="AP739" s="211"/>
      <c r="AQ739" s="211"/>
      <c r="AR739" s="211"/>
      <c r="AS739" s="211"/>
      <c r="AT739" s="211"/>
      <c r="AU739" s="211"/>
      <c r="AV739" s="211"/>
      <c r="AW739" s="211"/>
      <c r="AX739" s="211"/>
      <c r="AY739" s="211"/>
      <c r="AZ739" s="211"/>
      <c r="BA739" s="211"/>
      <c r="BB739" s="211"/>
      <c r="BC739" s="211"/>
      <c r="BD739" s="211"/>
      <c r="BE739" s="211"/>
      <c r="BF739" s="211"/>
      <c r="BG739" s="211"/>
      <c r="BH739" s="211"/>
      <c r="BI739" s="211"/>
      <c r="BJ739" s="211"/>
      <c r="BK739" s="211"/>
      <c r="BL739" s="211"/>
      <c r="BM739" s="224">
        <v>2.3333333333333301E-3</v>
      </c>
    </row>
    <row r="740" spans="1:65">
      <c r="A740" s="29"/>
      <c r="B740" s="19">
        <v>1</v>
      </c>
      <c r="C740" s="9">
        <v>5</v>
      </c>
      <c r="D740" s="23">
        <v>5.0000000000000001E-3</v>
      </c>
      <c r="E740" s="23" t="s">
        <v>282</v>
      </c>
      <c r="F740" s="225" t="s">
        <v>282</v>
      </c>
      <c r="G740" s="23" t="s">
        <v>284</v>
      </c>
      <c r="H740" s="225" t="s">
        <v>283</v>
      </c>
      <c r="I740" s="23" t="s">
        <v>282</v>
      </c>
      <c r="J740" s="225">
        <v>0.01</v>
      </c>
      <c r="K740" s="225" t="s">
        <v>209</v>
      </c>
      <c r="L740" s="23">
        <v>6.0000000000000001E-3</v>
      </c>
      <c r="M740" s="225" t="s">
        <v>282</v>
      </c>
      <c r="N740" s="210"/>
      <c r="O740" s="211"/>
      <c r="P740" s="211"/>
      <c r="Q740" s="211"/>
      <c r="R740" s="211"/>
      <c r="S740" s="211"/>
      <c r="T740" s="211"/>
      <c r="U740" s="211"/>
      <c r="V740" s="211"/>
      <c r="W740" s="211"/>
      <c r="X740" s="211"/>
      <c r="Y740" s="211"/>
      <c r="Z740" s="211"/>
      <c r="AA740" s="211"/>
      <c r="AB740" s="211"/>
      <c r="AC740" s="211"/>
      <c r="AD740" s="211"/>
      <c r="AE740" s="211"/>
      <c r="AF740" s="211"/>
      <c r="AG740" s="211"/>
      <c r="AH740" s="211"/>
      <c r="AI740" s="211"/>
      <c r="AJ740" s="211"/>
      <c r="AK740" s="211"/>
      <c r="AL740" s="211"/>
      <c r="AM740" s="211"/>
      <c r="AN740" s="211"/>
      <c r="AO740" s="211"/>
      <c r="AP740" s="211"/>
      <c r="AQ740" s="211"/>
      <c r="AR740" s="211"/>
      <c r="AS740" s="211"/>
      <c r="AT740" s="211"/>
      <c r="AU740" s="211"/>
      <c r="AV740" s="211"/>
      <c r="AW740" s="211"/>
      <c r="AX740" s="211"/>
      <c r="AY740" s="211"/>
      <c r="AZ740" s="211"/>
      <c r="BA740" s="211"/>
      <c r="BB740" s="211"/>
      <c r="BC740" s="211"/>
      <c r="BD740" s="211"/>
      <c r="BE740" s="211"/>
      <c r="BF740" s="211"/>
      <c r="BG740" s="211"/>
      <c r="BH740" s="211"/>
      <c r="BI740" s="211"/>
      <c r="BJ740" s="211"/>
      <c r="BK740" s="211"/>
      <c r="BL740" s="211"/>
      <c r="BM740" s="224">
        <v>10</v>
      </c>
    </row>
    <row r="741" spans="1:65">
      <c r="A741" s="29"/>
      <c r="B741" s="19">
        <v>1</v>
      </c>
      <c r="C741" s="9">
        <v>6</v>
      </c>
      <c r="D741" s="23">
        <v>5.0000000000000001E-3</v>
      </c>
      <c r="E741" s="23" t="s">
        <v>282</v>
      </c>
      <c r="F741" s="225" t="s">
        <v>282</v>
      </c>
      <c r="G741" s="23" t="s">
        <v>284</v>
      </c>
      <c r="H741" s="225" t="s">
        <v>283</v>
      </c>
      <c r="I741" s="23" t="s">
        <v>282</v>
      </c>
      <c r="J741" s="225">
        <v>8.9999999999999993E-3</v>
      </c>
      <c r="K741" s="225" t="s">
        <v>209</v>
      </c>
      <c r="L741" s="23" t="s">
        <v>285</v>
      </c>
      <c r="M741" s="225" t="s">
        <v>282</v>
      </c>
      <c r="N741" s="210"/>
      <c r="O741" s="211"/>
      <c r="P741" s="211"/>
      <c r="Q741" s="211"/>
      <c r="R741" s="211"/>
      <c r="S741" s="211"/>
      <c r="T741" s="211"/>
      <c r="U741" s="211"/>
      <c r="V741" s="211"/>
      <c r="W741" s="211"/>
      <c r="X741" s="211"/>
      <c r="Y741" s="211"/>
      <c r="Z741" s="211"/>
      <c r="AA741" s="211"/>
      <c r="AB741" s="211"/>
      <c r="AC741" s="211"/>
      <c r="AD741" s="211"/>
      <c r="AE741" s="211"/>
      <c r="AF741" s="211"/>
      <c r="AG741" s="211"/>
      <c r="AH741" s="211"/>
      <c r="AI741" s="211"/>
      <c r="AJ741" s="211"/>
      <c r="AK741" s="211"/>
      <c r="AL741" s="211"/>
      <c r="AM741" s="211"/>
      <c r="AN741" s="211"/>
      <c r="AO741" s="211"/>
      <c r="AP741" s="211"/>
      <c r="AQ741" s="211"/>
      <c r="AR741" s="211"/>
      <c r="AS741" s="211"/>
      <c r="AT741" s="211"/>
      <c r="AU741" s="211"/>
      <c r="AV741" s="211"/>
      <c r="AW741" s="211"/>
      <c r="AX741" s="211"/>
      <c r="AY741" s="211"/>
      <c r="AZ741" s="211"/>
      <c r="BA741" s="211"/>
      <c r="BB741" s="211"/>
      <c r="BC741" s="211"/>
      <c r="BD741" s="211"/>
      <c r="BE741" s="211"/>
      <c r="BF741" s="211"/>
      <c r="BG741" s="211"/>
      <c r="BH741" s="211"/>
      <c r="BI741" s="211"/>
      <c r="BJ741" s="211"/>
      <c r="BK741" s="211"/>
      <c r="BL741" s="211"/>
      <c r="BM741" s="54"/>
    </row>
    <row r="742" spans="1:65">
      <c r="A742" s="29"/>
      <c r="B742" s="20" t="s">
        <v>256</v>
      </c>
      <c r="C742" s="12"/>
      <c r="D742" s="227">
        <v>4.8333333333333336E-3</v>
      </c>
      <c r="E742" s="227">
        <v>2E-3</v>
      </c>
      <c r="F742" s="227" t="s">
        <v>623</v>
      </c>
      <c r="G742" s="227">
        <v>1E-3</v>
      </c>
      <c r="H742" s="227" t="s">
        <v>623</v>
      </c>
      <c r="I742" s="227">
        <v>2E-3</v>
      </c>
      <c r="J742" s="227">
        <v>9.6666666666666672E-3</v>
      </c>
      <c r="K742" s="227" t="s">
        <v>623</v>
      </c>
      <c r="L742" s="227">
        <v>6.0000000000000001E-3</v>
      </c>
      <c r="M742" s="227" t="s">
        <v>623</v>
      </c>
      <c r="N742" s="210"/>
      <c r="O742" s="211"/>
      <c r="P742" s="211"/>
      <c r="Q742" s="211"/>
      <c r="R742" s="211"/>
      <c r="S742" s="211"/>
      <c r="T742" s="211"/>
      <c r="U742" s="211"/>
      <c r="V742" s="211"/>
      <c r="W742" s="211"/>
      <c r="X742" s="211"/>
      <c r="Y742" s="211"/>
      <c r="Z742" s="211"/>
      <c r="AA742" s="211"/>
      <c r="AB742" s="211"/>
      <c r="AC742" s="211"/>
      <c r="AD742" s="211"/>
      <c r="AE742" s="211"/>
      <c r="AF742" s="211"/>
      <c r="AG742" s="211"/>
      <c r="AH742" s="211"/>
      <c r="AI742" s="211"/>
      <c r="AJ742" s="211"/>
      <c r="AK742" s="211"/>
      <c r="AL742" s="211"/>
      <c r="AM742" s="211"/>
      <c r="AN742" s="211"/>
      <c r="AO742" s="211"/>
      <c r="AP742" s="211"/>
      <c r="AQ742" s="211"/>
      <c r="AR742" s="211"/>
      <c r="AS742" s="211"/>
      <c r="AT742" s="211"/>
      <c r="AU742" s="211"/>
      <c r="AV742" s="211"/>
      <c r="AW742" s="211"/>
      <c r="AX742" s="211"/>
      <c r="AY742" s="211"/>
      <c r="AZ742" s="211"/>
      <c r="BA742" s="211"/>
      <c r="BB742" s="211"/>
      <c r="BC742" s="211"/>
      <c r="BD742" s="211"/>
      <c r="BE742" s="211"/>
      <c r="BF742" s="211"/>
      <c r="BG742" s="211"/>
      <c r="BH742" s="211"/>
      <c r="BI742" s="211"/>
      <c r="BJ742" s="211"/>
      <c r="BK742" s="211"/>
      <c r="BL742" s="211"/>
      <c r="BM742" s="54"/>
    </row>
    <row r="743" spans="1:65">
      <c r="A743" s="29"/>
      <c r="B743" s="3" t="s">
        <v>257</v>
      </c>
      <c r="C743" s="28"/>
      <c r="D743" s="23">
        <v>5.0000000000000001E-3</v>
      </c>
      <c r="E743" s="23">
        <v>2E-3</v>
      </c>
      <c r="F743" s="23" t="s">
        <v>623</v>
      </c>
      <c r="G743" s="23">
        <v>1E-3</v>
      </c>
      <c r="H743" s="23" t="s">
        <v>623</v>
      </c>
      <c r="I743" s="23">
        <v>2E-3</v>
      </c>
      <c r="J743" s="23">
        <v>0.01</v>
      </c>
      <c r="K743" s="23" t="s">
        <v>623</v>
      </c>
      <c r="L743" s="23">
        <v>6.0000000000000001E-3</v>
      </c>
      <c r="M743" s="23" t="s">
        <v>623</v>
      </c>
      <c r="N743" s="210"/>
      <c r="O743" s="211"/>
      <c r="P743" s="211"/>
      <c r="Q743" s="211"/>
      <c r="R743" s="211"/>
      <c r="S743" s="211"/>
      <c r="T743" s="211"/>
      <c r="U743" s="211"/>
      <c r="V743" s="211"/>
      <c r="W743" s="211"/>
      <c r="X743" s="211"/>
      <c r="Y743" s="211"/>
      <c r="Z743" s="211"/>
      <c r="AA743" s="211"/>
      <c r="AB743" s="211"/>
      <c r="AC743" s="211"/>
      <c r="AD743" s="211"/>
      <c r="AE743" s="211"/>
      <c r="AF743" s="211"/>
      <c r="AG743" s="211"/>
      <c r="AH743" s="211"/>
      <c r="AI743" s="211"/>
      <c r="AJ743" s="211"/>
      <c r="AK743" s="211"/>
      <c r="AL743" s="211"/>
      <c r="AM743" s="211"/>
      <c r="AN743" s="211"/>
      <c r="AO743" s="211"/>
      <c r="AP743" s="211"/>
      <c r="AQ743" s="211"/>
      <c r="AR743" s="211"/>
      <c r="AS743" s="211"/>
      <c r="AT743" s="211"/>
      <c r="AU743" s="211"/>
      <c r="AV743" s="211"/>
      <c r="AW743" s="211"/>
      <c r="AX743" s="211"/>
      <c r="AY743" s="211"/>
      <c r="AZ743" s="211"/>
      <c r="BA743" s="211"/>
      <c r="BB743" s="211"/>
      <c r="BC743" s="211"/>
      <c r="BD743" s="211"/>
      <c r="BE743" s="211"/>
      <c r="BF743" s="211"/>
      <c r="BG743" s="211"/>
      <c r="BH743" s="211"/>
      <c r="BI743" s="211"/>
      <c r="BJ743" s="211"/>
      <c r="BK743" s="211"/>
      <c r="BL743" s="211"/>
      <c r="BM743" s="54"/>
    </row>
    <row r="744" spans="1:65">
      <c r="A744" s="29"/>
      <c r="B744" s="3" t="s">
        <v>258</v>
      </c>
      <c r="C744" s="28"/>
      <c r="D744" s="23">
        <v>7.5277265270908098E-4</v>
      </c>
      <c r="E744" s="23">
        <v>0</v>
      </c>
      <c r="F744" s="23" t="s">
        <v>623</v>
      </c>
      <c r="G744" s="23">
        <v>0</v>
      </c>
      <c r="H744" s="23" t="s">
        <v>623</v>
      </c>
      <c r="I744" s="23" t="s">
        <v>623</v>
      </c>
      <c r="J744" s="23">
        <v>5.1639777949432264E-4</v>
      </c>
      <c r="K744" s="23" t="s">
        <v>623</v>
      </c>
      <c r="L744" s="23">
        <v>0</v>
      </c>
      <c r="M744" s="23" t="s">
        <v>623</v>
      </c>
      <c r="N744" s="210"/>
      <c r="O744" s="211"/>
      <c r="P744" s="211"/>
      <c r="Q744" s="211"/>
      <c r="R744" s="211"/>
      <c r="S744" s="211"/>
      <c r="T744" s="211"/>
      <c r="U744" s="211"/>
      <c r="V744" s="211"/>
      <c r="W744" s="211"/>
      <c r="X744" s="211"/>
      <c r="Y744" s="211"/>
      <c r="Z744" s="211"/>
      <c r="AA744" s="211"/>
      <c r="AB744" s="211"/>
      <c r="AC744" s="211"/>
      <c r="AD744" s="211"/>
      <c r="AE744" s="211"/>
      <c r="AF744" s="211"/>
      <c r="AG744" s="211"/>
      <c r="AH744" s="211"/>
      <c r="AI744" s="211"/>
      <c r="AJ744" s="211"/>
      <c r="AK744" s="211"/>
      <c r="AL744" s="211"/>
      <c r="AM744" s="211"/>
      <c r="AN744" s="211"/>
      <c r="AO744" s="211"/>
      <c r="AP744" s="211"/>
      <c r="AQ744" s="211"/>
      <c r="AR744" s="211"/>
      <c r="AS744" s="211"/>
      <c r="AT744" s="211"/>
      <c r="AU744" s="211"/>
      <c r="AV744" s="211"/>
      <c r="AW744" s="211"/>
      <c r="AX744" s="211"/>
      <c r="AY744" s="211"/>
      <c r="AZ744" s="211"/>
      <c r="BA744" s="211"/>
      <c r="BB744" s="211"/>
      <c r="BC744" s="211"/>
      <c r="BD744" s="211"/>
      <c r="BE744" s="211"/>
      <c r="BF744" s="211"/>
      <c r="BG744" s="211"/>
      <c r="BH744" s="211"/>
      <c r="BI744" s="211"/>
      <c r="BJ744" s="211"/>
      <c r="BK744" s="211"/>
      <c r="BL744" s="211"/>
      <c r="BM744" s="54"/>
    </row>
    <row r="745" spans="1:65">
      <c r="A745" s="29"/>
      <c r="B745" s="3" t="s">
        <v>86</v>
      </c>
      <c r="C745" s="28"/>
      <c r="D745" s="13">
        <v>0.15574606607774089</v>
      </c>
      <c r="E745" s="13">
        <v>0</v>
      </c>
      <c r="F745" s="13" t="s">
        <v>623</v>
      </c>
      <c r="G745" s="13">
        <v>0</v>
      </c>
      <c r="H745" s="13" t="s">
        <v>623</v>
      </c>
      <c r="I745" s="13" t="s">
        <v>623</v>
      </c>
      <c r="J745" s="13">
        <v>5.3420459947688549E-2</v>
      </c>
      <c r="K745" s="13" t="s">
        <v>623</v>
      </c>
      <c r="L745" s="13">
        <v>0</v>
      </c>
      <c r="M745" s="13" t="s">
        <v>623</v>
      </c>
      <c r="N745" s="140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3"/>
    </row>
    <row r="746" spans="1:65">
      <c r="A746" s="29"/>
      <c r="B746" s="3" t="s">
        <v>259</v>
      </c>
      <c r="C746" s="28"/>
      <c r="D746" s="13">
        <v>1.0714285714285743</v>
      </c>
      <c r="E746" s="13">
        <v>-0.14285714285714168</v>
      </c>
      <c r="F746" s="13" t="s">
        <v>623</v>
      </c>
      <c r="G746" s="13">
        <v>-0.57142857142857084</v>
      </c>
      <c r="H746" s="13" t="s">
        <v>623</v>
      </c>
      <c r="I746" s="13">
        <v>-0.14285714285714168</v>
      </c>
      <c r="J746" s="13">
        <v>3.1428571428571486</v>
      </c>
      <c r="K746" s="13" t="s">
        <v>623</v>
      </c>
      <c r="L746" s="13">
        <v>1.5714285714285752</v>
      </c>
      <c r="M746" s="13" t="s">
        <v>623</v>
      </c>
      <c r="N746" s="140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3"/>
    </row>
    <row r="747" spans="1:65">
      <c r="A747" s="29"/>
      <c r="B747" s="45" t="s">
        <v>260</v>
      </c>
      <c r="C747" s="46"/>
      <c r="D747" s="44">
        <v>3.95</v>
      </c>
      <c r="E747" s="44">
        <v>0.1</v>
      </c>
      <c r="F747" s="44">
        <v>0.48</v>
      </c>
      <c r="G747" s="44">
        <v>0.87</v>
      </c>
      <c r="H747" s="44">
        <v>0.1</v>
      </c>
      <c r="I747" s="44">
        <v>0.28999999999999998</v>
      </c>
      <c r="J747" s="44">
        <v>9.5399999999999991</v>
      </c>
      <c r="K747" s="44">
        <v>27.26</v>
      </c>
      <c r="L747" s="44">
        <v>2.6</v>
      </c>
      <c r="M747" s="44">
        <v>0.48</v>
      </c>
      <c r="N747" s="140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3"/>
    </row>
    <row r="748" spans="1:65">
      <c r="B748" s="3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BM748" s="53"/>
    </row>
    <row r="749" spans="1:65" ht="15">
      <c r="B749" s="8" t="s">
        <v>476</v>
      </c>
      <c r="BM749" s="27" t="s">
        <v>66</v>
      </c>
    </row>
    <row r="750" spans="1:65" ht="15">
      <c r="A750" s="24" t="s">
        <v>60</v>
      </c>
      <c r="B750" s="18" t="s">
        <v>111</v>
      </c>
      <c r="C750" s="15" t="s">
        <v>112</v>
      </c>
      <c r="D750" s="16" t="s">
        <v>224</v>
      </c>
      <c r="E750" s="17" t="s">
        <v>224</v>
      </c>
      <c r="F750" s="17" t="s">
        <v>224</v>
      </c>
      <c r="G750" s="17" t="s">
        <v>224</v>
      </c>
      <c r="H750" s="17" t="s">
        <v>224</v>
      </c>
      <c r="I750" s="17" t="s">
        <v>224</v>
      </c>
      <c r="J750" s="17" t="s">
        <v>224</v>
      </c>
      <c r="K750" s="17" t="s">
        <v>224</v>
      </c>
      <c r="L750" s="17" t="s">
        <v>224</v>
      </c>
      <c r="M750" s="17" t="s">
        <v>224</v>
      </c>
      <c r="N750" s="17" t="s">
        <v>224</v>
      </c>
      <c r="O750" s="17" t="s">
        <v>224</v>
      </c>
      <c r="P750" s="17" t="s">
        <v>224</v>
      </c>
      <c r="Q750" s="17" t="s">
        <v>224</v>
      </c>
      <c r="R750" s="17" t="s">
        <v>224</v>
      </c>
      <c r="S750" s="17" t="s">
        <v>224</v>
      </c>
      <c r="T750" s="17" t="s">
        <v>224</v>
      </c>
      <c r="U750" s="17" t="s">
        <v>224</v>
      </c>
      <c r="V750" s="17" t="s">
        <v>224</v>
      </c>
      <c r="W750" s="17" t="s">
        <v>224</v>
      </c>
      <c r="X750" s="17" t="s">
        <v>224</v>
      </c>
      <c r="Y750" s="17" t="s">
        <v>224</v>
      </c>
      <c r="Z750" s="140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1</v>
      </c>
    </row>
    <row r="751" spans="1:65">
      <c r="A751" s="29"/>
      <c r="B751" s="19" t="s">
        <v>225</v>
      </c>
      <c r="C751" s="9" t="s">
        <v>225</v>
      </c>
      <c r="D751" s="138" t="s">
        <v>227</v>
      </c>
      <c r="E751" s="139" t="s">
        <v>228</v>
      </c>
      <c r="F751" s="139" t="s">
        <v>229</v>
      </c>
      <c r="G751" s="139" t="s">
        <v>230</v>
      </c>
      <c r="H751" s="139" t="s">
        <v>231</v>
      </c>
      <c r="I751" s="139" t="s">
        <v>232</v>
      </c>
      <c r="J751" s="139" t="s">
        <v>233</v>
      </c>
      <c r="K751" s="139" t="s">
        <v>234</v>
      </c>
      <c r="L751" s="139" t="s">
        <v>235</v>
      </c>
      <c r="M751" s="139" t="s">
        <v>236</v>
      </c>
      <c r="N751" s="139" t="s">
        <v>237</v>
      </c>
      <c r="O751" s="139" t="s">
        <v>238</v>
      </c>
      <c r="P751" s="139" t="s">
        <v>239</v>
      </c>
      <c r="Q751" s="139" t="s">
        <v>240</v>
      </c>
      <c r="R751" s="139" t="s">
        <v>241</v>
      </c>
      <c r="S751" s="139" t="s">
        <v>242</v>
      </c>
      <c r="T751" s="139" t="s">
        <v>243</v>
      </c>
      <c r="U751" s="139" t="s">
        <v>244</v>
      </c>
      <c r="V751" s="139" t="s">
        <v>246</v>
      </c>
      <c r="W751" s="139" t="s">
        <v>248</v>
      </c>
      <c r="X751" s="139" t="s">
        <v>249</v>
      </c>
      <c r="Y751" s="139" t="s">
        <v>250</v>
      </c>
      <c r="Z751" s="140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 t="s">
        <v>1</v>
      </c>
    </row>
    <row r="752" spans="1:65">
      <c r="A752" s="29"/>
      <c r="B752" s="19"/>
      <c r="C752" s="9"/>
      <c r="D752" s="10" t="s">
        <v>115</v>
      </c>
      <c r="E752" s="11" t="s">
        <v>273</v>
      </c>
      <c r="F752" s="11" t="s">
        <v>115</v>
      </c>
      <c r="G752" s="11" t="s">
        <v>273</v>
      </c>
      <c r="H752" s="11" t="s">
        <v>115</v>
      </c>
      <c r="I752" s="11" t="s">
        <v>273</v>
      </c>
      <c r="J752" s="11" t="s">
        <v>115</v>
      </c>
      <c r="K752" s="11" t="s">
        <v>115</v>
      </c>
      <c r="L752" s="11" t="s">
        <v>115</v>
      </c>
      <c r="M752" s="11" t="s">
        <v>115</v>
      </c>
      <c r="N752" s="11" t="s">
        <v>273</v>
      </c>
      <c r="O752" s="11" t="s">
        <v>272</v>
      </c>
      <c r="P752" s="11" t="s">
        <v>273</v>
      </c>
      <c r="Q752" s="11" t="s">
        <v>273</v>
      </c>
      <c r="R752" s="11" t="s">
        <v>115</v>
      </c>
      <c r="S752" s="11" t="s">
        <v>115</v>
      </c>
      <c r="T752" s="11" t="s">
        <v>273</v>
      </c>
      <c r="U752" s="11" t="s">
        <v>115</v>
      </c>
      <c r="V752" s="11" t="s">
        <v>273</v>
      </c>
      <c r="W752" s="11" t="s">
        <v>115</v>
      </c>
      <c r="X752" s="11" t="s">
        <v>115</v>
      </c>
      <c r="Y752" s="11" t="s">
        <v>115</v>
      </c>
      <c r="Z752" s="140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3</v>
      </c>
    </row>
    <row r="753" spans="1:65">
      <c r="A753" s="29"/>
      <c r="B753" s="19"/>
      <c r="C753" s="9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140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3</v>
      </c>
    </row>
    <row r="754" spans="1:65">
      <c r="A754" s="29"/>
      <c r="B754" s="18">
        <v>1</v>
      </c>
      <c r="C754" s="14">
        <v>1</v>
      </c>
      <c r="D754" s="222">
        <v>0.53</v>
      </c>
      <c r="E754" s="230">
        <v>0.45000000000000007</v>
      </c>
      <c r="F754" s="222">
        <v>0.53</v>
      </c>
      <c r="G754" s="222">
        <v>0.54400000000000004</v>
      </c>
      <c r="H754" s="223">
        <v>0.45999999999999996</v>
      </c>
      <c r="I754" s="222">
        <v>0.5</v>
      </c>
      <c r="J754" s="223">
        <v>0.55000000000000004</v>
      </c>
      <c r="K754" s="222">
        <v>0.5</v>
      </c>
      <c r="L754" s="222">
        <v>0.49969999999999998</v>
      </c>
      <c r="M754" s="222">
        <v>0.52</v>
      </c>
      <c r="N754" s="222">
        <v>0.5</v>
      </c>
      <c r="O754" s="222">
        <v>0.51250944532307852</v>
      </c>
      <c r="P754" s="222">
        <v>0.49890000000000001</v>
      </c>
      <c r="Q754" s="222">
        <v>0.54</v>
      </c>
      <c r="R754" s="222">
        <v>0.51</v>
      </c>
      <c r="S754" s="222">
        <v>0.51700000000000002</v>
      </c>
      <c r="T754" s="223">
        <v>0.46999999999999992</v>
      </c>
      <c r="U754" s="222">
        <v>0.53689608799999999</v>
      </c>
      <c r="V754" s="222">
        <v>0.53</v>
      </c>
      <c r="W754" s="222">
        <v>0.51159999999999994</v>
      </c>
      <c r="X754" s="222">
        <v>0.51</v>
      </c>
      <c r="Y754" s="222">
        <v>0.53200000000000003</v>
      </c>
      <c r="Z754" s="210"/>
      <c r="AA754" s="211"/>
      <c r="AB754" s="211"/>
      <c r="AC754" s="211"/>
      <c r="AD754" s="211"/>
      <c r="AE754" s="211"/>
      <c r="AF754" s="211"/>
      <c r="AG754" s="211"/>
      <c r="AH754" s="211"/>
      <c r="AI754" s="211"/>
      <c r="AJ754" s="211"/>
      <c r="AK754" s="211"/>
      <c r="AL754" s="211"/>
      <c r="AM754" s="211"/>
      <c r="AN754" s="211"/>
      <c r="AO754" s="211"/>
      <c r="AP754" s="211"/>
      <c r="AQ754" s="211"/>
      <c r="AR754" s="211"/>
      <c r="AS754" s="211"/>
      <c r="AT754" s="211"/>
      <c r="AU754" s="211"/>
      <c r="AV754" s="211"/>
      <c r="AW754" s="211"/>
      <c r="AX754" s="211"/>
      <c r="AY754" s="211"/>
      <c r="AZ754" s="211"/>
      <c r="BA754" s="211"/>
      <c r="BB754" s="211"/>
      <c r="BC754" s="211"/>
      <c r="BD754" s="211"/>
      <c r="BE754" s="211"/>
      <c r="BF754" s="211"/>
      <c r="BG754" s="211"/>
      <c r="BH754" s="211"/>
      <c r="BI754" s="211"/>
      <c r="BJ754" s="211"/>
      <c r="BK754" s="211"/>
      <c r="BL754" s="211"/>
      <c r="BM754" s="224">
        <v>1</v>
      </c>
    </row>
    <row r="755" spans="1:65">
      <c r="A755" s="29"/>
      <c r="B755" s="19">
        <v>1</v>
      </c>
      <c r="C755" s="9">
        <v>2</v>
      </c>
      <c r="D755" s="23">
        <v>0.52</v>
      </c>
      <c r="E755" s="23">
        <v>0.49</v>
      </c>
      <c r="F755" s="23">
        <v>0.56000000000000005</v>
      </c>
      <c r="G755" s="23">
        <v>0.54</v>
      </c>
      <c r="H755" s="225">
        <v>0.45999999999999996</v>
      </c>
      <c r="I755" s="23">
        <v>0.51</v>
      </c>
      <c r="J755" s="225">
        <v>0.55000000000000004</v>
      </c>
      <c r="K755" s="23">
        <v>0.51</v>
      </c>
      <c r="L755" s="23">
        <v>0.48620000000000002</v>
      </c>
      <c r="M755" s="23">
        <v>0.501</v>
      </c>
      <c r="N755" s="23">
        <v>0.52</v>
      </c>
      <c r="O755" s="23">
        <v>0.51841585079888619</v>
      </c>
      <c r="P755" s="23">
        <v>0.50900000000000001</v>
      </c>
      <c r="Q755" s="23">
        <v>0.55000000000000004</v>
      </c>
      <c r="R755" s="23">
        <v>0.53</v>
      </c>
      <c r="S755" s="23">
        <v>0.51500000000000001</v>
      </c>
      <c r="T755" s="225">
        <v>0.46999999999999992</v>
      </c>
      <c r="U755" s="23">
        <v>0.53353496199999995</v>
      </c>
      <c r="V755" s="23">
        <v>0.54</v>
      </c>
      <c r="W755" s="23">
        <v>0.51219999999999999</v>
      </c>
      <c r="X755" s="23">
        <v>0.51</v>
      </c>
      <c r="Y755" s="23">
        <v>0.52700000000000002</v>
      </c>
      <c r="Z755" s="210"/>
      <c r="AA755" s="211"/>
      <c r="AB755" s="211"/>
      <c r="AC755" s="211"/>
      <c r="AD755" s="211"/>
      <c r="AE755" s="211"/>
      <c r="AF755" s="211"/>
      <c r="AG755" s="211"/>
      <c r="AH755" s="211"/>
      <c r="AI755" s="211"/>
      <c r="AJ755" s="211"/>
      <c r="AK755" s="211"/>
      <c r="AL755" s="211"/>
      <c r="AM755" s="211"/>
      <c r="AN755" s="211"/>
      <c r="AO755" s="211"/>
      <c r="AP755" s="211"/>
      <c r="AQ755" s="211"/>
      <c r="AR755" s="211"/>
      <c r="AS755" s="211"/>
      <c r="AT755" s="211"/>
      <c r="AU755" s="211"/>
      <c r="AV755" s="211"/>
      <c r="AW755" s="211"/>
      <c r="AX755" s="211"/>
      <c r="AY755" s="211"/>
      <c r="AZ755" s="211"/>
      <c r="BA755" s="211"/>
      <c r="BB755" s="211"/>
      <c r="BC755" s="211"/>
      <c r="BD755" s="211"/>
      <c r="BE755" s="211"/>
      <c r="BF755" s="211"/>
      <c r="BG755" s="211"/>
      <c r="BH755" s="211"/>
      <c r="BI755" s="211"/>
      <c r="BJ755" s="211"/>
      <c r="BK755" s="211"/>
      <c r="BL755" s="211"/>
      <c r="BM755" s="224">
        <v>10</v>
      </c>
    </row>
    <row r="756" spans="1:65">
      <c r="A756" s="29"/>
      <c r="B756" s="19">
        <v>1</v>
      </c>
      <c r="C756" s="9">
        <v>3</v>
      </c>
      <c r="D756" s="23">
        <v>0.53</v>
      </c>
      <c r="E756" s="23">
        <v>0.48</v>
      </c>
      <c r="F756" s="23">
        <v>0.54</v>
      </c>
      <c r="G756" s="23">
        <v>0.54200000000000004</v>
      </c>
      <c r="H756" s="225">
        <v>0.46999999999999992</v>
      </c>
      <c r="I756" s="23">
        <v>0.52</v>
      </c>
      <c r="J756" s="225">
        <v>0.55000000000000004</v>
      </c>
      <c r="K756" s="23">
        <v>0.51</v>
      </c>
      <c r="L756" s="23">
        <v>0.50340000000000007</v>
      </c>
      <c r="M756" s="23">
        <v>0.50800000000000001</v>
      </c>
      <c r="N756" s="23">
        <v>0.52</v>
      </c>
      <c r="O756" s="23">
        <v>0.52236606745605008</v>
      </c>
      <c r="P756" s="23">
        <v>0.51549999999999996</v>
      </c>
      <c r="Q756" s="23">
        <v>0.51</v>
      </c>
      <c r="R756" s="23">
        <v>0.52</v>
      </c>
      <c r="S756" s="23">
        <v>0.51600000000000001</v>
      </c>
      <c r="T756" s="225">
        <v>0.45999999999999996</v>
      </c>
      <c r="U756" s="23">
        <v>0.5337738099999999</v>
      </c>
      <c r="V756" s="23">
        <v>0.52</v>
      </c>
      <c r="W756" s="23">
        <v>0.50470000000000004</v>
      </c>
      <c r="X756" s="23">
        <v>0.51</v>
      </c>
      <c r="Y756" s="23">
        <v>0.51900000000000002</v>
      </c>
      <c r="Z756" s="210"/>
      <c r="AA756" s="211"/>
      <c r="AB756" s="211"/>
      <c r="AC756" s="211"/>
      <c r="AD756" s="211"/>
      <c r="AE756" s="211"/>
      <c r="AF756" s="211"/>
      <c r="AG756" s="211"/>
      <c r="AH756" s="211"/>
      <c r="AI756" s="211"/>
      <c r="AJ756" s="211"/>
      <c r="AK756" s="211"/>
      <c r="AL756" s="211"/>
      <c r="AM756" s="211"/>
      <c r="AN756" s="211"/>
      <c r="AO756" s="211"/>
      <c r="AP756" s="211"/>
      <c r="AQ756" s="211"/>
      <c r="AR756" s="211"/>
      <c r="AS756" s="211"/>
      <c r="AT756" s="211"/>
      <c r="AU756" s="211"/>
      <c r="AV756" s="211"/>
      <c r="AW756" s="211"/>
      <c r="AX756" s="211"/>
      <c r="AY756" s="211"/>
      <c r="AZ756" s="211"/>
      <c r="BA756" s="211"/>
      <c r="BB756" s="211"/>
      <c r="BC756" s="211"/>
      <c r="BD756" s="211"/>
      <c r="BE756" s="211"/>
      <c r="BF756" s="211"/>
      <c r="BG756" s="211"/>
      <c r="BH756" s="211"/>
      <c r="BI756" s="211"/>
      <c r="BJ756" s="211"/>
      <c r="BK756" s="211"/>
      <c r="BL756" s="211"/>
      <c r="BM756" s="224">
        <v>16</v>
      </c>
    </row>
    <row r="757" spans="1:65">
      <c r="A757" s="29"/>
      <c r="B757" s="19">
        <v>1</v>
      </c>
      <c r="C757" s="9">
        <v>4</v>
      </c>
      <c r="D757" s="23">
        <v>0.53</v>
      </c>
      <c r="E757" s="23">
        <v>0.51</v>
      </c>
      <c r="F757" s="23">
        <v>0.53</v>
      </c>
      <c r="G757" s="23">
        <v>0.54200000000000004</v>
      </c>
      <c r="H757" s="225">
        <v>0.45000000000000007</v>
      </c>
      <c r="I757" s="23">
        <v>0.52</v>
      </c>
      <c r="J757" s="225">
        <v>0.53</v>
      </c>
      <c r="K757" s="23">
        <v>0.51</v>
      </c>
      <c r="L757" s="23">
        <v>0.49040000000000006</v>
      </c>
      <c r="M757" s="23">
        <v>0.49899999999999994</v>
      </c>
      <c r="N757" s="23">
        <v>0.53</v>
      </c>
      <c r="O757" s="23">
        <v>0.5146802031010127</v>
      </c>
      <c r="P757" s="23">
        <v>0.51100000000000001</v>
      </c>
      <c r="Q757" s="23">
        <v>0.5</v>
      </c>
      <c r="R757" s="23">
        <v>0.54</v>
      </c>
      <c r="S757" s="23">
        <v>0.51700000000000002</v>
      </c>
      <c r="T757" s="225">
        <v>0.48</v>
      </c>
      <c r="U757" s="23">
        <v>0.53474059800000007</v>
      </c>
      <c r="V757" s="23">
        <v>0.52</v>
      </c>
      <c r="W757" s="23">
        <v>0.51490000000000002</v>
      </c>
      <c r="X757" s="23">
        <v>0.51</v>
      </c>
      <c r="Y757" s="23">
        <v>0.51500000000000001</v>
      </c>
      <c r="Z757" s="210"/>
      <c r="AA757" s="211"/>
      <c r="AB757" s="211"/>
      <c r="AC757" s="211"/>
      <c r="AD757" s="211"/>
      <c r="AE757" s="211"/>
      <c r="AF757" s="211"/>
      <c r="AG757" s="211"/>
      <c r="AH757" s="211"/>
      <c r="AI757" s="211"/>
      <c r="AJ757" s="211"/>
      <c r="AK757" s="211"/>
      <c r="AL757" s="211"/>
      <c r="AM757" s="211"/>
      <c r="AN757" s="211"/>
      <c r="AO757" s="211"/>
      <c r="AP757" s="211"/>
      <c r="AQ757" s="211"/>
      <c r="AR757" s="211"/>
      <c r="AS757" s="211"/>
      <c r="AT757" s="211"/>
      <c r="AU757" s="211"/>
      <c r="AV757" s="211"/>
      <c r="AW757" s="211"/>
      <c r="AX757" s="211"/>
      <c r="AY757" s="211"/>
      <c r="AZ757" s="211"/>
      <c r="BA757" s="211"/>
      <c r="BB757" s="211"/>
      <c r="BC757" s="211"/>
      <c r="BD757" s="211"/>
      <c r="BE757" s="211"/>
      <c r="BF757" s="211"/>
      <c r="BG757" s="211"/>
      <c r="BH757" s="211"/>
      <c r="BI757" s="211"/>
      <c r="BJ757" s="211"/>
      <c r="BK757" s="211"/>
      <c r="BL757" s="211"/>
      <c r="BM757" s="224">
        <v>0.51825838291076165</v>
      </c>
    </row>
    <row r="758" spans="1:65">
      <c r="A758" s="29"/>
      <c r="B758" s="19">
        <v>1</v>
      </c>
      <c r="C758" s="9">
        <v>5</v>
      </c>
      <c r="D758" s="23">
        <v>0.52</v>
      </c>
      <c r="E758" s="23">
        <v>0.49</v>
      </c>
      <c r="F758" s="23">
        <v>0.52</v>
      </c>
      <c r="G758" s="23">
        <v>0.54400000000000004</v>
      </c>
      <c r="H758" s="225">
        <v>0.45999999999999996</v>
      </c>
      <c r="I758" s="23">
        <v>0.51</v>
      </c>
      <c r="J758" s="225">
        <v>0.56000000000000005</v>
      </c>
      <c r="K758" s="23">
        <v>0.51</v>
      </c>
      <c r="L758" s="23">
        <v>0.49329999999999996</v>
      </c>
      <c r="M758" s="23">
        <v>0.501</v>
      </c>
      <c r="N758" s="23">
        <v>0.53</v>
      </c>
      <c r="O758" s="23">
        <v>0.51066110112903262</v>
      </c>
      <c r="P758" s="23">
        <v>0.51149999999999995</v>
      </c>
      <c r="Q758" s="23">
        <v>0.52</v>
      </c>
      <c r="R758" s="23">
        <v>0.51</v>
      </c>
      <c r="S758" s="23">
        <v>0.52</v>
      </c>
      <c r="T758" s="225">
        <v>0.45999999999999996</v>
      </c>
      <c r="U758" s="23">
        <v>0.53212646399999997</v>
      </c>
      <c r="V758" s="23">
        <v>0.53</v>
      </c>
      <c r="W758" s="23">
        <v>0.51490000000000002</v>
      </c>
      <c r="X758" s="23">
        <v>0.52</v>
      </c>
      <c r="Y758" s="23">
        <v>0.53600000000000003</v>
      </c>
      <c r="Z758" s="210"/>
      <c r="AA758" s="211"/>
      <c r="AB758" s="211"/>
      <c r="AC758" s="211"/>
      <c r="AD758" s="211"/>
      <c r="AE758" s="211"/>
      <c r="AF758" s="211"/>
      <c r="AG758" s="211"/>
      <c r="AH758" s="211"/>
      <c r="AI758" s="211"/>
      <c r="AJ758" s="211"/>
      <c r="AK758" s="211"/>
      <c r="AL758" s="211"/>
      <c r="AM758" s="211"/>
      <c r="AN758" s="211"/>
      <c r="AO758" s="211"/>
      <c r="AP758" s="211"/>
      <c r="AQ758" s="211"/>
      <c r="AR758" s="211"/>
      <c r="AS758" s="211"/>
      <c r="AT758" s="211"/>
      <c r="AU758" s="211"/>
      <c r="AV758" s="211"/>
      <c r="AW758" s="211"/>
      <c r="AX758" s="211"/>
      <c r="AY758" s="211"/>
      <c r="AZ758" s="211"/>
      <c r="BA758" s="211"/>
      <c r="BB758" s="211"/>
      <c r="BC758" s="211"/>
      <c r="BD758" s="211"/>
      <c r="BE758" s="211"/>
      <c r="BF758" s="211"/>
      <c r="BG758" s="211"/>
      <c r="BH758" s="211"/>
      <c r="BI758" s="211"/>
      <c r="BJ758" s="211"/>
      <c r="BK758" s="211"/>
      <c r="BL758" s="211"/>
      <c r="BM758" s="224">
        <v>48</v>
      </c>
    </row>
    <row r="759" spans="1:65">
      <c r="A759" s="29"/>
      <c r="B759" s="19">
        <v>1</v>
      </c>
      <c r="C759" s="9">
        <v>6</v>
      </c>
      <c r="D759" s="23">
        <v>0.52</v>
      </c>
      <c r="E759" s="23">
        <v>0.5</v>
      </c>
      <c r="F759" s="23">
        <v>0.55000000000000004</v>
      </c>
      <c r="G759" s="23">
        <v>0.55500000000000005</v>
      </c>
      <c r="H759" s="225">
        <v>0.45000000000000007</v>
      </c>
      <c r="I759" s="23">
        <v>0.52</v>
      </c>
      <c r="J759" s="225">
        <v>0.56000000000000005</v>
      </c>
      <c r="K759" s="23">
        <v>0.51</v>
      </c>
      <c r="L759" s="23">
        <v>0.49880000000000002</v>
      </c>
      <c r="M759" s="23">
        <v>0.49300000000000005</v>
      </c>
      <c r="N759" s="23">
        <v>0.52</v>
      </c>
      <c r="O759" s="23">
        <v>0.5184337840187464</v>
      </c>
      <c r="P759" s="23">
        <v>0.51829999999999998</v>
      </c>
      <c r="Q759" s="23">
        <v>0.52</v>
      </c>
      <c r="R759" s="23">
        <v>0.53</v>
      </c>
      <c r="S759" s="23">
        <v>0.51300000000000001</v>
      </c>
      <c r="T759" s="225">
        <v>0.45999999999999996</v>
      </c>
      <c r="U759" s="23">
        <v>0.53291727799999999</v>
      </c>
      <c r="V759" s="23">
        <v>0.53</v>
      </c>
      <c r="W759" s="23">
        <v>0.52110000000000001</v>
      </c>
      <c r="X759" s="23">
        <v>0.52</v>
      </c>
      <c r="Y759" s="23">
        <v>0.52500000000000002</v>
      </c>
      <c r="Z759" s="210"/>
      <c r="AA759" s="211"/>
      <c r="AB759" s="211"/>
      <c r="AC759" s="211"/>
      <c r="AD759" s="211"/>
      <c r="AE759" s="211"/>
      <c r="AF759" s="211"/>
      <c r="AG759" s="211"/>
      <c r="AH759" s="211"/>
      <c r="AI759" s="211"/>
      <c r="AJ759" s="211"/>
      <c r="AK759" s="211"/>
      <c r="AL759" s="211"/>
      <c r="AM759" s="211"/>
      <c r="AN759" s="211"/>
      <c r="AO759" s="211"/>
      <c r="AP759" s="211"/>
      <c r="AQ759" s="211"/>
      <c r="AR759" s="211"/>
      <c r="AS759" s="211"/>
      <c r="AT759" s="211"/>
      <c r="AU759" s="211"/>
      <c r="AV759" s="211"/>
      <c r="AW759" s="211"/>
      <c r="AX759" s="211"/>
      <c r="AY759" s="211"/>
      <c r="AZ759" s="211"/>
      <c r="BA759" s="211"/>
      <c r="BB759" s="211"/>
      <c r="BC759" s="211"/>
      <c r="BD759" s="211"/>
      <c r="BE759" s="211"/>
      <c r="BF759" s="211"/>
      <c r="BG759" s="211"/>
      <c r="BH759" s="211"/>
      <c r="BI759" s="211"/>
      <c r="BJ759" s="211"/>
      <c r="BK759" s="211"/>
      <c r="BL759" s="211"/>
      <c r="BM759" s="54"/>
    </row>
    <row r="760" spans="1:65">
      <c r="A760" s="29"/>
      <c r="B760" s="20" t="s">
        <v>256</v>
      </c>
      <c r="C760" s="12"/>
      <c r="D760" s="227">
        <v>0.52500000000000002</v>
      </c>
      <c r="E760" s="227">
        <v>0.48666666666666664</v>
      </c>
      <c r="F760" s="227">
        <v>0.53833333333333344</v>
      </c>
      <c r="G760" s="227">
        <v>0.5445000000000001</v>
      </c>
      <c r="H760" s="227">
        <v>0.45833333333333331</v>
      </c>
      <c r="I760" s="227">
        <v>0.51333333333333331</v>
      </c>
      <c r="J760" s="227">
        <v>0.55000000000000004</v>
      </c>
      <c r="K760" s="227">
        <v>0.5083333333333333</v>
      </c>
      <c r="L760" s="227">
        <v>0.49530000000000007</v>
      </c>
      <c r="M760" s="227">
        <v>0.5036666666666666</v>
      </c>
      <c r="N760" s="227">
        <v>0.52000000000000013</v>
      </c>
      <c r="O760" s="227">
        <v>0.51617774197113431</v>
      </c>
      <c r="P760" s="227">
        <v>0.51070000000000004</v>
      </c>
      <c r="Q760" s="227">
        <v>0.52333333333333332</v>
      </c>
      <c r="R760" s="227">
        <v>0.52333333333333343</v>
      </c>
      <c r="S760" s="227">
        <v>0.51633333333333331</v>
      </c>
      <c r="T760" s="227">
        <v>0.46666666666666662</v>
      </c>
      <c r="U760" s="227">
        <v>0.53399819999999998</v>
      </c>
      <c r="V760" s="227">
        <v>0.52833333333333343</v>
      </c>
      <c r="W760" s="227">
        <v>0.51323333333333332</v>
      </c>
      <c r="X760" s="227">
        <v>0.51333333333333331</v>
      </c>
      <c r="Y760" s="227">
        <v>0.52566666666666673</v>
      </c>
      <c r="Z760" s="210"/>
      <c r="AA760" s="211"/>
      <c r="AB760" s="211"/>
      <c r="AC760" s="211"/>
      <c r="AD760" s="211"/>
      <c r="AE760" s="211"/>
      <c r="AF760" s="211"/>
      <c r="AG760" s="211"/>
      <c r="AH760" s="211"/>
      <c r="AI760" s="211"/>
      <c r="AJ760" s="211"/>
      <c r="AK760" s="211"/>
      <c r="AL760" s="211"/>
      <c r="AM760" s="211"/>
      <c r="AN760" s="211"/>
      <c r="AO760" s="211"/>
      <c r="AP760" s="211"/>
      <c r="AQ760" s="211"/>
      <c r="AR760" s="211"/>
      <c r="AS760" s="211"/>
      <c r="AT760" s="211"/>
      <c r="AU760" s="211"/>
      <c r="AV760" s="211"/>
      <c r="AW760" s="211"/>
      <c r="AX760" s="211"/>
      <c r="AY760" s="211"/>
      <c r="AZ760" s="211"/>
      <c r="BA760" s="211"/>
      <c r="BB760" s="211"/>
      <c r="BC760" s="211"/>
      <c r="BD760" s="211"/>
      <c r="BE760" s="211"/>
      <c r="BF760" s="211"/>
      <c r="BG760" s="211"/>
      <c r="BH760" s="211"/>
      <c r="BI760" s="211"/>
      <c r="BJ760" s="211"/>
      <c r="BK760" s="211"/>
      <c r="BL760" s="211"/>
      <c r="BM760" s="54"/>
    </row>
    <row r="761" spans="1:65">
      <c r="A761" s="29"/>
      <c r="B761" s="3" t="s">
        <v>257</v>
      </c>
      <c r="C761" s="28"/>
      <c r="D761" s="23">
        <v>0.52500000000000002</v>
      </c>
      <c r="E761" s="23">
        <v>0.49</v>
      </c>
      <c r="F761" s="23">
        <v>0.53500000000000003</v>
      </c>
      <c r="G761" s="23">
        <v>0.54300000000000004</v>
      </c>
      <c r="H761" s="23">
        <v>0.45999999999999996</v>
      </c>
      <c r="I761" s="23">
        <v>0.51500000000000001</v>
      </c>
      <c r="J761" s="23">
        <v>0.55000000000000004</v>
      </c>
      <c r="K761" s="23">
        <v>0.51</v>
      </c>
      <c r="L761" s="23">
        <v>0.49604999999999999</v>
      </c>
      <c r="M761" s="23">
        <v>0.501</v>
      </c>
      <c r="N761" s="23">
        <v>0.52</v>
      </c>
      <c r="O761" s="23">
        <v>0.51654802694994939</v>
      </c>
      <c r="P761" s="23">
        <v>0.51124999999999998</v>
      </c>
      <c r="Q761" s="23">
        <v>0.52</v>
      </c>
      <c r="R761" s="23">
        <v>0.52500000000000002</v>
      </c>
      <c r="S761" s="23">
        <v>0.51649999999999996</v>
      </c>
      <c r="T761" s="23">
        <v>0.46499999999999997</v>
      </c>
      <c r="U761" s="23">
        <v>0.53365438599999993</v>
      </c>
      <c r="V761" s="23">
        <v>0.53</v>
      </c>
      <c r="W761" s="23">
        <v>0.51354999999999995</v>
      </c>
      <c r="X761" s="23">
        <v>0.51</v>
      </c>
      <c r="Y761" s="23">
        <v>0.52600000000000002</v>
      </c>
      <c r="Z761" s="210"/>
      <c r="AA761" s="211"/>
      <c r="AB761" s="211"/>
      <c r="AC761" s="211"/>
      <c r="AD761" s="211"/>
      <c r="AE761" s="211"/>
      <c r="AF761" s="211"/>
      <c r="AG761" s="211"/>
      <c r="AH761" s="211"/>
      <c r="AI761" s="211"/>
      <c r="AJ761" s="211"/>
      <c r="AK761" s="211"/>
      <c r="AL761" s="211"/>
      <c r="AM761" s="211"/>
      <c r="AN761" s="211"/>
      <c r="AO761" s="211"/>
      <c r="AP761" s="211"/>
      <c r="AQ761" s="211"/>
      <c r="AR761" s="211"/>
      <c r="AS761" s="211"/>
      <c r="AT761" s="211"/>
      <c r="AU761" s="211"/>
      <c r="AV761" s="211"/>
      <c r="AW761" s="211"/>
      <c r="AX761" s="211"/>
      <c r="AY761" s="211"/>
      <c r="AZ761" s="211"/>
      <c r="BA761" s="211"/>
      <c r="BB761" s="211"/>
      <c r="BC761" s="211"/>
      <c r="BD761" s="211"/>
      <c r="BE761" s="211"/>
      <c r="BF761" s="211"/>
      <c r="BG761" s="211"/>
      <c r="BH761" s="211"/>
      <c r="BI761" s="211"/>
      <c r="BJ761" s="211"/>
      <c r="BK761" s="211"/>
      <c r="BL761" s="211"/>
      <c r="BM761" s="54"/>
    </row>
    <row r="762" spans="1:65">
      <c r="A762" s="29"/>
      <c r="B762" s="3" t="s">
        <v>258</v>
      </c>
      <c r="C762" s="28"/>
      <c r="D762" s="23">
        <v>5.4772255750516656E-3</v>
      </c>
      <c r="E762" s="23">
        <v>2.0655911179772869E-2</v>
      </c>
      <c r="F762" s="23">
        <v>1.4719601443879758E-2</v>
      </c>
      <c r="G762" s="23">
        <v>5.3572380943915547E-3</v>
      </c>
      <c r="H762" s="23">
        <v>7.5277265270907506E-3</v>
      </c>
      <c r="I762" s="23">
        <v>8.1649658092772665E-3</v>
      </c>
      <c r="J762" s="23">
        <v>1.0954451150103331E-2</v>
      </c>
      <c r="K762" s="23">
        <v>4.0824829046386341E-3</v>
      </c>
      <c r="L762" s="23">
        <v>6.4504263424986141E-3</v>
      </c>
      <c r="M762" s="23">
        <v>9.3309520771819778E-3</v>
      </c>
      <c r="N762" s="23">
        <v>1.0954451150103333E-2</v>
      </c>
      <c r="O762" s="23">
        <v>4.3480243398380256E-3</v>
      </c>
      <c r="P762" s="23">
        <v>6.6881985616457145E-3</v>
      </c>
      <c r="Q762" s="23">
        <v>1.861898672502527E-2</v>
      </c>
      <c r="R762" s="23">
        <v>1.2110601416389978E-2</v>
      </c>
      <c r="S762" s="23">
        <v>2.3380903889000265E-3</v>
      </c>
      <c r="T762" s="23">
        <v>8.1649658092772595E-3</v>
      </c>
      <c r="U762" s="23">
        <v>1.6664716014065343E-3</v>
      </c>
      <c r="V762" s="23">
        <v>7.5277265270908174E-3</v>
      </c>
      <c r="W762" s="23">
        <v>5.3664389185629083E-3</v>
      </c>
      <c r="X762" s="23">
        <v>5.1639777949432268E-3</v>
      </c>
      <c r="Y762" s="23">
        <v>7.8400680269157599E-3</v>
      </c>
      <c r="Z762" s="210"/>
      <c r="AA762" s="211"/>
      <c r="AB762" s="211"/>
      <c r="AC762" s="211"/>
      <c r="AD762" s="211"/>
      <c r="AE762" s="211"/>
      <c r="AF762" s="211"/>
      <c r="AG762" s="211"/>
      <c r="AH762" s="211"/>
      <c r="AI762" s="211"/>
      <c r="AJ762" s="211"/>
      <c r="AK762" s="211"/>
      <c r="AL762" s="211"/>
      <c r="AM762" s="211"/>
      <c r="AN762" s="211"/>
      <c r="AO762" s="211"/>
      <c r="AP762" s="211"/>
      <c r="AQ762" s="211"/>
      <c r="AR762" s="211"/>
      <c r="AS762" s="211"/>
      <c r="AT762" s="211"/>
      <c r="AU762" s="211"/>
      <c r="AV762" s="211"/>
      <c r="AW762" s="211"/>
      <c r="AX762" s="211"/>
      <c r="AY762" s="211"/>
      <c r="AZ762" s="211"/>
      <c r="BA762" s="211"/>
      <c r="BB762" s="211"/>
      <c r="BC762" s="211"/>
      <c r="BD762" s="211"/>
      <c r="BE762" s="211"/>
      <c r="BF762" s="211"/>
      <c r="BG762" s="211"/>
      <c r="BH762" s="211"/>
      <c r="BI762" s="211"/>
      <c r="BJ762" s="211"/>
      <c r="BK762" s="211"/>
      <c r="BL762" s="211"/>
      <c r="BM762" s="54"/>
    </row>
    <row r="763" spans="1:65">
      <c r="A763" s="29"/>
      <c r="B763" s="3" t="s">
        <v>86</v>
      </c>
      <c r="C763" s="28"/>
      <c r="D763" s="13">
        <v>1.0432810619146029E-2</v>
      </c>
      <c r="E763" s="13">
        <v>4.2443653109122334E-2</v>
      </c>
      <c r="F763" s="13">
        <v>2.7342912898847844E-2</v>
      </c>
      <c r="G763" s="13">
        <v>9.8388211099936715E-3</v>
      </c>
      <c r="H763" s="13">
        <v>1.6424130604561639E-2</v>
      </c>
      <c r="I763" s="13">
        <v>1.590577755054013E-2</v>
      </c>
      <c r="J763" s="13">
        <v>1.9917183909278782E-2</v>
      </c>
      <c r="K763" s="13">
        <v>8.0311139107645257E-3</v>
      </c>
      <c r="L763" s="13">
        <v>1.302327143650033E-2</v>
      </c>
      <c r="M763" s="13">
        <v>1.8526046480176001E-2</v>
      </c>
      <c r="N763" s="13">
        <v>2.1066252211737174E-2</v>
      </c>
      <c r="O763" s="13">
        <v>8.4235021898351747E-3</v>
      </c>
      <c r="P763" s="13">
        <v>1.3096139733005118E-2</v>
      </c>
      <c r="Q763" s="13">
        <v>3.5577681640175676E-2</v>
      </c>
      <c r="R763" s="13">
        <v>2.3141276591827981E-2</v>
      </c>
      <c r="S763" s="13">
        <v>4.5282576931569268E-3</v>
      </c>
      <c r="T763" s="13">
        <v>1.7496355305594128E-2</v>
      </c>
      <c r="U763" s="13">
        <v>3.1207438553286027E-3</v>
      </c>
      <c r="V763" s="13">
        <v>1.4248062827301228E-2</v>
      </c>
      <c r="W763" s="13">
        <v>1.0456138699544539E-2</v>
      </c>
      <c r="X763" s="13">
        <v>1.0059697003136157E-2</v>
      </c>
      <c r="Y763" s="13">
        <v>1.4914523830530931E-2</v>
      </c>
      <c r="Z763" s="140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3"/>
    </row>
    <row r="764" spans="1:65">
      <c r="A764" s="29"/>
      <c r="B764" s="3" t="s">
        <v>259</v>
      </c>
      <c r="C764" s="28"/>
      <c r="D764" s="13">
        <v>1.3008216193965971E-2</v>
      </c>
      <c r="E764" s="13">
        <v>-6.0957463083688768E-2</v>
      </c>
      <c r="F764" s="13">
        <v>3.8735408986193764E-2</v>
      </c>
      <c r="G764" s="13">
        <v>5.0634235652599058E-2</v>
      </c>
      <c r="H764" s="13">
        <v>-0.11562774776717266</v>
      </c>
      <c r="I764" s="13">
        <v>-9.5030774992334033E-3</v>
      </c>
      <c r="J764" s="13">
        <v>6.1246702679393028E-2</v>
      </c>
      <c r="K764" s="13">
        <v>-1.915077479631877E-2</v>
      </c>
      <c r="L764" s="13">
        <v>-4.4299105750721157E-2</v>
      </c>
      <c r="M764" s="13">
        <v>-2.8155292273598587E-2</v>
      </c>
      <c r="N764" s="13">
        <v>3.3605188968808264E-3</v>
      </c>
      <c r="O764" s="13">
        <v>-4.0146787938896145E-3</v>
      </c>
      <c r="P764" s="13">
        <v>-1.4584198075698218E-2</v>
      </c>
      <c r="Q764" s="13">
        <v>9.7923170949374416E-3</v>
      </c>
      <c r="R764" s="13">
        <v>9.7923170949376637E-3</v>
      </c>
      <c r="S764" s="13">
        <v>-3.7144591209821165E-3</v>
      </c>
      <c r="T764" s="13">
        <v>-9.9548252272030457E-2</v>
      </c>
      <c r="U764" s="13">
        <v>3.0370598157692719E-2</v>
      </c>
      <c r="V764" s="13">
        <v>1.9440014392023031E-2</v>
      </c>
      <c r="W764" s="13">
        <v>-9.6960314451750573E-3</v>
      </c>
      <c r="X764" s="13">
        <v>-9.5030774992334033E-3</v>
      </c>
      <c r="Y764" s="13">
        <v>1.4294575833577294E-2</v>
      </c>
      <c r="Z764" s="140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3"/>
    </row>
    <row r="765" spans="1:65">
      <c r="A765" s="29"/>
      <c r="B765" s="45" t="s">
        <v>260</v>
      </c>
      <c r="C765" s="46"/>
      <c r="D765" s="44">
        <v>0.65</v>
      </c>
      <c r="E765" s="44">
        <v>2.2000000000000002</v>
      </c>
      <c r="F765" s="44">
        <v>1.64</v>
      </c>
      <c r="G765" s="44">
        <v>2.1</v>
      </c>
      <c r="H765" s="44">
        <v>4.3</v>
      </c>
      <c r="I765" s="44">
        <v>0.22</v>
      </c>
      <c r="J765" s="44">
        <v>2.5099999999999998</v>
      </c>
      <c r="K765" s="44">
        <v>0.59</v>
      </c>
      <c r="L765" s="44">
        <v>1.56</v>
      </c>
      <c r="M765" s="44">
        <v>0.94</v>
      </c>
      <c r="N765" s="44">
        <v>0.28000000000000003</v>
      </c>
      <c r="O765" s="44">
        <v>0.01</v>
      </c>
      <c r="P765" s="44">
        <v>0.41</v>
      </c>
      <c r="Q765" s="44">
        <v>0.53</v>
      </c>
      <c r="R765" s="44">
        <v>0.53</v>
      </c>
      <c r="S765" s="44">
        <v>0.01</v>
      </c>
      <c r="T765" s="44">
        <v>3.68</v>
      </c>
      <c r="U765" s="44">
        <v>1.32</v>
      </c>
      <c r="V765" s="44">
        <v>0.9</v>
      </c>
      <c r="W765" s="44">
        <v>0.22</v>
      </c>
      <c r="X765" s="44">
        <v>0.22</v>
      </c>
      <c r="Y765" s="44">
        <v>0.7</v>
      </c>
      <c r="Z765" s="140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3"/>
    </row>
    <row r="766" spans="1:65">
      <c r="B766" s="3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BM766" s="53"/>
    </row>
    <row r="767" spans="1:65" ht="15">
      <c r="B767" s="8" t="s">
        <v>477</v>
      </c>
      <c r="BM767" s="27" t="s">
        <v>66</v>
      </c>
    </row>
    <row r="768" spans="1:65" ht="15">
      <c r="A768" s="24" t="s">
        <v>6</v>
      </c>
      <c r="B768" s="18" t="s">
        <v>111</v>
      </c>
      <c r="C768" s="15" t="s">
        <v>112</v>
      </c>
      <c r="D768" s="16" t="s">
        <v>224</v>
      </c>
      <c r="E768" s="17" t="s">
        <v>224</v>
      </c>
      <c r="F768" s="17" t="s">
        <v>224</v>
      </c>
      <c r="G768" s="17" t="s">
        <v>224</v>
      </c>
      <c r="H768" s="17" t="s">
        <v>224</v>
      </c>
      <c r="I768" s="17" t="s">
        <v>224</v>
      </c>
      <c r="J768" s="17" t="s">
        <v>224</v>
      </c>
      <c r="K768" s="17" t="s">
        <v>224</v>
      </c>
      <c r="L768" s="17" t="s">
        <v>224</v>
      </c>
      <c r="M768" s="17" t="s">
        <v>224</v>
      </c>
      <c r="N768" s="17" t="s">
        <v>224</v>
      </c>
      <c r="O768" s="17" t="s">
        <v>224</v>
      </c>
      <c r="P768" s="17" t="s">
        <v>224</v>
      </c>
      <c r="Q768" s="17" t="s">
        <v>224</v>
      </c>
      <c r="R768" s="17" t="s">
        <v>224</v>
      </c>
      <c r="S768" s="17" t="s">
        <v>224</v>
      </c>
      <c r="T768" s="17" t="s">
        <v>224</v>
      </c>
      <c r="U768" s="17" t="s">
        <v>224</v>
      </c>
      <c r="V768" s="17" t="s">
        <v>224</v>
      </c>
      <c r="W768" s="17" t="s">
        <v>224</v>
      </c>
      <c r="X768" s="17" t="s">
        <v>224</v>
      </c>
      <c r="Y768" s="140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>
        <v>1</v>
      </c>
    </row>
    <row r="769" spans="1:65">
      <c r="A769" s="29"/>
      <c r="B769" s="19" t="s">
        <v>225</v>
      </c>
      <c r="C769" s="9" t="s">
        <v>225</v>
      </c>
      <c r="D769" s="138" t="s">
        <v>227</v>
      </c>
      <c r="E769" s="139" t="s">
        <v>228</v>
      </c>
      <c r="F769" s="139" t="s">
        <v>229</v>
      </c>
      <c r="G769" s="139" t="s">
        <v>230</v>
      </c>
      <c r="H769" s="139" t="s">
        <v>231</v>
      </c>
      <c r="I769" s="139" t="s">
        <v>232</v>
      </c>
      <c r="J769" s="139" t="s">
        <v>233</v>
      </c>
      <c r="K769" s="139" t="s">
        <v>234</v>
      </c>
      <c r="L769" s="139" t="s">
        <v>235</v>
      </c>
      <c r="M769" s="139" t="s">
        <v>236</v>
      </c>
      <c r="N769" s="139" t="s">
        <v>237</v>
      </c>
      <c r="O769" s="139" t="s">
        <v>238</v>
      </c>
      <c r="P769" s="139" t="s">
        <v>239</v>
      </c>
      <c r="Q769" s="139" t="s">
        <v>240</v>
      </c>
      <c r="R769" s="139" t="s">
        <v>241</v>
      </c>
      <c r="S769" s="139" t="s">
        <v>242</v>
      </c>
      <c r="T769" s="139" t="s">
        <v>243</v>
      </c>
      <c r="U769" s="139" t="s">
        <v>246</v>
      </c>
      <c r="V769" s="139" t="s">
        <v>248</v>
      </c>
      <c r="W769" s="139" t="s">
        <v>249</v>
      </c>
      <c r="X769" s="139" t="s">
        <v>250</v>
      </c>
      <c r="Y769" s="140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 t="s">
        <v>3</v>
      </c>
    </row>
    <row r="770" spans="1:65">
      <c r="A770" s="29"/>
      <c r="B770" s="19"/>
      <c r="C770" s="9"/>
      <c r="D770" s="10" t="s">
        <v>272</v>
      </c>
      <c r="E770" s="11" t="s">
        <v>273</v>
      </c>
      <c r="F770" s="11" t="s">
        <v>115</v>
      </c>
      <c r="G770" s="11" t="s">
        <v>272</v>
      </c>
      <c r="H770" s="11" t="s">
        <v>115</v>
      </c>
      <c r="I770" s="11" t="s">
        <v>273</v>
      </c>
      <c r="J770" s="11" t="s">
        <v>115</v>
      </c>
      <c r="K770" s="11" t="s">
        <v>115</v>
      </c>
      <c r="L770" s="11" t="s">
        <v>272</v>
      </c>
      <c r="M770" s="11" t="s">
        <v>115</v>
      </c>
      <c r="N770" s="11" t="s">
        <v>273</v>
      </c>
      <c r="O770" s="11" t="s">
        <v>272</v>
      </c>
      <c r="P770" s="11" t="s">
        <v>273</v>
      </c>
      <c r="Q770" s="11" t="s">
        <v>273</v>
      </c>
      <c r="R770" s="11" t="s">
        <v>272</v>
      </c>
      <c r="S770" s="11" t="s">
        <v>272</v>
      </c>
      <c r="T770" s="11" t="s">
        <v>273</v>
      </c>
      <c r="U770" s="11" t="s">
        <v>273</v>
      </c>
      <c r="V770" s="11" t="s">
        <v>272</v>
      </c>
      <c r="W770" s="11" t="s">
        <v>115</v>
      </c>
      <c r="X770" s="11" t="s">
        <v>115</v>
      </c>
      <c r="Y770" s="140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1</v>
      </c>
    </row>
    <row r="771" spans="1:65">
      <c r="A771" s="29"/>
      <c r="B771" s="19"/>
      <c r="C771" s="9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140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2</v>
      </c>
    </row>
    <row r="772" spans="1:65">
      <c r="A772" s="29"/>
      <c r="B772" s="18">
        <v>1</v>
      </c>
      <c r="C772" s="14">
        <v>1</v>
      </c>
      <c r="D772" s="199">
        <v>14.39</v>
      </c>
      <c r="E772" s="199">
        <v>14.65</v>
      </c>
      <c r="F772" s="199">
        <v>12.98</v>
      </c>
      <c r="G772" s="199">
        <v>14.61</v>
      </c>
      <c r="H772" s="200" t="s">
        <v>102</v>
      </c>
      <c r="I772" s="199">
        <v>14.65</v>
      </c>
      <c r="J772" s="200" t="s">
        <v>102</v>
      </c>
      <c r="K772" s="200" t="s">
        <v>102</v>
      </c>
      <c r="L772" s="199">
        <v>14.36</v>
      </c>
      <c r="M772" s="200">
        <v>11</v>
      </c>
      <c r="N772" s="199">
        <v>14.3</v>
      </c>
      <c r="O772" s="199">
        <v>14.122075573008559</v>
      </c>
      <c r="P772" s="199">
        <v>13.27</v>
      </c>
      <c r="Q772" s="199">
        <v>15.35</v>
      </c>
      <c r="R772" s="199">
        <v>12.91</v>
      </c>
      <c r="S772" s="199">
        <v>14.2</v>
      </c>
      <c r="T772" s="199">
        <v>13.6</v>
      </c>
      <c r="U772" s="199">
        <v>14</v>
      </c>
      <c r="V772" s="199">
        <v>15.02</v>
      </c>
      <c r="W772" s="199">
        <v>13.84</v>
      </c>
      <c r="X772" s="200">
        <v>17.201500000000003</v>
      </c>
      <c r="Y772" s="201"/>
      <c r="Z772" s="202"/>
      <c r="AA772" s="202"/>
      <c r="AB772" s="202"/>
      <c r="AC772" s="202"/>
      <c r="AD772" s="202"/>
      <c r="AE772" s="202"/>
      <c r="AF772" s="202"/>
      <c r="AG772" s="202"/>
      <c r="AH772" s="202"/>
      <c r="AI772" s="202"/>
      <c r="AJ772" s="202"/>
      <c r="AK772" s="202"/>
      <c r="AL772" s="202"/>
      <c r="AM772" s="202"/>
      <c r="AN772" s="202"/>
      <c r="AO772" s="202"/>
      <c r="AP772" s="202"/>
      <c r="AQ772" s="202"/>
      <c r="AR772" s="202"/>
      <c r="AS772" s="202"/>
      <c r="AT772" s="202"/>
      <c r="AU772" s="202"/>
      <c r="AV772" s="202"/>
      <c r="AW772" s="202"/>
      <c r="AX772" s="202"/>
      <c r="AY772" s="202"/>
      <c r="AZ772" s="202"/>
      <c r="BA772" s="202"/>
      <c r="BB772" s="202"/>
      <c r="BC772" s="202"/>
      <c r="BD772" s="202"/>
      <c r="BE772" s="202"/>
      <c r="BF772" s="202"/>
      <c r="BG772" s="202"/>
      <c r="BH772" s="202"/>
      <c r="BI772" s="202"/>
      <c r="BJ772" s="202"/>
      <c r="BK772" s="202"/>
      <c r="BL772" s="202"/>
      <c r="BM772" s="203">
        <v>1</v>
      </c>
    </row>
    <row r="773" spans="1:65">
      <c r="A773" s="29"/>
      <c r="B773" s="19">
        <v>1</v>
      </c>
      <c r="C773" s="9">
        <v>2</v>
      </c>
      <c r="D773" s="205">
        <v>14.87</v>
      </c>
      <c r="E773" s="205">
        <v>14.98</v>
      </c>
      <c r="F773" s="205">
        <v>13.66</v>
      </c>
      <c r="G773" s="205">
        <v>14.85</v>
      </c>
      <c r="H773" s="206" t="s">
        <v>102</v>
      </c>
      <c r="I773" s="205">
        <v>14.15</v>
      </c>
      <c r="J773" s="206" t="s">
        <v>102</v>
      </c>
      <c r="K773" s="206" t="s">
        <v>102</v>
      </c>
      <c r="L773" s="205">
        <v>14.33</v>
      </c>
      <c r="M773" s="206">
        <v>9</v>
      </c>
      <c r="N773" s="205">
        <v>13.7</v>
      </c>
      <c r="O773" s="205">
        <v>14.179391875560578</v>
      </c>
      <c r="P773" s="205">
        <v>13.62</v>
      </c>
      <c r="Q773" s="205">
        <v>15.7</v>
      </c>
      <c r="R773" s="205">
        <v>13.16</v>
      </c>
      <c r="S773" s="205">
        <v>14.2</v>
      </c>
      <c r="T773" s="205">
        <v>13.2</v>
      </c>
      <c r="U773" s="205">
        <v>13.4</v>
      </c>
      <c r="V773" s="205">
        <v>15.08</v>
      </c>
      <c r="W773" s="205">
        <v>13.88</v>
      </c>
      <c r="X773" s="206">
        <v>17.430333333333333</v>
      </c>
      <c r="Y773" s="201"/>
      <c r="Z773" s="202"/>
      <c r="AA773" s="202"/>
      <c r="AB773" s="202"/>
      <c r="AC773" s="202"/>
      <c r="AD773" s="202"/>
      <c r="AE773" s="202"/>
      <c r="AF773" s="202"/>
      <c r="AG773" s="202"/>
      <c r="AH773" s="202"/>
      <c r="AI773" s="202"/>
      <c r="AJ773" s="202"/>
      <c r="AK773" s="202"/>
      <c r="AL773" s="202"/>
      <c r="AM773" s="202"/>
      <c r="AN773" s="202"/>
      <c r="AO773" s="202"/>
      <c r="AP773" s="202"/>
      <c r="AQ773" s="202"/>
      <c r="AR773" s="202"/>
      <c r="AS773" s="202"/>
      <c r="AT773" s="202"/>
      <c r="AU773" s="202"/>
      <c r="AV773" s="202"/>
      <c r="AW773" s="202"/>
      <c r="AX773" s="202"/>
      <c r="AY773" s="202"/>
      <c r="AZ773" s="202"/>
      <c r="BA773" s="202"/>
      <c r="BB773" s="202"/>
      <c r="BC773" s="202"/>
      <c r="BD773" s="202"/>
      <c r="BE773" s="202"/>
      <c r="BF773" s="202"/>
      <c r="BG773" s="202"/>
      <c r="BH773" s="202"/>
      <c r="BI773" s="202"/>
      <c r="BJ773" s="202"/>
      <c r="BK773" s="202"/>
      <c r="BL773" s="202"/>
      <c r="BM773" s="203">
        <v>33</v>
      </c>
    </row>
    <row r="774" spans="1:65">
      <c r="A774" s="29"/>
      <c r="B774" s="19">
        <v>1</v>
      </c>
      <c r="C774" s="9">
        <v>3</v>
      </c>
      <c r="D774" s="205">
        <v>14.67</v>
      </c>
      <c r="E774" s="205">
        <v>15.339999999999998</v>
      </c>
      <c r="F774" s="205">
        <v>13.44</v>
      </c>
      <c r="G774" s="205">
        <v>14.87</v>
      </c>
      <c r="H774" s="206" t="s">
        <v>102</v>
      </c>
      <c r="I774" s="205">
        <v>14.5</v>
      </c>
      <c r="J774" s="206" t="s">
        <v>102</v>
      </c>
      <c r="K774" s="206" t="s">
        <v>102</v>
      </c>
      <c r="L774" s="205">
        <v>14.33</v>
      </c>
      <c r="M774" s="206">
        <v>8</v>
      </c>
      <c r="N774" s="205">
        <v>13.2</v>
      </c>
      <c r="O774" s="205">
        <v>14.075870202188264</v>
      </c>
      <c r="P774" s="205">
        <v>13.64</v>
      </c>
      <c r="Q774" s="205">
        <v>14.3</v>
      </c>
      <c r="R774" s="205">
        <v>12.76</v>
      </c>
      <c r="S774" s="205">
        <v>14.3</v>
      </c>
      <c r="T774" s="205">
        <v>12.2</v>
      </c>
      <c r="U774" s="205">
        <v>13.7</v>
      </c>
      <c r="V774" s="205">
        <v>14.83</v>
      </c>
      <c r="W774" s="205">
        <v>13.65</v>
      </c>
      <c r="X774" s="206">
        <v>18.215666666666667</v>
      </c>
      <c r="Y774" s="201"/>
      <c r="Z774" s="202"/>
      <c r="AA774" s="202"/>
      <c r="AB774" s="202"/>
      <c r="AC774" s="202"/>
      <c r="AD774" s="202"/>
      <c r="AE774" s="202"/>
      <c r="AF774" s="202"/>
      <c r="AG774" s="202"/>
      <c r="AH774" s="202"/>
      <c r="AI774" s="202"/>
      <c r="AJ774" s="202"/>
      <c r="AK774" s="202"/>
      <c r="AL774" s="202"/>
      <c r="AM774" s="202"/>
      <c r="AN774" s="202"/>
      <c r="AO774" s="202"/>
      <c r="AP774" s="202"/>
      <c r="AQ774" s="202"/>
      <c r="AR774" s="202"/>
      <c r="AS774" s="202"/>
      <c r="AT774" s="202"/>
      <c r="AU774" s="202"/>
      <c r="AV774" s="202"/>
      <c r="AW774" s="202"/>
      <c r="AX774" s="202"/>
      <c r="AY774" s="202"/>
      <c r="AZ774" s="202"/>
      <c r="BA774" s="202"/>
      <c r="BB774" s="202"/>
      <c r="BC774" s="202"/>
      <c r="BD774" s="202"/>
      <c r="BE774" s="202"/>
      <c r="BF774" s="202"/>
      <c r="BG774" s="202"/>
      <c r="BH774" s="202"/>
      <c r="BI774" s="202"/>
      <c r="BJ774" s="202"/>
      <c r="BK774" s="202"/>
      <c r="BL774" s="202"/>
      <c r="BM774" s="203">
        <v>16</v>
      </c>
    </row>
    <row r="775" spans="1:65">
      <c r="A775" s="29"/>
      <c r="B775" s="19">
        <v>1</v>
      </c>
      <c r="C775" s="9">
        <v>4</v>
      </c>
      <c r="D775" s="205">
        <v>14.64</v>
      </c>
      <c r="E775" s="205">
        <v>15.71</v>
      </c>
      <c r="F775" s="205">
        <v>13.79</v>
      </c>
      <c r="G775" s="205">
        <v>14.79</v>
      </c>
      <c r="H775" s="206" t="s">
        <v>102</v>
      </c>
      <c r="I775" s="205">
        <v>14.6</v>
      </c>
      <c r="J775" s="206" t="s">
        <v>102</v>
      </c>
      <c r="K775" s="206" t="s">
        <v>102</v>
      </c>
      <c r="L775" s="205">
        <v>14.16</v>
      </c>
      <c r="M775" s="206">
        <v>9</v>
      </c>
      <c r="N775" s="205">
        <v>13.8</v>
      </c>
      <c r="O775" s="205">
        <v>13.910881194583554</v>
      </c>
      <c r="P775" s="205">
        <v>13.71</v>
      </c>
      <c r="Q775" s="205">
        <v>14.65</v>
      </c>
      <c r="R775" s="205">
        <v>12.69</v>
      </c>
      <c r="S775" s="205">
        <v>14.4</v>
      </c>
      <c r="T775" s="205">
        <v>14</v>
      </c>
      <c r="U775" s="205">
        <v>13.7</v>
      </c>
      <c r="V775" s="205">
        <v>15.19</v>
      </c>
      <c r="W775" s="205">
        <v>13.64</v>
      </c>
      <c r="X775" s="206">
        <v>16.866</v>
      </c>
      <c r="Y775" s="201"/>
      <c r="Z775" s="202"/>
      <c r="AA775" s="202"/>
      <c r="AB775" s="202"/>
      <c r="AC775" s="202"/>
      <c r="AD775" s="202"/>
      <c r="AE775" s="202"/>
      <c r="AF775" s="202"/>
      <c r="AG775" s="202"/>
      <c r="AH775" s="202"/>
      <c r="AI775" s="202"/>
      <c r="AJ775" s="202"/>
      <c r="AK775" s="202"/>
      <c r="AL775" s="202"/>
      <c r="AM775" s="202"/>
      <c r="AN775" s="202"/>
      <c r="AO775" s="202"/>
      <c r="AP775" s="202"/>
      <c r="AQ775" s="202"/>
      <c r="AR775" s="202"/>
      <c r="AS775" s="202"/>
      <c r="AT775" s="202"/>
      <c r="AU775" s="202"/>
      <c r="AV775" s="202"/>
      <c r="AW775" s="202"/>
      <c r="AX775" s="202"/>
      <c r="AY775" s="202"/>
      <c r="AZ775" s="202"/>
      <c r="BA775" s="202"/>
      <c r="BB775" s="202"/>
      <c r="BC775" s="202"/>
      <c r="BD775" s="202"/>
      <c r="BE775" s="202"/>
      <c r="BF775" s="202"/>
      <c r="BG775" s="202"/>
      <c r="BH775" s="202"/>
      <c r="BI775" s="202"/>
      <c r="BJ775" s="202"/>
      <c r="BK775" s="202"/>
      <c r="BL775" s="202"/>
      <c r="BM775" s="203">
        <v>14.142596374955012</v>
      </c>
    </row>
    <row r="776" spans="1:65">
      <c r="A776" s="29"/>
      <c r="B776" s="19">
        <v>1</v>
      </c>
      <c r="C776" s="9">
        <v>5</v>
      </c>
      <c r="D776" s="205">
        <v>14.42</v>
      </c>
      <c r="E776" s="205">
        <v>15.690000000000001</v>
      </c>
      <c r="F776" s="205">
        <v>14.21</v>
      </c>
      <c r="G776" s="205">
        <v>14.84</v>
      </c>
      <c r="H776" s="206" t="s">
        <v>102</v>
      </c>
      <c r="I776" s="205">
        <v>14</v>
      </c>
      <c r="J776" s="206" t="s">
        <v>102</v>
      </c>
      <c r="K776" s="206" t="s">
        <v>102</v>
      </c>
      <c r="L776" s="205">
        <v>14.3</v>
      </c>
      <c r="M776" s="206">
        <v>11</v>
      </c>
      <c r="N776" s="205">
        <v>13.8</v>
      </c>
      <c r="O776" s="205">
        <v>13.921455398405064</v>
      </c>
      <c r="P776" s="205">
        <v>13.71</v>
      </c>
      <c r="Q776" s="205">
        <v>15.45</v>
      </c>
      <c r="R776" s="205">
        <v>13.54</v>
      </c>
      <c r="S776" s="205">
        <v>14.3</v>
      </c>
      <c r="T776" s="205">
        <v>12.5</v>
      </c>
      <c r="U776" s="205">
        <v>13.9</v>
      </c>
      <c r="V776" s="205">
        <v>14.71</v>
      </c>
      <c r="W776" s="205">
        <v>13.07</v>
      </c>
      <c r="X776" s="206">
        <v>16.320499999999999</v>
      </c>
      <c r="Y776" s="201"/>
      <c r="Z776" s="202"/>
      <c r="AA776" s="202"/>
      <c r="AB776" s="202"/>
      <c r="AC776" s="202"/>
      <c r="AD776" s="202"/>
      <c r="AE776" s="202"/>
      <c r="AF776" s="202"/>
      <c r="AG776" s="202"/>
      <c r="AH776" s="202"/>
      <c r="AI776" s="202"/>
      <c r="AJ776" s="202"/>
      <c r="AK776" s="202"/>
      <c r="AL776" s="202"/>
      <c r="AM776" s="202"/>
      <c r="AN776" s="202"/>
      <c r="AO776" s="202"/>
      <c r="AP776" s="202"/>
      <c r="AQ776" s="202"/>
      <c r="AR776" s="202"/>
      <c r="AS776" s="202"/>
      <c r="AT776" s="202"/>
      <c r="AU776" s="202"/>
      <c r="AV776" s="202"/>
      <c r="AW776" s="202"/>
      <c r="AX776" s="202"/>
      <c r="AY776" s="202"/>
      <c r="AZ776" s="202"/>
      <c r="BA776" s="202"/>
      <c r="BB776" s="202"/>
      <c r="BC776" s="202"/>
      <c r="BD776" s="202"/>
      <c r="BE776" s="202"/>
      <c r="BF776" s="202"/>
      <c r="BG776" s="202"/>
      <c r="BH776" s="202"/>
      <c r="BI776" s="202"/>
      <c r="BJ776" s="202"/>
      <c r="BK776" s="202"/>
      <c r="BL776" s="202"/>
      <c r="BM776" s="203">
        <v>49</v>
      </c>
    </row>
    <row r="777" spans="1:65">
      <c r="A777" s="29"/>
      <c r="B777" s="19">
        <v>1</v>
      </c>
      <c r="C777" s="9">
        <v>6</v>
      </c>
      <c r="D777" s="205">
        <v>14.84</v>
      </c>
      <c r="E777" s="205">
        <v>15.45</v>
      </c>
      <c r="F777" s="205">
        <v>12.58</v>
      </c>
      <c r="G777" s="205">
        <v>15.05</v>
      </c>
      <c r="H777" s="206" t="s">
        <v>102</v>
      </c>
      <c r="I777" s="205">
        <v>14.05</v>
      </c>
      <c r="J777" s="206" t="s">
        <v>102</v>
      </c>
      <c r="K777" s="206" t="s">
        <v>102</v>
      </c>
      <c r="L777" s="205">
        <v>14.48</v>
      </c>
      <c r="M777" s="206">
        <v>7</v>
      </c>
      <c r="N777" s="205">
        <v>13.6</v>
      </c>
      <c r="O777" s="205">
        <v>13.939577751935168</v>
      </c>
      <c r="P777" s="205">
        <v>14.11</v>
      </c>
      <c r="Q777" s="205">
        <v>14.55</v>
      </c>
      <c r="R777" s="205">
        <v>13.31</v>
      </c>
      <c r="S777" s="205">
        <v>14.4</v>
      </c>
      <c r="T777" s="205">
        <v>13.8</v>
      </c>
      <c r="U777" s="205">
        <v>14.1</v>
      </c>
      <c r="V777" s="205">
        <v>14.82</v>
      </c>
      <c r="W777" s="205">
        <v>13.85</v>
      </c>
      <c r="X777" s="206">
        <v>17.38</v>
      </c>
      <c r="Y777" s="201"/>
      <c r="Z777" s="202"/>
      <c r="AA777" s="202"/>
      <c r="AB777" s="202"/>
      <c r="AC777" s="202"/>
      <c r="AD777" s="202"/>
      <c r="AE777" s="202"/>
      <c r="AF777" s="202"/>
      <c r="AG777" s="202"/>
      <c r="AH777" s="202"/>
      <c r="AI777" s="202"/>
      <c r="AJ777" s="202"/>
      <c r="AK777" s="202"/>
      <c r="AL777" s="202"/>
      <c r="AM777" s="202"/>
      <c r="AN777" s="202"/>
      <c r="AO777" s="202"/>
      <c r="AP777" s="202"/>
      <c r="AQ777" s="202"/>
      <c r="AR777" s="202"/>
      <c r="AS777" s="202"/>
      <c r="AT777" s="202"/>
      <c r="AU777" s="202"/>
      <c r="AV777" s="202"/>
      <c r="AW777" s="202"/>
      <c r="AX777" s="202"/>
      <c r="AY777" s="202"/>
      <c r="AZ777" s="202"/>
      <c r="BA777" s="202"/>
      <c r="BB777" s="202"/>
      <c r="BC777" s="202"/>
      <c r="BD777" s="202"/>
      <c r="BE777" s="202"/>
      <c r="BF777" s="202"/>
      <c r="BG777" s="202"/>
      <c r="BH777" s="202"/>
      <c r="BI777" s="202"/>
      <c r="BJ777" s="202"/>
      <c r="BK777" s="202"/>
      <c r="BL777" s="202"/>
      <c r="BM777" s="207"/>
    </row>
    <row r="778" spans="1:65">
      <c r="A778" s="29"/>
      <c r="B778" s="20" t="s">
        <v>256</v>
      </c>
      <c r="C778" s="12"/>
      <c r="D778" s="208">
        <v>14.638333333333334</v>
      </c>
      <c r="E778" s="208">
        <v>15.303333333333335</v>
      </c>
      <c r="F778" s="208">
        <v>13.443333333333333</v>
      </c>
      <c r="G778" s="208">
        <v>14.834999999999999</v>
      </c>
      <c r="H778" s="208" t="s">
        <v>623</v>
      </c>
      <c r="I778" s="208">
        <v>14.325000000000001</v>
      </c>
      <c r="J778" s="208" t="s">
        <v>623</v>
      </c>
      <c r="K778" s="208" t="s">
        <v>623</v>
      </c>
      <c r="L778" s="208">
        <v>14.326666666666666</v>
      </c>
      <c r="M778" s="208">
        <v>9.1666666666666661</v>
      </c>
      <c r="N778" s="208">
        <v>13.733333333333333</v>
      </c>
      <c r="O778" s="208">
        <v>14.024875332613528</v>
      </c>
      <c r="P778" s="208">
        <v>13.676666666666668</v>
      </c>
      <c r="Q778" s="208">
        <v>14.999999999999998</v>
      </c>
      <c r="R778" s="208">
        <v>13.061666666666667</v>
      </c>
      <c r="S778" s="208">
        <v>14.300000000000002</v>
      </c>
      <c r="T778" s="208">
        <v>13.216666666666667</v>
      </c>
      <c r="U778" s="208">
        <v>13.799999999999999</v>
      </c>
      <c r="V778" s="208">
        <v>14.941666666666668</v>
      </c>
      <c r="W778" s="208">
        <v>13.654999999999999</v>
      </c>
      <c r="X778" s="208">
        <v>17.235666666666663</v>
      </c>
      <c r="Y778" s="201"/>
      <c r="Z778" s="202"/>
      <c r="AA778" s="202"/>
      <c r="AB778" s="202"/>
      <c r="AC778" s="202"/>
      <c r="AD778" s="202"/>
      <c r="AE778" s="202"/>
      <c r="AF778" s="202"/>
      <c r="AG778" s="202"/>
      <c r="AH778" s="202"/>
      <c r="AI778" s="202"/>
      <c r="AJ778" s="202"/>
      <c r="AK778" s="202"/>
      <c r="AL778" s="202"/>
      <c r="AM778" s="202"/>
      <c r="AN778" s="202"/>
      <c r="AO778" s="202"/>
      <c r="AP778" s="202"/>
      <c r="AQ778" s="202"/>
      <c r="AR778" s="202"/>
      <c r="AS778" s="202"/>
      <c r="AT778" s="202"/>
      <c r="AU778" s="202"/>
      <c r="AV778" s="202"/>
      <c r="AW778" s="202"/>
      <c r="AX778" s="202"/>
      <c r="AY778" s="202"/>
      <c r="AZ778" s="202"/>
      <c r="BA778" s="202"/>
      <c r="BB778" s="202"/>
      <c r="BC778" s="202"/>
      <c r="BD778" s="202"/>
      <c r="BE778" s="202"/>
      <c r="BF778" s="202"/>
      <c r="BG778" s="202"/>
      <c r="BH778" s="202"/>
      <c r="BI778" s="202"/>
      <c r="BJ778" s="202"/>
      <c r="BK778" s="202"/>
      <c r="BL778" s="202"/>
      <c r="BM778" s="207"/>
    </row>
    <row r="779" spans="1:65">
      <c r="A779" s="29"/>
      <c r="B779" s="3" t="s">
        <v>257</v>
      </c>
      <c r="C779" s="28"/>
      <c r="D779" s="205">
        <v>14.655000000000001</v>
      </c>
      <c r="E779" s="205">
        <v>15.395</v>
      </c>
      <c r="F779" s="205">
        <v>13.55</v>
      </c>
      <c r="G779" s="205">
        <v>14.844999999999999</v>
      </c>
      <c r="H779" s="205" t="s">
        <v>623</v>
      </c>
      <c r="I779" s="205">
        <v>14.324999999999999</v>
      </c>
      <c r="J779" s="205" t="s">
        <v>623</v>
      </c>
      <c r="K779" s="205" t="s">
        <v>623</v>
      </c>
      <c r="L779" s="205">
        <v>14.33</v>
      </c>
      <c r="M779" s="205">
        <v>9</v>
      </c>
      <c r="N779" s="205">
        <v>13.75</v>
      </c>
      <c r="O779" s="205">
        <v>14.007723977061715</v>
      </c>
      <c r="P779" s="205">
        <v>13.675000000000001</v>
      </c>
      <c r="Q779" s="205">
        <v>15</v>
      </c>
      <c r="R779" s="205">
        <v>13.035</v>
      </c>
      <c r="S779" s="205">
        <v>14.3</v>
      </c>
      <c r="T779" s="205">
        <v>13.399999999999999</v>
      </c>
      <c r="U779" s="205">
        <v>13.8</v>
      </c>
      <c r="V779" s="205">
        <v>14.925000000000001</v>
      </c>
      <c r="W779" s="205">
        <v>13.745000000000001</v>
      </c>
      <c r="X779" s="205">
        <v>17.290750000000003</v>
      </c>
      <c r="Y779" s="201"/>
      <c r="Z779" s="202"/>
      <c r="AA779" s="202"/>
      <c r="AB779" s="202"/>
      <c r="AC779" s="202"/>
      <c r="AD779" s="202"/>
      <c r="AE779" s="202"/>
      <c r="AF779" s="202"/>
      <c r="AG779" s="202"/>
      <c r="AH779" s="202"/>
      <c r="AI779" s="202"/>
      <c r="AJ779" s="202"/>
      <c r="AK779" s="202"/>
      <c r="AL779" s="202"/>
      <c r="AM779" s="202"/>
      <c r="AN779" s="202"/>
      <c r="AO779" s="202"/>
      <c r="AP779" s="202"/>
      <c r="AQ779" s="202"/>
      <c r="AR779" s="202"/>
      <c r="AS779" s="202"/>
      <c r="AT779" s="202"/>
      <c r="AU779" s="202"/>
      <c r="AV779" s="202"/>
      <c r="AW779" s="202"/>
      <c r="AX779" s="202"/>
      <c r="AY779" s="202"/>
      <c r="AZ779" s="202"/>
      <c r="BA779" s="202"/>
      <c r="BB779" s="202"/>
      <c r="BC779" s="202"/>
      <c r="BD779" s="202"/>
      <c r="BE779" s="202"/>
      <c r="BF779" s="202"/>
      <c r="BG779" s="202"/>
      <c r="BH779" s="202"/>
      <c r="BI779" s="202"/>
      <c r="BJ779" s="202"/>
      <c r="BK779" s="202"/>
      <c r="BL779" s="202"/>
      <c r="BM779" s="207"/>
    </row>
    <row r="780" spans="1:65">
      <c r="A780" s="29"/>
      <c r="B780" s="3" t="s">
        <v>258</v>
      </c>
      <c r="C780" s="28"/>
      <c r="D780" s="23">
        <v>0.20232811635229181</v>
      </c>
      <c r="E780" s="23">
        <v>0.4169252530930056</v>
      </c>
      <c r="F780" s="23">
        <v>0.58565063533361483</v>
      </c>
      <c r="G780" s="23">
        <v>0.14166862743741154</v>
      </c>
      <c r="H780" s="23" t="s">
        <v>623</v>
      </c>
      <c r="I780" s="23">
        <v>0.2911185325601926</v>
      </c>
      <c r="J780" s="23" t="s">
        <v>623</v>
      </c>
      <c r="K780" s="23" t="s">
        <v>623</v>
      </c>
      <c r="L780" s="23">
        <v>0.1030857248442609</v>
      </c>
      <c r="M780" s="23">
        <v>1.6020819787597209</v>
      </c>
      <c r="N780" s="23">
        <v>0.35590260840104426</v>
      </c>
      <c r="O780" s="23">
        <v>0.11566308751418028</v>
      </c>
      <c r="P780" s="23">
        <v>0.26830331094987753</v>
      </c>
      <c r="Q780" s="23">
        <v>0.57096409694480721</v>
      </c>
      <c r="R780" s="23">
        <v>0.33235021688975419</v>
      </c>
      <c r="S780" s="23">
        <v>8.944271909999206E-2</v>
      </c>
      <c r="T780" s="23">
        <v>0.72778201864752545</v>
      </c>
      <c r="U780" s="23">
        <v>0.25298221281347028</v>
      </c>
      <c r="V780" s="23">
        <v>0.18323936985993625</v>
      </c>
      <c r="W780" s="23">
        <v>0.30507376157250882</v>
      </c>
      <c r="X780" s="23">
        <v>0.63158183247391753</v>
      </c>
      <c r="Y780" s="140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3"/>
    </row>
    <row r="781" spans="1:65">
      <c r="A781" s="29"/>
      <c r="B781" s="3" t="s">
        <v>86</v>
      </c>
      <c r="C781" s="28"/>
      <c r="D781" s="13">
        <v>1.382180004683765E-2</v>
      </c>
      <c r="E781" s="13">
        <v>2.7244081012394179E-2</v>
      </c>
      <c r="F781" s="13">
        <v>4.3564391420799514E-2</v>
      </c>
      <c r="G781" s="13">
        <v>9.5496209934217424E-3</v>
      </c>
      <c r="H781" s="13" t="s">
        <v>623</v>
      </c>
      <c r="I781" s="13">
        <v>2.0322410649926185E-2</v>
      </c>
      <c r="J781" s="13" t="s">
        <v>623</v>
      </c>
      <c r="K781" s="13" t="s">
        <v>623</v>
      </c>
      <c r="L781" s="13">
        <v>7.1953740002974106E-3</v>
      </c>
      <c r="M781" s="13">
        <v>0.17477257950106048</v>
      </c>
      <c r="N781" s="13">
        <v>2.5915238475804195E-2</v>
      </c>
      <c r="O781" s="13">
        <v>8.2469957679564294E-3</v>
      </c>
      <c r="P781" s="13">
        <v>1.9617595243715147E-2</v>
      </c>
      <c r="Q781" s="13">
        <v>3.8064273129653818E-2</v>
      </c>
      <c r="R781" s="13">
        <v>2.5444702071437092E-2</v>
      </c>
      <c r="S781" s="13">
        <v>6.2547356013980451E-3</v>
      </c>
      <c r="T781" s="13">
        <v>5.5065474298677843E-2</v>
      </c>
      <c r="U781" s="13">
        <v>1.8332044406773211E-2</v>
      </c>
      <c r="V781" s="13">
        <v>1.2263649962739737E-2</v>
      </c>
      <c r="W781" s="13">
        <v>2.2341542407360589E-2</v>
      </c>
      <c r="X781" s="13">
        <v>3.6643887624920282E-2</v>
      </c>
      <c r="Y781" s="140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3"/>
    </row>
    <row r="782" spans="1:65">
      <c r="A782" s="29"/>
      <c r="B782" s="3" t="s">
        <v>259</v>
      </c>
      <c r="C782" s="28"/>
      <c r="D782" s="13">
        <v>3.5052754475565662E-2</v>
      </c>
      <c r="E782" s="13">
        <v>8.2073823476561891E-2</v>
      </c>
      <c r="F782" s="13">
        <v>-4.9443752977352706E-2</v>
      </c>
      <c r="G782" s="13">
        <v>4.8958734781624491E-2</v>
      </c>
      <c r="H782" s="13" t="s">
        <v>623</v>
      </c>
      <c r="I782" s="13">
        <v>1.2897463818454469E-2</v>
      </c>
      <c r="J782" s="13" t="s">
        <v>623</v>
      </c>
      <c r="K782" s="13" t="s">
        <v>623</v>
      </c>
      <c r="L782" s="13">
        <v>1.3015311109183747E-2</v>
      </c>
      <c r="M782" s="13">
        <v>-0.3518399009887726</v>
      </c>
      <c r="N782" s="13">
        <v>-2.8938324390452075E-2</v>
      </c>
      <c r="O782" s="13">
        <v>-8.3238635410648465E-3</v>
      </c>
      <c r="P782" s="13">
        <v>-3.2945132275248645E-2</v>
      </c>
      <c r="Q782" s="13">
        <v>6.062561656382659E-2</v>
      </c>
      <c r="R782" s="13">
        <v>-7.6430782554365528E-2</v>
      </c>
      <c r="S782" s="13">
        <v>1.1129754457514851E-2</v>
      </c>
      <c r="T782" s="13">
        <v>-6.5470984516539321E-2</v>
      </c>
      <c r="U782" s="13">
        <v>-2.4224432761279502E-2</v>
      </c>
      <c r="V782" s="13">
        <v>5.6500961388300741E-2</v>
      </c>
      <c r="W782" s="13">
        <v>-3.4477147054729818E-2</v>
      </c>
      <c r="X782" s="13">
        <v>0.21870597234812839</v>
      </c>
      <c r="Y782" s="140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3"/>
    </row>
    <row r="783" spans="1:65">
      <c r="A783" s="29"/>
      <c r="B783" s="45" t="s">
        <v>260</v>
      </c>
      <c r="C783" s="46"/>
      <c r="D783" s="44">
        <v>0.32</v>
      </c>
      <c r="E783" s="44">
        <v>1</v>
      </c>
      <c r="F783" s="44">
        <v>0.9</v>
      </c>
      <c r="G783" s="44">
        <v>0.52</v>
      </c>
      <c r="H783" s="44">
        <v>10.91</v>
      </c>
      <c r="I783" s="44">
        <v>0</v>
      </c>
      <c r="J783" s="44">
        <v>10.91</v>
      </c>
      <c r="K783" s="44">
        <v>10.91</v>
      </c>
      <c r="L783" s="44">
        <v>0</v>
      </c>
      <c r="M783" s="44" t="s">
        <v>261</v>
      </c>
      <c r="N783" s="44">
        <v>0.61</v>
      </c>
      <c r="O783" s="44">
        <v>0.31</v>
      </c>
      <c r="P783" s="44">
        <v>0.66</v>
      </c>
      <c r="Q783" s="44">
        <v>0.69</v>
      </c>
      <c r="R783" s="44">
        <v>1.29</v>
      </c>
      <c r="S783" s="44">
        <v>0.03</v>
      </c>
      <c r="T783" s="44">
        <v>1.1299999999999999</v>
      </c>
      <c r="U783" s="44">
        <v>0.54</v>
      </c>
      <c r="V783" s="44">
        <v>0.63</v>
      </c>
      <c r="W783" s="44">
        <v>0.69</v>
      </c>
      <c r="X783" s="44">
        <v>2.97</v>
      </c>
      <c r="Y783" s="140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3"/>
    </row>
    <row r="784" spans="1:65">
      <c r="B784" s="30" t="s">
        <v>286</v>
      </c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BM784" s="53"/>
    </row>
    <row r="785" spans="1:65">
      <c r="BM785" s="53"/>
    </row>
    <row r="786" spans="1:65" ht="15">
      <c r="B786" s="8" t="s">
        <v>478</v>
      </c>
      <c r="BM786" s="27" t="s">
        <v>66</v>
      </c>
    </row>
    <row r="787" spans="1:65" ht="15">
      <c r="A787" s="24" t="s">
        <v>9</v>
      </c>
      <c r="B787" s="18" t="s">
        <v>111</v>
      </c>
      <c r="C787" s="15" t="s">
        <v>112</v>
      </c>
      <c r="D787" s="16" t="s">
        <v>224</v>
      </c>
      <c r="E787" s="17" t="s">
        <v>224</v>
      </c>
      <c r="F787" s="17" t="s">
        <v>224</v>
      </c>
      <c r="G787" s="17" t="s">
        <v>224</v>
      </c>
      <c r="H787" s="17" t="s">
        <v>224</v>
      </c>
      <c r="I787" s="17" t="s">
        <v>224</v>
      </c>
      <c r="J787" s="17" t="s">
        <v>224</v>
      </c>
      <c r="K787" s="17" t="s">
        <v>224</v>
      </c>
      <c r="L787" s="17" t="s">
        <v>224</v>
      </c>
      <c r="M787" s="17" t="s">
        <v>224</v>
      </c>
      <c r="N787" s="17" t="s">
        <v>224</v>
      </c>
      <c r="O787" s="17" t="s">
        <v>224</v>
      </c>
      <c r="P787" s="17" t="s">
        <v>224</v>
      </c>
      <c r="Q787" s="17" t="s">
        <v>224</v>
      </c>
      <c r="R787" s="17" t="s">
        <v>224</v>
      </c>
      <c r="S787" s="17" t="s">
        <v>224</v>
      </c>
      <c r="T787" s="17" t="s">
        <v>224</v>
      </c>
      <c r="U787" s="17" t="s">
        <v>224</v>
      </c>
      <c r="V787" s="17" t="s">
        <v>224</v>
      </c>
      <c r="W787" s="17" t="s">
        <v>224</v>
      </c>
      <c r="X787" s="17" t="s">
        <v>224</v>
      </c>
      <c r="Y787" s="17" t="s">
        <v>224</v>
      </c>
      <c r="Z787" s="140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1</v>
      </c>
    </row>
    <row r="788" spans="1:65">
      <c r="A788" s="29"/>
      <c r="B788" s="19" t="s">
        <v>225</v>
      </c>
      <c r="C788" s="9" t="s">
        <v>225</v>
      </c>
      <c r="D788" s="138" t="s">
        <v>227</v>
      </c>
      <c r="E788" s="139" t="s">
        <v>228</v>
      </c>
      <c r="F788" s="139" t="s">
        <v>229</v>
      </c>
      <c r="G788" s="139" t="s">
        <v>230</v>
      </c>
      <c r="H788" s="139" t="s">
        <v>231</v>
      </c>
      <c r="I788" s="139" t="s">
        <v>232</v>
      </c>
      <c r="J788" s="139" t="s">
        <v>233</v>
      </c>
      <c r="K788" s="139" t="s">
        <v>234</v>
      </c>
      <c r="L788" s="139" t="s">
        <v>235</v>
      </c>
      <c r="M788" s="139" t="s">
        <v>236</v>
      </c>
      <c r="N788" s="139" t="s">
        <v>237</v>
      </c>
      <c r="O788" s="139" t="s">
        <v>238</v>
      </c>
      <c r="P788" s="139" t="s">
        <v>239</v>
      </c>
      <c r="Q788" s="139" t="s">
        <v>240</v>
      </c>
      <c r="R788" s="139" t="s">
        <v>241</v>
      </c>
      <c r="S788" s="139" t="s">
        <v>242</v>
      </c>
      <c r="T788" s="139" t="s">
        <v>243</v>
      </c>
      <c r="U788" s="139" t="s">
        <v>244</v>
      </c>
      <c r="V788" s="139" t="s">
        <v>246</v>
      </c>
      <c r="W788" s="139" t="s">
        <v>248</v>
      </c>
      <c r="X788" s="139" t="s">
        <v>249</v>
      </c>
      <c r="Y788" s="139" t="s">
        <v>250</v>
      </c>
      <c r="Z788" s="140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 t="s">
        <v>3</v>
      </c>
    </row>
    <row r="789" spans="1:65">
      <c r="A789" s="29"/>
      <c r="B789" s="19"/>
      <c r="C789" s="9"/>
      <c r="D789" s="10" t="s">
        <v>272</v>
      </c>
      <c r="E789" s="11" t="s">
        <v>273</v>
      </c>
      <c r="F789" s="11" t="s">
        <v>115</v>
      </c>
      <c r="G789" s="11" t="s">
        <v>272</v>
      </c>
      <c r="H789" s="11" t="s">
        <v>115</v>
      </c>
      <c r="I789" s="11" t="s">
        <v>273</v>
      </c>
      <c r="J789" s="11" t="s">
        <v>115</v>
      </c>
      <c r="K789" s="11" t="s">
        <v>115</v>
      </c>
      <c r="L789" s="11" t="s">
        <v>115</v>
      </c>
      <c r="M789" s="11" t="s">
        <v>115</v>
      </c>
      <c r="N789" s="11" t="s">
        <v>273</v>
      </c>
      <c r="O789" s="11" t="s">
        <v>272</v>
      </c>
      <c r="P789" s="11" t="s">
        <v>273</v>
      </c>
      <c r="Q789" s="11" t="s">
        <v>273</v>
      </c>
      <c r="R789" s="11" t="s">
        <v>115</v>
      </c>
      <c r="S789" s="11" t="s">
        <v>115</v>
      </c>
      <c r="T789" s="11" t="s">
        <v>273</v>
      </c>
      <c r="U789" s="11" t="s">
        <v>272</v>
      </c>
      <c r="V789" s="11" t="s">
        <v>273</v>
      </c>
      <c r="W789" s="11" t="s">
        <v>115</v>
      </c>
      <c r="X789" s="11" t="s">
        <v>115</v>
      </c>
      <c r="Y789" s="11" t="s">
        <v>115</v>
      </c>
      <c r="Z789" s="140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2</v>
      </c>
    </row>
    <row r="790" spans="1:65">
      <c r="A790" s="29"/>
      <c r="B790" s="19"/>
      <c r="C790" s="9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140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3</v>
      </c>
    </row>
    <row r="791" spans="1:65">
      <c r="A791" s="29"/>
      <c r="B791" s="18">
        <v>1</v>
      </c>
      <c r="C791" s="14">
        <v>1</v>
      </c>
      <c r="D791" s="21">
        <v>5.7</v>
      </c>
      <c r="E791" s="135">
        <v>2.7</v>
      </c>
      <c r="F791" s="21">
        <v>5.26</v>
      </c>
      <c r="G791" s="21">
        <v>5.3</v>
      </c>
      <c r="H791" s="135" t="s">
        <v>96</v>
      </c>
      <c r="I791" s="21">
        <v>5.7</v>
      </c>
      <c r="J791" s="135" t="s">
        <v>96</v>
      </c>
      <c r="K791" s="135" t="s">
        <v>96</v>
      </c>
      <c r="L791" s="21">
        <v>5.3</v>
      </c>
      <c r="M791" s="21">
        <v>5.3</v>
      </c>
      <c r="N791" s="21">
        <v>6</v>
      </c>
      <c r="O791" s="21">
        <v>5.3204975000325589</v>
      </c>
      <c r="P791" s="21">
        <v>4.88</v>
      </c>
      <c r="Q791" s="21">
        <v>5.8</v>
      </c>
      <c r="R791" s="21">
        <v>5</v>
      </c>
      <c r="S791" s="21">
        <v>5</v>
      </c>
      <c r="T791" s="21">
        <v>4.5999999999999996</v>
      </c>
      <c r="U791" s="21">
        <v>5.7186229842695298</v>
      </c>
      <c r="V791" s="21">
        <v>4.7</v>
      </c>
      <c r="W791" s="21">
        <v>5.5</v>
      </c>
      <c r="X791" s="21">
        <v>5.0999999999999996</v>
      </c>
      <c r="Y791" s="21">
        <v>4.488666666666667</v>
      </c>
      <c r="Z791" s="140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1</v>
      </c>
    </row>
    <row r="792" spans="1:65">
      <c r="A792" s="29"/>
      <c r="B792" s="19">
        <v>1</v>
      </c>
      <c r="C792" s="9">
        <v>2</v>
      </c>
      <c r="D792" s="11">
        <v>5.7</v>
      </c>
      <c r="E792" s="136">
        <v>4</v>
      </c>
      <c r="F792" s="11">
        <v>5.5</v>
      </c>
      <c r="G792" s="11">
        <v>5.4</v>
      </c>
      <c r="H792" s="136" t="s">
        <v>96</v>
      </c>
      <c r="I792" s="11">
        <v>5.5</v>
      </c>
      <c r="J792" s="136" t="s">
        <v>96</v>
      </c>
      <c r="K792" s="136" t="s">
        <v>96</v>
      </c>
      <c r="L792" s="11">
        <v>5.2</v>
      </c>
      <c r="M792" s="11">
        <v>5.0999999999999996</v>
      </c>
      <c r="N792" s="11">
        <v>6</v>
      </c>
      <c r="O792" s="11">
        <v>5.4783865413428101</v>
      </c>
      <c r="P792" s="11">
        <v>5</v>
      </c>
      <c r="Q792" s="11">
        <v>6</v>
      </c>
      <c r="R792" s="11">
        <v>5</v>
      </c>
      <c r="S792" s="11">
        <v>5</v>
      </c>
      <c r="T792" s="11">
        <v>5</v>
      </c>
      <c r="U792" s="11">
        <v>5.7333438748007399</v>
      </c>
      <c r="V792" s="11">
        <v>4.9000000000000004</v>
      </c>
      <c r="W792" s="11">
        <v>5.5</v>
      </c>
      <c r="X792" s="11">
        <v>5.05</v>
      </c>
      <c r="Y792" s="11">
        <v>4.4749999999999996</v>
      </c>
      <c r="Z792" s="140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34</v>
      </c>
    </row>
    <row r="793" spans="1:65">
      <c r="A793" s="29"/>
      <c r="B793" s="19">
        <v>1</v>
      </c>
      <c r="C793" s="9">
        <v>3</v>
      </c>
      <c r="D793" s="11">
        <v>5.7</v>
      </c>
      <c r="E793" s="136">
        <v>3.5</v>
      </c>
      <c r="F793" s="11">
        <v>5.33</v>
      </c>
      <c r="G793" s="11">
        <v>5.4</v>
      </c>
      <c r="H793" s="136" t="s">
        <v>96</v>
      </c>
      <c r="I793" s="11">
        <v>5.7</v>
      </c>
      <c r="J793" s="136" t="s">
        <v>96</v>
      </c>
      <c r="K793" s="136" t="s">
        <v>96</v>
      </c>
      <c r="L793" s="11">
        <v>5.4</v>
      </c>
      <c r="M793" s="11">
        <v>5.2</v>
      </c>
      <c r="N793" s="11">
        <v>6</v>
      </c>
      <c r="O793" s="11">
        <v>5.3342057007804735</v>
      </c>
      <c r="P793" s="11">
        <v>4.9000000000000004</v>
      </c>
      <c r="Q793" s="11">
        <v>5.4</v>
      </c>
      <c r="R793" s="11">
        <v>5</v>
      </c>
      <c r="S793" s="11">
        <v>5</v>
      </c>
      <c r="T793" s="11">
        <v>4.8</v>
      </c>
      <c r="U793" s="11">
        <v>5.74343793657461</v>
      </c>
      <c r="V793" s="11">
        <v>4.8</v>
      </c>
      <c r="W793" s="11">
        <v>5.5</v>
      </c>
      <c r="X793" s="11">
        <v>5.0999999999999996</v>
      </c>
      <c r="Y793" s="11">
        <v>4.4563333333333333</v>
      </c>
      <c r="Z793" s="140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16</v>
      </c>
    </row>
    <row r="794" spans="1:65">
      <c r="A794" s="29"/>
      <c r="B794" s="19">
        <v>1</v>
      </c>
      <c r="C794" s="9">
        <v>4</v>
      </c>
      <c r="D794" s="11">
        <v>5.4</v>
      </c>
      <c r="E794" s="136">
        <v>3.2</v>
      </c>
      <c r="F794" s="11">
        <v>5.47</v>
      </c>
      <c r="G794" s="11">
        <v>5.3</v>
      </c>
      <c r="H794" s="136" t="s">
        <v>96</v>
      </c>
      <c r="I794" s="11">
        <v>5.6</v>
      </c>
      <c r="J794" s="136" t="s">
        <v>96</v>
      </c>
      <c r="K794" s="136" t="s">
        <v>96</v>
      </c>
      <c r="L794" s="11">
        <v>5.2</v>
      </c>
      <c r="M794" s="11">
        <v>5.0999999999999996</v>
      </c>
      <c r="N794" s="11">
        <v>6</v>
      </c>
      <c r="O794" s="11">
        <v>5.3974308596550662</v>
      </c>
      <c r="P794" s="11">
        <v>4.96</v>
      </c>
      <c r="Q794" s="11">
        <v>5.3</v>
      </c>
      <c r="R794" s="11">
        <v>5</v>
      </c>
      <c r="S794" s="11">
        <v>5</v>
      </c>
      <c r="T794" s="11">
        <v>5.0999999999999996</v>
      </c>
      <c r="U794" s="11">
        <v>5.7497248813620603</v>
      </c>
      <c r="V794" s="11">
        <v>5</v>
      </c>
      <c r="W794" s="11">
        <v>5.6</v>
      </c>
      <c r="X794" s="11">
        <v>5.05</v>
      </c>
      <c r="Y794" s="11">
        <v>4.5366666666666662</v>
      </c>
      <c r="Z794" s="140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5.2760952688713383</v>
      </c>
    </row>
    <row r="795" spans="1:65">
      <c r="A795" s="29"/>
      <c r="B795" s="19">
        <v>1</v>
      </c>
      <c r="C795" s="9">
        <v>5</v>
      </c>
      <c r="D795" s="11">
        <v>5.3</v>
      </c>
      <c r="E795" s="136">
        <v>4.5999999999999996</v>
      </c>
      <c r="F795" s="11">
        <v>5.5</v>
      </c>
      <c r="G795" s="11">
        <v>5.4</v>
      </c>
      <c r="H795" s="136" t="s">
        <v>96</v>
      </c>
      <c r="I795" s="11">
        <v>5.6</v>
      </c>
      <c r="J795" s="136" t="s">
        <v>96</v>
      </c>
      <c r="K795" s="136" t="s">
        <v>96</v>
      </c>
      <c r="L795" s="11">
        <v>5.2</v>
      </c>
      <c r="M795" s="11">
        <v>5.0999999999999996</v>
      </c>
      <c r="N795" s="11">
        <v>6</v>
      </c>
      <c r="O795" s="11">
        <v>5.2781952490360213</v>
      </c>
      <c r="P795" s="11">
        <v>4.93</v>
      </c>
      <c r="Q795" s="11">
        <v>5.6</v>
      </c>
      <c r="R795" s="11">
        <v>5</v>
      </c>
      <c r="S795" s="11">
        <v>5</v>
      </c>
      <c r="T795" s="11">
        <v>4.9000000000000004</v>
      </c>
      <c r="U795" s="11">
        <v>5.7193938610265302</v>
      </c>
      <c r="V795" s="11">
        <v>5.0999999999999996</v>
      </c>
      <c r="W795" s="11">
        <v>5.7</v>
      </c>
      <c r="X795" s="11">
        <v>5.15</v>
      </c>
      <c r="Y795" s="11">
        <v>4.5754999999999999</v>
      </c>
      <c r="Z795" s="140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>
        <v>50</v>
      </c>
    </row>
    <row r="796" spans="1:65">
      <c r="A796" s="29"/>
      <c r="B796" s="19">
        <v>1</v>
      </c>
      <c r="C796" s="9">
        <v>6</v>
      </c>
      <c r="D796" s="11">
        <v>5.7</v>
      </c>
      <c r="E796" s="136">
        <v>4.5</v>
      </c>
      <c r="F796" s="11">
        <v>5.52</v>
      </c>
      <c r="G796" s="11">
        <v>5.4</v>
      </c>
      <c r="H796" s="136" t="s">
        <v>96</v>
      </c>
      <c r="I796" s="11">
        <v>5.6</v>
      </c>
      <c r="J796" s="136" t="s">
        <v>96</v>
      </c>
      <c r="K796" s="136" t="s">
        <v>96</v>
      </c>
      <c r="L796" s="11">
        <v>5.3</v>
      </c>
      <c r="M796" s="11">
        <v>5</v>
      </c>
      <c r="N796" s="11">
        <v>6</v>
      </c>
      <c r="O796" s="11">
        <v>5.347747484395053</v>
      </c>
      <c r="P796" s="11">
        <v>4.95</v>
      </c>
      <c r="Q796" s="11">
        <v>5.3</v>
      </c>
      <c r="R796" s="11">
        <v>5</v>
      </c>
      <c r="S796" s="11">
        <v>5</v>
      </c>
      <c r="T796" s="11">
        <v>4.8</v>
      </c>
      <c r="U796" s="11">
        <v>5.7698021648289801</v>
      </c>
      <c r="V796" s="11">
        <v>4.9000000000000004</v>
      </c>
      <c r="W796" s="11">
        <v>5.7</v>
      </c>
      <c r="X796" s="11">
        <v>5.15</v>
      </c>
      <c r="Y796" s="11">
        <v>4.5953333333333335</v>
      </c>
      <c r="Z796" s="140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3"/>
    </row>
    <row r="797" spans="1:65">
      <c r="A797" s="29"/>
      <c r="B797" s="20" t="s">
        <v>256</v>
      </c>
      <c r="C797" s="12"/>
      <c r="D797" s="22">
        <v>5.583333333333333</v>
      </c>
      <c r="E797" s="22">
        <v>3.75</v>
      </c>
      <c r="F797" s="22">
        <v>5.43</v>
      </c>
      <c r="G797" s="22">
        <v>5.3666666666666671</v>
      </c>
      <c r="H797" s="22" t="s">
        <v>623</v>
      </c>
      <c r="I797" s="22">
        <v>5.6166666666666671</v>
      </c>
      <c r="J797" s="22" t="s">
        <v>623</v>
      </c>
      <c r="K797" s="22" t="s">
        <v>623</v>
      </c>
      <c r="L797" s="22">
        <v>5.2666666666666666</v>
      </c>
      <c r="M797" s="22">
        <v>5.1333333333333329</v>
      </c>
      <c r="N797" s="22">
        <v>6</v>
      </c>
      <c r="O797" s="22">
        <v>5.3594105558736631</v>
      </c>
      <c r="P797" s="22">
        <v>4.9366666666666665</v>
      </c>
      <c r="Q797" s="22">
        <v>5.5666666666666664</v>
      </c>
      <c r="R797" s="22">
        <v>5</v>
      </c>
      <c r="S797" s="22">
        <v>5</v>
      </c>
      <c r="T797" s="22">
        <v>4.8666666666666663</v>
      </c>
      <c r="U797" s="22">
        <v>5.7390542838104084</v>
      </c>
      <c r="V797" s="22">
        <v>4.8999999999999995</v>
      </c>
      <c r="W797" s="22">
        <v>5.583333333333333</v>
      </c>
      <c r="X797" s="22">
        <v>5.0999999999999988</v>
      </c>
      <c r="Y797" s="22">
        <v>4.5212500000000002</v>
      </c>
      <c r="Z797" s="140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3"/>
    </row>
    <row r="798" spans="1:65">
      <c r="A798" s="29"/>
      <c r="B798" s="3" t="s">
        <v>257</v>
      </c>
      <c r="C798" s="28"/>
      <c r="D798" s="11">
        <v>5.7</v>
      </c>
      <c r="E798" s="11">
        <v>3.75</v>
      </c>
      <c r="F798" s="11">
        <v>5.4849999999999994</v>
      </c>
      <c r="G798" s="11">
        <v>5.4</v>
      </c>
      <c r="H798" s="11" t="s">
        <v>623</v>
      </c>
      <c r="I798" s="11">
        <v>5.6</v>
      </c>
      <c r="J798" s="11" t="s">
        <v>623</v>
      </c>
      <c r="K798" s="11" t="s">
        <v>623</v>
      </c>
      <c r="L798" s="11">
        <v>5.25</v>
      </c>
      <c r="M798" s="11">
        <v>5.0999999999999996</v>
      </c>
      <c r="N798" s="11">
        <v>6</v>
      </c>
      <c r="O798" s="11">
        <v>5.3409765925877632</v>
      </c>
      <c r="P798" s="11">
        <v>4.9399999999999995</v>
      </c>
      <c r="Q798" s="11">
        <v>5.5</v>
      </c>
      <c r="R798" s="11">
        <v>5</v>
      </c>
      <c r="S798" s="11">
        <v>5</v>
      </c>
      <c r="T798" s="11">
        <v>4.8499999999999996</v>
      </c>
      <c r="U798" s="11">
        <v>5.738390905687675</v>
      </c>
      <c r="V798" s="11">
        <v>4.9000000000000004</v>
      </c>
      <c r="W798" s="11">
        <v>5.55</v>
      </c>
      <c r="X798" s="11">
        <v>5.0999999999999996</v>
      </c>
      <c r="Y798" s="11">
        <v>4.5126666666666662</v>
      </c>
      <c r="Z798" s="140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3"/>
    </row>
    <row r="799" spans="1:65">
      <c r="A799" s="29"/>
      <c r="B799" s="3" t="s">
        <v>258</v>
      </c>
      <c r="C799" s="28"/>
      <c r="D799" s="23">
        <v>0.18348478592697187</v>
      </c>
      <c r="E799" s="23">
        <v>0.75033325929216244</v>
      </c>
      <c r="F799" s="23">
        <v>0.10807404868885033</v>
      </c>
      <c r="G799" s="23">
        <v>5.1639777949432496E-2</v>
      </c>
      <c r="H799" s="23" t="s">
        <v>623</v>
      </c>
      <c r="I799" s="23">
        <v>7.5277265270908222E-2</v>
      </c>
      <c r="J799" s="23" t="s">
        <v>623</v>
      </c>
      <c r="K799" s="23" t="s">
        <v>623</v>
      </c>
      <c r="L799" s="23">
        <v>8.1649658092772609E-2</v>
      </c>
      <c r="M799" s="23">
        <v>0.10327955589886449</v>
      </c>
      <c r="N799" s="23">
        <v>0</v>
      </c>
      <c r="O799" s="23">
        <v>6.9974699076443186E-2</v>
      </c>
      <c r="P799" s="23">
        <v>4.3204937989385711E-2</v>
      </c>
      <c r="Q799" s="23">
        <v>0.28751811537130428</v>
      </c>
      <c r="R799" s="23">
        <v>0</v>
      </c>
      <c r="S799" s="23">
        <v>0</v>
      </c>
      <c r="T799" s="23">
        <v>0.17511900715418272</v>
      </c>
      <c r="U799" s="23">
        <v>1.9570841815447288E-2</v>
      </c>
      <c r="V799" s="23">
        <v>0.14142135623730936</v>
      </c>
      <c r="W799" s="23">
        <v>9.8319208025017577E-2</v>
      </c>
      <c r="X799" s="23">
        <v>4.472135954999603E-2</v>
      </c>
      <c r="Y799" s="23">
        <v>5.6716816044469792E-2</v>
      </c>
      <c r="Z799" s="210"/>
      <c r="AA799" s="211"/>
      <c r="AB799" s="211"/>
      <c r="AC799" s="211"/>
      <c r="AD799" s="211"/>
      <c r="AE799" s="211"/>
      <c r="AF799" s="211"/>
      <c r="AG799" s="211"/>
      <c r="AH799" s="211"/>
      <c r="AI799" s="211"/>
      <c r="AJ799" s="211"/>
      <c r="AK799" s="211"/>
      <c r="AL799" s="211"/>
      <c r="AM799" s="211"/>
      <c r="AN799" s="211"/>
      <c r="AO799" s="211"/>
      <c r="AP799" s="211"/>
      <c r="AQ799" s="211"/>
      <c r="AR799" s="211"/>
      <c r="AS799" s="211"/>
      <c r="AT799" s="211"/>
      <c r="AU799" s="211"/>
      <c r="AV799" s="211"/>
      <c r="AW799" s="211"/>
      <c r="AX799" s="211"/>
      <c r="AY799" s="211"/>
      <c r="AZ799" s="211"/>
      <c r="BA799" s="211"/>
      <c r="BB799" s="211"/>
      <c r="BC799" s="211"/>
      <c r="BD799" s="211"/>
      <c r="BE799" s="211"/>
      <c r="BF799" s="211"/>
      <c r="BG799" s="211"/>
      <c r="BH799" s="211"/>
      <c r="BI799" s="211"/>
      <c r="BJ799" s="211"/>
      <c r="BK799" s="211"/>
      <c r="BL799" s="211"/>
      <c r="BM799" s="54"/>
    </row>
    <row r="800" spans="1:65">
      <c r="A800" s="29"/>
      <c r="B800" s="3" t="s">
        <v>86</v>
      </c>
      <c r="C800" s="28"/>
      <c r="D800" s="13">
        <v>3.2862946733188993E-2</v>
      </c>
      <c r="E800" s="13">
        <v>0.20008886914457666</v>
      </c>
      <c r="F800" s="13">
        <v>1.9903139721703562E-2</v>
      </c>
      <c r="G800" s="13">
        <v>9.6223188725650596E-3</v>
      </c>
      <c r="H800" s="13" t="s">
        <v>623</v>
      </c>
      <c r="I800" s="13">
        <v>1.3402480463663184E-2</v>
      </c>
      <c r="J800" s="13" t="s">
        <v>623</v>
      </c>
      <c r="K800" s="13" t="s">
        <v>623</v>
      </c>
      <c r="L800" s="13">
        <v>1.5503099637868218E-2</v>
      </c>
      <c r="M800" s="13">
        <v>2.0119394006272304E-2</v>
      </c>
      <c r="N800" s="13">
        <v>0</v>
      </c>
      <c r="O800" s="13">
        <v>1.3056416997155441E-2</v>
      </c>
      <c r="P800" s="13">
        <v>8.751844292245587E-3</v>
      </c>
      <c r="Q800" s="13">
        <v>5.1649960845144484E-2</v>
      </c>
      <c r="R800" s="13">
        <v>0</v>
      </c>
      <c r="S800" s="13">
        <v>0</v>
      </c>
      <c r="T800" s="13">
        <v>3.5983357634421106E-2</v>
      </c>
      <c r="U800" s="13">
        <v>3.4101161702992907E-3</v>
      </c>
      <c r="V800" s="13">
        <v>2.8861501272920281E-2</v>
      </c>
      <c r="W800" s="13">
        <v>1.7609410392540461E-2</v>
      </c>
      <c r="X800" s="13">
        <v>8.7688940294109886E-3</v>
      </c>
      <c r="Y800" s="13">
        <v>1.2544498986888536E-2</v>
      </c>
      <c r="Z800" s="140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3"/>
    </row>
    <row r="801" spans="1:65">
      <c r="A801" s="29"/>
      <c r="B801" s="3" t="s">
        <v>259</v>
      </c>
      <c r="C801" s="28"/>
      <c r="D801" s="13">
        <v>5.8232091879515835E-2</v>
      </c>
      <c r="E801" s="13">
        <v>-0.28924710246898189</v>
      </c>
      <c r="F801" s="13">
        <v>2.9170195624914186E-2</v>
      </c>
      <c r="G801" s="13">
        <v>1.7166368911057273E-2</v>
      </c>
      <c r="H801" s="13" t="s">
        <v>623</v>
      </c>
      <c r="I801" s="13">
        <v>6.4549895413125169E-2</v>
      </c>
      <c r="J801" s="13" t="s">
        <v>623</v>
      </c>
      <c r="K801" s="13" t="s">
        <v>623</v>
      </c>
      <c r="L801" s="13">
        <v>-1.7870416897700636E-3</v>
      </c>
      <c r="M801" s="13">
        <v>-2.705825582420629E-2</v>
      </c>
      <c r="N801" s="13">
        <v>0.13720463604962907</v>
      </c>
      <c r="O801" s="13">
        <v>1.5791088438808165E-2</v>
      </c>
      <c r="P801" s="13">
        <v>-6.4333296672499651E-2</v>
      </c>
      <c r="Q801" s="13">
        <v>5.5073190112711279E-2</v>
      </c>
      <c r="R801" s="13">
        <v>-5.2329469958642405E-2</v>
      </c>
      <c r="S801" s="13">
        <v>-5.2329469958642405E-2</v>
      </c>
      <c r="T801" s="13">
        <v>-7.7600684093078742E-2</v>
      </c>
      <c r="U801" s="13">
        <v>8.7746523014946565E-2</v>
      </c>
      <c r="V801" s="13">
        <v>-7.1282880559469741E-2</v>
      </c>
      <c r="W801" s="13">
        <v>5.8232091879515835E-2</v>
      </c>
      <c r="X801" s="13">
        <v>-3.3376059357815513E-2</v>
      </c>
      <c r="Y801" s="13">
        <v>-0.14306892321010245</v>
      </c>
      <c r="Z801" s="140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3"/>
    </row>
    <row r="802" spans="1:65">
      <c r="A802" s="29"/>
      <c r="B802" s="45" t="s">
        <v>260</v>
      </c>
      <c r="C802" s="46"/>
      <c r="D802" s="44">
        <v>1.28</v>
      </c>
      <c r="E802" s="44">
        <v>3.74</v>
      </c>
      <c r="F802" s="44">
        <v>0.86</v>
      </c>
      <c r="G802" s="44">
        <v>0.68</v>
      </c>
      <c r="H802" s="44">
        <v>0.32</v>
      </c>
      <c r="I802" s="44">
        <v>1.37</v>
      </c>
      <c r="J802" s="44">
        <v>0.32</v>
      </c>
      <c r="K802" s="44">
        <v>0.32</v>
      </c>
      <c r="L802" s="44">
        <v>0.41</v>
      </c>
      <c r="M802" s="44">
        <v>0.05</v>
      </c>
      <c r="N802" s="44">
        <v>2.42</v>
      </c>
      <c r="O802" s="44">
        <v>0.66</v>
      </c>
      <c r="P802" s="44">
        <v>0.49</v>
      </c>
      <c r="Q802" s="44">
        <v>1.23</v>
      </c>
      <c r="R802" s="44">
        <v>0.32</v>
      </c>
      <c r="S802" s="44">
        <v>0.32</v>
      </c>
      <c r="T802" s="44">
        <v>0.68</v>
      </c>
      <c r="U802" s="44">
        <v>1.7</v>
      </c>
      <c r="V802" s="44">
        <v>0.59</v>
      </c>
      <c r="W802" s="44">
        <v>1.28</v>
      </c>
      <c r="X802" s="44">
        <v>0.05</v>
      </c>
      <c r="Y802" s="44">
        <v>1.63</v>
      </c>
      <c r="Z802" s="140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3"/>
    </row>
    <row r="803" spans="1:65">
      <c r="B803" s="3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BM803" s="53"/>
    </row>
    <row r="804" spans="1:65" ht="15">
      <c r="B804" s="8" t="s">
        <v>479</v>
      </c>
      <c r="BM804" s="27" t="s">
        <v>268</v>
      </c>
    </row>
    <row r="805" spans="1:65" ht="15">
      <c r="A805" s="24" t="s">
        <v>61</v>
      </c>
      <c r="B805" s="18" t="s">
        <v>111</v>
      </c>
      <c r="C805" s="15" t="s">
        <v>112</v>
      </c>
      <c r="D805" s="16" t="s">
        <v>224</v>
      </c>
      <c r="E805" s="17" t="s">
        <v>224</v>
      </c>
      <c r="F805" s="17" t="s">
        <v>224</v>
      </c>
      <c r="G805" s="17" t="s">
        <v>224</v>
      </c>
      <c r="H805" s="17" t="s">
        <v>224</v>
      </c>
      <c r="I805" s="17" t="s">
        <v>224</v>
      </c>
      <c r="J805" s="17" t="s">
        <v>224</v>
      </c>
      <c r="K805" s="17" t="s">
        <v>224</v>
      </c>
      <c r="L805" s="17" t="s">
        <v>224</v>
      </c>
      <c r="M805" s="17" t="s">
        <v>224</v>
      </c>
      <c r="N805" s="17" t="s">
        <v>224</v>
      </c>
      <c r="O805" s="17" t="s">
        <v>224</v>
      </c>
      <c r="P805" s="17" t="s">
        <v>224</v>
      </c>
      <c r="Q805" s="17" t="s">
        <v>224</v>
      </c>
      <c r="R805" s="17" t="s">
        <v>224</v>
      </c>
      <c r="S805" s="140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1</v>
      </c>
    </row>
    <row r="806" spans="1:65">
      <c r="A806" s="29"/>
      <c r="B806" s="19" t="s">
        <v>225</v>
      </c>
      <c r="C806" s="9" t="s">
        <v>225</v>
      </c>
      <c r="D806" s="138" t="s">
        <v>227</v>
      </c>
      <c r="E806" s="139" t="s">
        <v>228</v>
      </c>
      <c r="F806" s="139" t="s">
        <v>229</v>
      </c>
      <c r="G806" s="139" t="s">
        <v>230</v>
      </c>
      <c r="H806" s="139" t="s">
        <v>232</v>
      </c>
      <c r="I806" s="139" t="s">
        <v>235</v>
      </c>
      <c r="J806" s="139" t="s">
        <v>237</v>
      </c>
      <c r="K806" s="139" t="s">
        <v>238</v>
      </c>
      <c r="L806" s="139" t="s">
        <v>239</v>
      </c>
      <c r="M806" s="139" t="s">
        <v>240</v>
      </c>
      <c r="N806" s="139" t="s">
        <v>241</v>
      </c>
      <c r="O806" s="139" t="s">
        <v>242</v>
      </c>
      <c r="P806" s="139" t="s">
        <v>246</v>
      </c>
      <c r="Q806" s="139" t="s">
        <v>248</v>
      </c>
      <c r="R806" s="139" t="s">
        <v>249</v>
      </c>
      <c r="S806" s="140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 t="s">
        <v>3</v>
      </c>
    </row>
    <row r="807" spans="1:65">
      <c r="A807" s="29"/>
      <c r="B807" s="19"/>
      <c r="C807" s="9"/>
      <c r="D807" s="10" t="s">
        <v>272</v>
      </c>
      <c r="E807" s="11" t="s">
        <v>273</v>
      </c>
      <c r="F807" s="11" t="s">
        <v>115</v>
      </c>
      <c r="G807" s="11" t="s">
        <v>272</v>
      </c>
      <c r="H807" s="11" t="s">
        <v>273</v>
      </c>
      <c r="I807" s="11" t="s">
        <v>272</v>
      </c>
      <c r="J807" s="11" t="s">
        <v>273</v>
      </c>
      <c r="K807" s="11" t="s">
        <v>272</v>
      </c>
      <c r="L807" s="11" t="s">
        <v>273</v>
      </c>
      <c r="M807" s="11" t="s">
        <v>273</v>
      </c>
      <c r="N807" s="11" t="s">
        <v>272</v>
      </c>
      <c r="O807" s="11" t="s">
        <v>272</v>
      </c>
      <c r="P807" s="11" t="s">
        <v>273</v>
      </c>
      <c r="Q807" s="11" t="s">
        <v>272</v>
      </c>
      <c r="R807" s="11" t="s">
        <v>115</v>
      </c>
      <c r="S807" s="140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2</v>
      </c>
    </row>
    <row r="808" spans="1:65">
      <c r="A808" s="29"/>
      <c r="B808" s="19"/>
      <c r="C808" s="9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140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2</v>
      </c>
    </row>
    <row r="809" spans="1:65">
      <c r="A809" s="29"/>
      <c r="B809" s="18">
        <v>1</v>
      </c>
      <c r="C809" s="14">
        <v>1</v>
      </c>
      <c r="D809" s="135" t="s">
        <v>103</v>
      </c>
      <c r="E809" s="135" t="s">
        <v>104</v>
      </c>
      <c r="F809" s="135" t="s">
        <v>287</v>
      </c>
      <c r="G809" s="135" t="s">
        <v>103</v>
      </c>
      <c r="H809" s="21">
        <v>1</v>
      </c>
      <c r="I809" s="135" t="s">
        <v>288</v>
      </c>
      <c r="J809" s="142">
        <v>0.3</v>
      </c>
      <c r="K809" s="135" t="s">
        <v>289</v>
      </c>
      <c r="L809" s="21">
        <v>0.73</v>
      </c>
      <c r="M809" s="21">
        <v>1</v>
      </c>
      <c r="N809" s="135">
        <v>2</v>
      </c>
      <c r="O809" s="21" t="s">
        <v>103</v>
      </c>
      <c r="P809" s="135" t="s">
        <v>104</v>
      </c>
      <c r="Q809" s="21" t="s">
        <v>288</v>
      </c>
      <c r="R809" s="21">
        <v>0.71</v>
      </c>
      <c r="S809" s="140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1</v>
      </c>
    </row>
    <row r="810" spans="1:65">
      <c r="A810" s="29"/>
      <c r="B810" s="19">
        <v>1</v>
      </c>
      <c r="C810" s="9">
        <v>2</v>
      </c>
      <c r="D810" s="136" t="s">
        <v>103</v>
      </c>
      <c r="E810" s="136" t="s">
        <v>104</v>
      </c>
      <c r="F810" s="136" t="s">
        <v>287</v>
      </c>
      <c r="G810" s="136" t="s">
        <v>103</v>
      </c>
      <c r="H810" s="11">
        <v>1</v>
      </c>
      <c r="I810" s="136" t="s">
        <v>288</v>
      </c>
      <c r="J810" s="11">
        <v>0.6</v>
      </c>
      <c r="K810" s="136" t="s">
        <v>289</v>
      </c>
      <c r="L810" s="11">
        <v>0.74</v>
      </c>
      <c r="M810" s="11" t="s">
        <v>103</v>
      </c>
      <c r="N810" s="136">
        <v>2</v>
      </c>
      <c r="O810" s="11">
        <v>1</v>
      </c>
      <c r="P810" s="136" t="s">
        <v>104</v>
      </c>
      <c r="Q810" s="11" t="s">
        <v>288</v>
      </c>
      <c r="R810" s="11">
        <v>0.68</v>
      </c>
      <c r="S810" s="140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3</v>
      </c>
    </row>
    <row r="811" spans="1:65">
      <c r="A811" s="29"/>
      <c r="B811" s="19">
        <v>1</v>
      </c>
      <c r="C811" s="9">
        <v>3</v>
      </c>
      <c r="D811" s="136" t="s">
        <v>103</v>
      </c>
      <c r="E811" s="136" t="s">
        <v>104</v>
      </c>
      <c r="F811" s="136" t="s">
        <v>287</v>
      </c>
      <c r="G811" s="136" t="s">
        <v>103</v>
      </c>
      <c r="H811" s="11">
        <v>1</v>
      </c>
      <c r="I811" s="136" t="s">
        <v>288</v>
      </c>
      <c r="J811" s="11">
        <v>0.5</v>
      </c>
      <c r="K811" s="136" t="s">
        <v>289</v>
      </c>
      <c r="L811" s="11">
        <v>0.78</v>
      </c>
      <c r="M811" s="11">
        <v>1</v>
      </c>
      <c r="N811" s="136">
        <v>2</v>
      </c>
      <c r="O811" s="11">
        <v>1</v>
      </c>
      <c r="P811" s="136" t="s">
        <v>104</v>
      </c>
      <c r="Q811" s="11" t="s">
        <v>288</v>
      </c>
      <c r="R811" s="11">
        <v>0.66</v>
      </c>
      <c r="S811" s="140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16</v>
      </c>
    </row>
    <row r="812" spans="1:65">
      <c r="A812" s="29"/>
      <c r="B812" s="19">
        <v>1</v>
      </c>
      <c r="C812" s="9">
        <v>4</v>
      </c>
      <c r="D812" s="136" t="s">
        <v>103</v>
      </c>
      <c r="E812" s="136" t="s">
        <v>104</v>
      </c>
      <c r="F812" s="136" t="s">
        <v>287</v>
      </c>
      <c r="G812" s="136" t="s">
        <v>103</v>
      </c>
      <c r="H812" s="11">
        <v>1</v>
      </c>
      <c r="I812" s="136" t="s">
        <v>288</v>
      </c>
      <c r="J812" s="11">
        <v>0.6</v>
      </c>
      <c r="K812" s="136" t="s">
        <v>289</v>
      </c>
      <c r="L812" s="11">
        <v>0.77</v>
      </c>
      <c r="M812" s="11">
        <v>1</v>
      </c>
      <c r="N812" s="136">
        <v>2</v>
      </c>
      <c r="O812" s="11">
        <v>1</v>
      </c>
      <c r="P812" s="136" t="s">
        <v>104</v>
      </c>
      <c r="Q812" s="141">
        <v>0.5</v>
      </c>
      <c r="R812" s="11">
        <v>0.62</v>
      </c>
      <c r="S812" s="140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0.72380952380952401</v>
      </c>
    </row>
    <row r="813" spans="1:65">
      <c r="A813" s="29"/>
      <c r="B813" s="19">
        <v>1</v>
      </c>
      <c r="C813" s="9">
        <v>5</v>
      </c>
      <c r="D813" s="136" t="s">
        <v>103</v>
      </c>
      <c r="E813" s="136" t="s">
        <v>104</v>
      </c>
      <c r="F813" s="136" t="s">
        <v>287</v>
      </c>
      <c r="G813" s="136" t="s">
        <v>103</v>
      </c>
      <c r="H813" s="11">
        <v>1</v>
      </c>
      <c r="I813" s="136" t="s">
        <v>288</v>
      </c>
      <c r="J813" s="11">
        <v>0.6</v>
      </c>
      <c r="K813" s="136" t="s">
        <v>289</v>
      </c>
      <c r="L813" s="11">
        <v>0.7</v>
      </c>
      <c r="M813" s="11">
        <v>1</v>
      </c>
      <c r="N813" s="136">
        <v>2</v>
      </c>
      <c r="O813" s="11">
        <v>1</v>
      </c>
      <c r="P813" s="136" t="s">
        <v>104</v>
      </c>
      <c r="Q813" s="11" t="s">
        <v>288</v>
      </c>
      <c r="R813" s="11">
        <v>0.56000000000000005</v>
      </c>
      <c r="S813" s="140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9</v>
      </c>
    </row>
    <row r="814" spans="1:65">
      <c r="A814" s="29"/>
      <c r="B814" s="19">
        <v>1</v>
      </c>
      <c r="C814" s="9">
        <v>6</v>
      </c>
      <c r="D814" s="136" t="s">
        <v>103</v>
      </c>
      <c r="E814" s="136" t="s">
        <v>104</v>
      </c>
      <c r="F814" s="136" t="s">
        <v>287</v>
      </c>
      <c r="G814" s="136" t="s">
        <v>103</v>
      </c>
      <c r="H814" s="11">
        <v>1</v>
      </c>
      <c r="I814" s="136" t="s">
        <v>288</v>
      </c>
      <c r="J814" s="11">
        <v>0.6</v>
      </c>
      <c r="K814" s="136" t="s">
        <v>289</v>
      </c>
      <c r="L814" s="11">
        <v>0.82</v>
      </c>
      <c r="M814" s="11">
        <v>1</v>
      </c>
      <c r="N814" s="136">
        <v>2</v>
      </c>
      <c r="O814" s="11">
        <v>1</v>
      </c>
      <c r="P814" s="136" t="s">
        <v>104</v>
      </c>
      <c r="Q814" s="11" t="s">
        <v>288</v>
      </c>
      <c r="R814" s="11">
        <v>0.65</v>
      </c>
      <c r="S814" s="140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A815" s="29"/>
      <c r="B815" s="20" t="s">
        <v>256</v>
      </c>
      <c r="C815" s="12"/>
      <c r="D815" s="22" t="s">
        <v>623</v>
      </c>
      <c r="E815" s="22" t="s">
        <v>623</v>
      </c>
      <c r="F815" s="22" t="s">
        <v>623</v>
      </c>
      <c r="G815" s="22" t="s">
        <v>623</v>
      </c>
      <c r="H815" s="22">
        <v>1</v>
      </c>
      <c r="I815" s="22" t="s">
        <v>623</v>
      </c>
      <c r="J815" s="22">
        <v>0.53333333333333333</v>
      </c>
      <c r="K815" s="22" t="s">
        <v>623</v>
      </c>
      <c r="L815" s="22">
        <v>0.75666666666666671</v>
      </c>
      <c r="M815" s="22">
        <v>1</v>
      </c>
      <c r="N815" s="22">
        <v>2</v>
      </c>
      <c r="O815" s="22">
        <v>1</v>
      </c>
      <c r="P815" s="22" t="s">
        <v>623</v>
      </c>
      <c r="Q815" s="22">
        <v>0.5</v>
      </c>
      <c r="R815" s="22">
        <v>0.64666666666666672</v>
      </c>
      <c r="S815" s="140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3"/>
    </row>
    <row r="816" spans="1:65">
      <c r="A816" s="29"/>
      <c r="B816" s="3" t="s">
        <v>257</v>
      </c>
      <c r="C816" s="28"/>
      <c r="D816" s="11" t="s">
        <v>623</v>
      </c>
      <c r="E816" s="11" t="s">
        <v>623</v>
      </c>
      <c r="F816" s="11" t="s">
        <v>623</v>
      </c>
      <c r="G816" s="11" t="s">
        <v>623</v>
      </c>
      <c r="H816" s="11">
        <v>1</v>
      </c>
      <c r="I816" s="11" t="s">
        <v>623</v>
      </c>
      <c r="J816" s="11">
        <v>0.6</v>
      </c>
      <c r="K816" s="11" t="s">
        <v>623</v>
      </c>
      <c r="L816" s="11">
        <v>0.755</v>
      </c>
      <c r="M816" s="11">
        <v>1</v>
      </c>
      <c r="N816" s="11">
        <v>2</v>
      </c>
      <c r="O816" s="11">
        <v>1</v>
      </c>
      <c r="P816" s="11" t="s">
        <v>623</v>
      </c>
      <c r="Q816" s="11">
        <v>0.5</v>
      </c>
      <c r="R816" s="11">
        <v>0.65500000000000003</v>
      </c>
      <c r="S816" s="140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3"/>
    </row>
    <row r="817" spans="1:65">
      <c r="A817" s="29"/>
      <c r="B817" s="3" t="s">
        <v>258</v>
      </c>
      <c r="C817" s="28"/>
      <c r="D817" s="23" t="s">
        <v>623</v>
      </c>
      <c r="E817" s="23" t="s">
        <v>623</v>
      </c>
      <c r="F817" s="23" t="s">
        <v>623</v>
      </c>
      <c r="G817" s="23" t="s">
        <v>623</v>
      </c>
      <c r="H817" s="23">
        <v>0</v>
      </c>
      <c r="I817" s="23" t="s">
        <v>623</v>
      </c>
      <c r="J817" s="23">
        <v>0.12110601416389923</v>
      </c>
      <c r="K817" s="23" t="s">
        <v>623</v>
      </c>
      <c r="L817" s="23">
        <v>4.2268979957726292E-2</v>
      </c>
      <c r="M817" s="23">
        <v>0</v>
      </c>
      <c r="N817" s="23">
        <v>0</v>
      </c>
      <c r="O817" s="23">
        <v>0</v>
      </c>
      <c r="P817" s="23" t="s">
        <v>623</v>
      </c>
      <c r="Q817" s="23" t="s">
        <v>623</v>
      </c>
      <c r="R817" s="23">
        <v>5.2025634707004442E-2</v>
      </c>
      <c r="S817" s="140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A818" s="29"/>
      <c r="B818" s="3" t="s">
        <v>86</v>
      </c>
      <c r="C818" s="28"/>
      <c r="D818" s="13" t="s">
        <v>623</v>
      </c>
      <c r="E818" s="13" t="s">
        <v>623</v>
      </c>
      <c r="F818" s="13" t="s">
        <v>623</v>
      </c>
      <c r="G818" s="13" t="s">
        <v>623</v>
      </c>
      <c r="H818" s="13">
        <v>0</v>
      </c>
      <c r="I818" s="13" t="s">
        <v>623</v>
      </c>
      <c r="J818" s="13">
        <v>0.22707377655731106</v>
      </c>
      <c r="K818" s="13" t="s">
        <v>623</v>
      </c>
      <c r="L818" s="13">
        <v>5.5862088049858531E-2</v>
      </c>
      <c r="M818" s="13">
        <v>0</v>
      </c>
      <c r="N818" s="13">
        <v>0</v>
      </c>
      <c r="O818" s="13">
        <v>0</v>
      </c>
      <c r="P818" s="13" t="s">
        <v>623</v>
      </c>
      <c r="Q818" s="13" t="s">
        <v>623</v>
      </c>
      <c r="R818" s="13">
        <v>8.0452012433512021E-2</v>
      </c>
      <c r="S818" s="140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A819" s="29"/>
      <c r="B819" s="3" t="s">
        <v>259</v>
      </c>
      <c r="C819" s="28"/>
      <c r="D819" s="13" t="s">
        <v>623</v>
      </c>
      <c r="E819" s="13" t="s">
        <v>623</v>
      </c>
      <c r="F819" s="13" t="s">
        <v>623</v>
      </c>
      <c r="G819" s="13" t="s">
        <v>623</v>
      </c>
      <c r="H819" s="13">
        <v>0.38157894736842057</v>
      </c>
      <c r="I819" s="13" t="s">
        <v>623</v>
      </c>
      <c r="J819" s="13">
        <v>-0.26315789473684237</v>
      </c>
      <c r="K819" s="13" t="s">
        <v>623</v>
      </c>
      <c r="L819" s="13">
        <v>4.5394736842105043E-2</v>
      </c>
      <c r="M819" s="13">
        <v>0.38157894736842057</v>
      </c>
      <c r="N819" s="13">
        <v>1.7631578947368411</v>
      </c>
      <c r="O819" s="13">
        <v>0.38157894736842057</v>
      </c>
      <c r="P819" s="13" t="s">
        <v>623</v>
      </c>
      <c r="Q819" s="13">
        <v>-0.30921052631578971</v>
      </c>
      <c r="R819" s="13">
        <v>-0.10657894736842122</v>
      </c>
      <c r="S819" s="140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3"/>
    </row>
    <row r="820" spans="1:65">
      <c r="A820" s="29"/>
      <c r="B820" s="45" t="s">
        <v>260</v>
      </c>
      <c r="C820" s="46"/>
      <c r="D820" s="44">
        <v>0.71</v>
      </c>
      <c r="E820" s="44">
        <v>0.67</v>
      </c>
      <c r="F820" s="44">
        <v>2.06</v>
      </c>
      <c r="G820" s="44">
        <v>0.71</v>
      </c>
      <c r="H820" s="44">
        <v>0.67</v>
      </c>
      <c r="I820" s="44">
        <v>1.4</v>
      </c>
      <c r="J820" s="44">
        <v>0.62</v>
      </c>
      <c r="K820" s="44">
        <v>0.02</v>
      </c>
      <c r="L820" s="44">
        <v>0</v>
      </c>
      <c r="M820" s="44">
        <v>0.44</v>
      </c>
      <c r="N820" s="44">
        <v>3.45</v>
      </c>
      <c r="O820" s="44">
        <v>0.44</v>
      </c>
      <c r="P820" s="44">
        <v>0.67</v>
      </c>
      <c r="Q820" s="44">
        <v>1.29</v>
      </c>
      <c r="R820" s="44">
        <v>0.3</v>
      </c>
      <c r="S820" s="140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3"/>
    </row>
    <row r="821" spans="1:65">
      <c r="B821" s="3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BM821" s="53"/>
    </row>
    <row r="822" spans="1:65" ht="15">
      <c r="B822" s="8" t="s">
        <v>480</v>
      </c>
      <c r="BM822" s="27" t="s">
        <v>66</v>
      </c>
    </row>
    <row r="823" spans="1:65" ht="15">
      <c r="A823" s="24" t="s">
        <v>12</v>
      </c>
      <c r="B823" s="18" t="s">
        <v>111</v>
      </c>
      <c r="C823" s="15" t="s">
        <v>112</v>
      </c>
      <c r="D823" s="16" t="s">
        <v>224</v>
      </c>
      <c r="E823" s="17" t="s">
        <v>224</v>
      </c>
      <c r="F823" s="17" t="s">
        <v>224</v>
      </c>
      <c r="G823" s="17" t="s">
        <v>224</v>
      </c>
      <c r="H823" s="17" t="s">
        <v>224</v>
      </c>
      <c r="I823" s="17" t="s">
        <v>224</v>
      </c>
      <c r="J823" s="17" t="s">
        <v>224</v>
      </c>
      <c r="K823" s="17" t="s">
        <v>224</v>
      </c>
      <c r="L823" s="140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1</v>
      </c>
    </row>
    <row r="824" spans="1:65">
      <c r="A824" s="29"/>
      <c r="B824" s="19" t="s">
        <v>225</v>
      </c>
      <c r="C824" s="9" t="s">
        <v>225</v>
      </c>
      <c r="D824" s="138" t="s">
        <v>227</v>
      </c>
      <c r="E824" s="139" t="s">
        <v>235</v>
      </c>
      <c r="F824" s="139" t="s">
        <v>237</v>
      </c>
      <c r="G824" s="139" t="s">
        <v>238</v>
      </c>
      <c r="H824" s="139" t="s">
        <v>239</v>
      </c>
      <c r="I824" s="139" t="s">
        <v>241</v>
      </c>
      <c r="J824" s="139" t="s">
        <v>244</v>
      </c>
      <c r="K824" s="139" t="s">
        <v>248</v>
      </c>
      <c r="L824" s="140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 t="s">
        <v>3</v>
      </c>
    </row>
    <row r="825" spans="1:65">
      <c r="A825" s="29"/>
      <c r="B825" s="19"/>
      <c r="C825" s="9"/>
      <c r="D825" s="10" t="s">
        <v>272</v>
      </c>
      <c r="E825" s="11" t="s">
        <v>272</v>
      </c>
      <c r="F825" s="11" t="s">
        <v>273</v>
      </c>
      <c r="G825" s="11" t="s">
        <v>272</v>
      </c>
      <c r="H825" s="11" t="s">
        <v>273</v>
      </c>
      <c r="I825" s="11" t="s">
        <v>272</v>
      </c>
      <c r="J825" s="11" t="s">
        <v>272</v>
      </c>
      <c r="K825" s="11" t="s">
        <v>272</v>
      </c>
      <c r="L825" s="140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2</v>
      </c>
    </row>
    <row r="826" spans="1:65">
      <c r="A826" s="29"/>
      <c r="B826" s="19"/>
      <c r="C826" s="9"/>
      <c r="D826" s="25"/>
      <c r="E826" s="25"/>
      <c r="F826" s="25"/>
      <c r="G826" s="25"/>
      <c r="H826" s="25"/>
      <c r="I826" s="25"/>
      <c r="J826" s="25"/>
      <c r="K826" s="25"/>
      <c r="L826" s="140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3</v>
      </c>
    </row>
    <row r="827" spans="1:65">
      <c r="A827" s="29"/>
      <c r="B827" s="18">
        <v>1</v>
      </c>
      <c r="C827" s="14">
        <v>1</v>
      </c>
      <c r="D827" s="21">
        <v>7.11</v>
      </c>
      <c r="E827" s="21">
        <v>6.95</v>
      </c>
      <c r="F827" s="135">
        <v>6.9</v>
      </c>
      <c r="G827" s="21">
        <v>6.8107717262618204</v>
      </c>
      <c r="H827" s="21">
        <v>6.54</v>
      </c>
      <c r="I827" s="21">
        <v>6.68</v>
      </c>
      <c r="J827" s="21">
        <v>6.5510231482194161</v>
      </c>
      <c r="K827" s="135">
        <v>7.64</v>
      </c>
      <c r="L827" s="140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1</v>
      </c>
    </row>
    <row r="828" spans="1:65">
      <c r="A828" s="29"/>
      <c r="B828" s="19">
        <v>1</v>
      </c>
      <c r="C828" s="9">
        <v>2</v>
      </c>
      <c r="D828" s="11">
        <v>7.03</v>
      </c>
      <c r="E828" s="11">
        <v>6.47</v>
      </c>
      <c r="F828" s="136">
        <v>7.1</v>
      </c>
      <c r="G828" s="11">
        <v>6.586305306223192</v>
      </c>
      <c r="H828" s="11">
        <v>6.77</v>
      </c>
      <c r="I828" s="11">
        <v>6.77</v>
      </c>
      <c r="J828" s="11">
        <v>6.6043277627204802</v>
      </c>
      <c r="K828" s="136">
        <v>7.39</v>
      </c>
      <c r="L828" s="140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35</v>
      </c>
    </row>
    <row r="829" spans="1:65">
      <c r="A829" s="29"/>
      <c r="B829" s="19">
        <v>1</v>
      </c>
      <c r="C829" s="9">
        <v>3</v>
      </c>
      <c r="D829" s="11">
        <v>7.25</v>
      </c>
      <c r="E829" s="11">
        <v>6.89</v>
      </c>
      <c r="F829" s="136">
        <v>7.2</v>
      </c>
      <c r="G829" s="11">
        <v>6.4805918932549567</v>
      </c>
      <c r="H829" s="11">
        <v>6.69</v>
      </c>
      <c r="I829" s="11">
        <v>6.97</v>
      </c>
      <c r="J829" s="11">
        <v>6.5729796292784899</v>
      </c>
      <c r="K829" s="136">
        <v>7.53</v>
      </c>
      <c r="L829" s="140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16</v>
      </c>
    </row>
    <row r="830" spans="1:65">
      <c r="A830" s="29"/>
      <c r="B830" s="19">
        <v>1</v>
      </c>
      <c r="C830" s="9">
        <v>4</v>
      </c>
      <c r="D830" s="11">
        <v>7.29</v>
      </c>
      <c r="E830" s="11">
        <v>6.72</v>
      </c>
      <c r="F830" s="136">
        <v>7</v>
      </c>
      <c r="G830" s="11">
        <v>6.499877134921296</v>
      </c>
      <c r="H830" s="11">
        <v>6.7</v>
      </c>
      <c r="I830" s="11">
        <v>6.96</v>
      </c>
      <c r="J830" s="11">
        <v>6.5174309351832198</v>
      </c>
      <c r="K830" s="136">
        <v>7.56</v>
      </c>
      <c r="L830" s="140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6.7510944835292817</v>
      </c>
    </row>
    <row r="831" spans="1:65">
      <c r="A831" s="29"/>
      <c r="B831" s="19">
        <v>1</v>
      </c>
      <c r="C831" s="9">
        <v>5</v>
      </c>
      <c r="D831" s="11">
        <v>6.94</v>
      </c>
      <c r="E831" s="11">
        <v>6.57</v>
      </c>
      <c r="F831" s="136">
        <v>7</v>
      </c>
      <c r="G831" s="11">
        <v>6.4943497784984814</v>
      </c>
      <c r="H831" s="11">
        <v>6.79</v>
      </c>
      <c r="I831" s="11">
        <v>6.64</v>
      </c>
      <c r="J831" s="11">
        <v>6.4258056122304925</v>
      </c>
      <c r="K831" s="136">
        <v>7.4</v>
      </c>
      <c r="L831" s="140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51</v>
      </c>
    </row>
    <row r="832" spans="1:65">
      <c r="A832" s="29"/>
      <c r="B832" s="19">
        <v>1</v>
      </c>
      <c r="C832" s="9">
        <v>6</v>
      </c>
      <c r="D832" s="11">
        <v>7.17</v>
      </c>
      <c r="E832" s="11">
        <v>6.78</v>
      </c>
      <c r="F832" s="136">
        <v>7</v>
      </c>
      <c r="G832" s="11">
        <v>6.6552857562921188</v>
      </c>
      <c r="H832" s="11">
        <v>6.79</v>
      </c>
      <c r="I832" s="11">
        <v>6.86</v>
      </c>
      <c r="J832" s="11">
        <v>6.5106527239701926</v>
      </c>
      <c r="K832" s="136">
        <v>7.54</v>
      </c>
      <c r="L832" s="140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A833" s="29"/>
      <c r="B833" s="20" t="s">
        <v>256</v>
      </c>
      <c r="C833" s="12"/>
      <c r="D833" s="22">
        <v>7.1316666666666668</v>
      </c>
      <c r="E833" s="22">
        <v>6.7299999999999995</v>
      </c>
      <c r="F833" s="22">
        <v>7.0333333333333341</v>
      </c>
      <c r="G833" s="22">
        <v>6.5878635992419774</v>
      </c>
      <c r="H833" s="22">
        <v>6.7133333333333338</v>
      </c>
      <c r="I833" s="22">
        <v>6.8133333333333326</v>
      </c>
      <c r="J833" s="22">
        <v>6.5303699686003824</v>
      </c>
      <c r="K833" s="22">
        <v>7.5099999999999989</v>
      </c>
      <c r="L833" s="140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3"/>
    </row>
    <row r="834" spans="1:65">
      <c r="A834" s="29"/>
      <c r="B834" s="3" t="s">
        <v>257</v>
      </c>
      <c r="C834" s="28"/>
      <c r="D834" s="11">
        <v>7.1400000000000006</v>
      </c>
      <c r="E834" s="11">
        <v>6.75</v>
      </c>
      <c r="F834" s="11">
        <v>7</v>
      </c>
      <c r="G834" s="11">
        <v>6.5430912205722436</v>
      </c>
      <c r="H834" s="11">
        <v>6.7349999999999994</v>
      </c>
      <c r="I834" s="11">
        <v>6.8149999999999995</v>
      </c>
      <c r="J834" s="11">
        <v>6.5342270417013175</v>
      </c>
      <c r="K834" s="11">
        <v>7.5350000000000001</v>
      </c>
      <c r="L834" s="140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3"/>
    </row>
    <row r="835" spans="1:65">
      <c r="A835" s="29"/>
      <c r="B835" s="3" t="s">
        <v>258</v>
      </c>
      <c r="C835" s="28"/>
      <c r="D835" s="23">
        <v>0.13272779161376347</v>
      </c>
      <c r="E835" s="23">
        <v>0.1842823919966311</v>
      </c>
      <c r="F835" s="23">
        <v>0.10327955589886437</v>
      </c>
      <c r="G835" s="23">
        <v>0.12824186532407258</v>
      </c>
      <c r="H835" s="23">
        <v>9.5638207148956184E-2</v>
      </c>
      <c r="I835" s="23">
        <v>0.13995237285114784</v>
      </c>
      <c r="J835" s="23">
        <v>6.1970614434934929E-2</v>
      </c>
      <c r="K835" s="23">
        <v>9.7159662411928846E-2</v>
      </c>
      <c r="L835" s="210"/>
      <c r="M835" s="211"/>
      <c r="N835" s="211"/>
      <c r="O835" s="211"/>
      <c r="P835" s="211"/>
      <c r="Q835" s="211"/>
      <c r="R835" s="211"/>
      <c r="S835" s="211"/>
      <c r="T835" s="211"/>
      <c r="U835" s="211"/>
      <c r="V835" s="211"/>
      <c r="W835" s="211"/>
      <c r="X835" s="211"/>
      <c r="Y835" s="211"/>
      <c r="Z835" s="211"/>
      <c r="AA835" s="211"/>
      <c r="AB835" s="211"/>
      <c r="AC835" s="211"/>
      <c r="AD835" s="211"/>
      <c r="AE835" s="211"/>
      <c r="AF835" s="211"/>
      <c r="AG835" s="211"/>
      <c r="AH835" s="211"/>
      <c r="AI835" s="211"/>
      <c r="AJ835" s="211"/>
      <c r="AK835" s="211"/>
      <c r="AL835" s="211"/>
      <c r="AM835" s="211"/>
      <c r="AN835" s="211"/>
      <c r="AO835" s="211"/>
      <c r="AP835" s="211"/>
      <c r="AQ835" s="211"/>
      <c r="AR835" s="211"/>
      <c r="AS835" s="211"/>
      <c r="AT835" s="211"/>
      <c r="AU835" s="211"/>
      <c r="AV835" s="211"/>
      <c r="AW835" s="211"/>
      <c r="AX835" s="211"/>
      <c r="AY835" s="211"/>
      <c r="AZ835" s="211"/>
      <c r="BA835" s="211"/>
      <c r="BB835" s="211"/>
      <c r="BC835" s="211"/>
      <c r="BD835" s="211"/>
      <c r="BE835" s="211"/>
      <c r="BF835" s="211"/>
      <c r="BG835" s="211"/>
      <c r="BH835" s="211"/>
      <c r="BI835" s="211"/>
      <c r="BJ835" s="211"/>
      <c r="BK835" s="211"/>
      <c r="BL835" s="211"/>
      <c r="BM835" s="54"/>
    </row>
    <row r="836" spans="1:65">
      <c r="A836" s="29"/>
      <c r="B836" s="3" t="s">
        <v>86</v>
      </c>
      <c r="C836" s="28"/>
      <c r="D836" s="13">
        <v>1.8611048134671203E-2</v>
      </c>
      <c r="E836" s="13">
        <v>2.7382227636943701E-2</v>
      </c>
      <c r="F836" s="13">
        <v>1.46842970472319E-2</v>
      </c>
      <c r="G836" s="13">
        <v>1.9466381383310447E-2</v>
      </c>
      <c r="H836" s="13">
        <v>1.4246009009278478E-2</v>
      </c>
      <c r="I836" s="13">
        <v>2.0540954919444403E-2</v>
      </c>
      <c r="J836" s="13">
        <v>9.4896023859145518E-3</v>
      </c>
      <c r="K836" s="13">
        <v>1.2937371825822752E-2</v>
      </c>
      <c r="L836" s="140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3"/>
    </row>
    <row r="837" spans="1:65">
      <c r="A837" s="29"/>
      <c r="B837" s="3" t="s">
        <v>259</v>
      </c>
      <c r="C837" s="28"/>
      <c r="D837" s="13">
        <v>5.6371923703018911E-2</v>
      </c>
      <c r="E837" s="13">
        <v>-3.1246020301962663E-3</v>
      </c>
      <c r="F837" s="13">
        <v>4.1806384208165515E-2</v>
      </c>
      <c r="G837" s="13">
        <v>-2.417843279864329E-2</v>
      </c>
      <c r="H837" s="13">
        <v>-5.5933375377983374E-3</v>
      </c>
      <c r="I837" s="13">
        <v>9.2190755078151998E-3</v>
      </c>
      <c r="J837" s="13">
        <v>-3.2694626844195884E-2</v>
      </c>
      <c r="K837" s="13">
        <v>0.11241221972559079</v>
      </c>
      <c r="L837" s="140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3"/>
    </row>
    <row r="838" spans="1:65">
      <c r="A838" s="29"/>
      <c r="B838" s="45" t="s">
        <v>260</v>
      </c>
      <c r="C838" s="46"/>
      <c r="D838" s="44">
        <v>1.91</v>
      </c>
      <c r="E838" s="44">
        <v>0</v>
      </c>
      <c r="F838" s="44" t="s">
        <v>261</v>
      </c>
      <c r="G838" s="44">
        <v>0.67</v>
      </c>
      <c r="H838" s="44">
        <v>0.08</v>
      </c>
      <c r="I838" s="44">
        <v>0.4</v>
      </c>
      <c r="J838" s="44">
        <v>0.95</v>
      </c>
      <c r="K838" s="44">
        <v>3.7</v>
      </c>
      <c r="L838" s="140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3"/>
    </row>
    <row r="839" spans="1:65">
      <c r="B839" s="30" t="s">
        <v>280</v>
      </c>
      <c r="C839" s="20"/>
      <c r="D839" s="20"/>
      <c r="E839" s="20"/>
      <c r="F839" s="20"/>
      <c r="G839" s="20"/>
      <c r="H839" s="20"/>
      <c r="I839" s="20"/>
      <c r="J839" s="20"/>
      <c r="K839" s="20"/>
      <c r="BM839" s="53"/>
    </row>
    <row r="840" spans="1:65">
      <c r="BM840" s="53"/>
    </row>
    <row r="841" spans="1:65" ht="15">
      <c r="B841" s="8" t="s">
        <v>481</v>
      </c>
      <c r="BM841" s="27" t="s">
        <v>66</v>
      </c>
    </row>
    <row r="842" spans="1:65" ht="15">
      <c r="A842" s="24" t="s">
        <v>15</v>
      </c>
      <c r="B842" s="18" t="s">
        <v>111</v>
      </c>
      <c r="C842" s="15" t="s">
        <v>112</v>
      </c>
      <c r="D842" s="16" t="s">
        <v>224</v>
      </c>
      <c r="E842" s="17" t="s">
        <v>224</v>
      </c>
      <c r="F842" s="17" t="s">
        <v>224</v>
      </c>
      <c r="G842" s="17" t="s">
        <v>224</v>
      </c>
      <c r="H842" s="17" t="s">
        <v>224</v>
      </c>
      <c r="I842" s="17" t="s">
        <v>224</v>
      </c>
      <c r="J842" s="17" t="s">
        <v>224</v>
      </c>
      <c r="K842" s="17" t="s">
        <v>224</v>
      </c>
      <c r="L842" s="17" t="s">
        <v>224</v>
      </c>
      <c r="M842" s="17" t="s">
        <v>224</v>
      </c>
      <c r="N842" s="17" t="s">
        <v>224</v>
      </c>
      <c r="O842" s="17" t="s">
        <v>224</v>
      </c>
      <c r="P842" s="17" t="s">
        <v>224</v>
      </c>
      <c r="Q842" s="17" t="s">
        <v>224</v>
      </c>
      <c r="R842" s="17" t="s">
        <v>224</v>
      </c>
      <c r="S842" s="17" t="s">
        <v>224</v>
      </c>
      <c r="T842" s="17" t="s">
        <v>224</v>
      </c>
      <c r="U842" s="17" t="s">
        <v>224</v>
      </c>
      <c r="V842" s="140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1</v>
      </c>
    </row>
    <row r="843" spans="1:65">
      <c r="A843" s="29"/>
      <c r="B843" s="19" t="s">
        <v>225</v>
      </c>
      <c r="C843" s="9" t="s">
        <v>225</v>
      </c>
      <c r="D843" s="138" t="s">
        <v>227</v>
      </c>
      <c r="E843" s="139" t="s">
        <v>228</v>
      </c>
      <c r="F843" s="139" t="s">
        <v>229</v>
      </c>
      <c r="G843" s="139" t="s">
        <v>230</v>
      </c>
      <c r="H843" s="139" t="s">
        <v>232</v>
      </c>
      <c r="I843" s="139" t="s">
        <v>235</v>
      </c>
      <c r="J843" s="139" t="s">
        <v>236</v>
      </c>
      <c r="K843" s="139" t="s">
        <v>237</v>
      </c>
      <c r="L843" s="139" t="s">
        <v>238</v>
      </c>
      <c r="M843" s="139" t="s">
        <v>239</v>
      </c>
      <c r="N843" s="139" t="s">
        <v>240</v>
      </c>
      <c r="O843" s="139" t="s">
        <v>241</v>
      </c>
      <c r="P843" s="139" t="s">
        <v>242</v>
      </c>
      <c r="Q843" s="139" t="s">
        <v>243</v>
      </c>
      <c r="R843" s="139" t="s">
        <v>246</v>
      </c>
      <c r="S843" s="139" t="s">
        <v>248</v>
      </c>
      <c r="T843" s="139" t="s">
        <v>249</v>
      </c>
      <c r="U843" s="139" t="s">
        <v>250</v>
      </c>
      <c r="V843" s="140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 t="s">
        <v>3</v>
      </c>
    </row>
    <row r="844" spans="1:65">
      <c r="A844" s="29"/>
      <c r="B844" s="19"/>
      <c r="C844" s="9"/>
      <c r="D844" s="10" t="s">
        <v>272</v>
      </c>
      <c r="E844" s="11" t="s">
        <v>273</v>
      </c>
      <c r="F844" s="11" t="s">
        <v>115</v>
      </c>
      <c r="G844" s="11" t="s">
        <v>272</v>
      </c>
      <c r="H844" s="11" t="s">
        <v>273</v>
      </c>
      <c r="I844" s="11" t="s">
        <v>272</v>
      </c>
      <c r="J844" s="11" t="s">
        <v>115</v>
      </c>
      <c r="K844" s="11" t="s">
        <v>273</v>
      </c>
      <c r="L844" s="11" t="s">
        <v>272</v>
      </c>
      <c r="M844" s="11" t="s">
        <v>273</v>
      </c>
      <c r="N844" s="11" t="s">
        <v>273</v>
      </c>
      <c r="O844" s="11" t="s">
        <v>272</v>
      </c>
      <c r="P844" s="11" t="s">
        <v>272</v>
      </c>
      <c r="Q844" s="11" t="s">
        <v>273</v>
      </c>
      <c r="R844" s="11" t="s">
        <v>273</v>
      </c>
      <c r="S844" s="11" t="s">
        <v>272</v>
      </c>
      <c r="T844" s="11" t="s">
        <v>115</v>
      </c>
      <c r="U844" s="11" t="s">
        <v>115</v>
      </c>
      <c r="V844" s="140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2</v>
      </c>
    </row>
    <row r="845" spans="1:65">
      <c r="A845" s="29"/>
      <c r="B845" s="19"/>
      <c r="C845" s="9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140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3</v>
      </c>
    </row>
    <row r="846" spans="1:65">
      <c r="A846" s="29"/>
      <c r="B846" s="18">
        <v>1</v>
      </c>
      <c r="C846" s="14">
        <v>1</v>
      </c>
      <c r="D846" s="21">
        <v>3.4</v>
      </c>
      <c r="E846" s="135">
        <v>3.9</v>
      </c>
      <c r="F846" s="135">
        <v>4.47</v>
      </c>
      <c r="G846" s="21">
        <v>3.6</v>
      </c>
      <c r="H846" s="21">
        <v>3.8</v>
      </c>
      <c r="I846" s="21">
        <v>3.6</v>
      </c>
      <c r="J846" s="135" t="s">
        <v>96</v>
      </c>
      <c r="K846" s="135">
        <v>4</v>
      </c>
      <c r="L846" s="21">
        <v>3.537698450540669</v>
      </c>
      <c r="M846" s="21">
        <v>3.43</v>
      </c>
      <c r="N846" s="21">
        <v>3.8</v>
      </c>
      <c r="O846" s="21">
        <v>3.5</v>
      </c>
      <c r="P846" s="142">
        <v>4.3</v>
      </c>
      <c r="Q846" s="21">
        <v>3.6</v>
      </c>
      <c r="R846" s="21">
        <v>3.6</v>
      </c>
      <c r="S846" s="21">
        <v>3.8</v>
      </c>
      <c r="T846" s="21">
        <v>3.5</v>
      </c>
      <c r="U846" s="135">
        <v>3.2286666666666668</v>
      </c>
      <c r="V846" s="140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1</v>
      </c>
    </row>
    <row r="847" spans="1:65">
      <c r="A847" s="29"/>
      <c r="B847" s="19">
        <v>1</v>
      </c>
      <c r="C847" s="9">
        <v>2</v>
      </c>
      <c r="D847" s="11">
        <v>3.7</v>
      </c>
      <c r="E847" s="136">
        <v>4.0999999999999996</v>
      </c>
      <c r="F847" s="136">
        <v>4.6399999999999997</v>
      </c>
      <c r="G847" s="11">
        <v>3.8</v>
      </c>
      <c r="H847" s="11">
        <v>3.7</v>
      </c>
      <c r="I847" s="11">
        <v>3.6</v>
      </c>
      <c r="J847" s="136" t="s">
        <v>96</v>
      </c>
      <c r="K847" s="136">
        <v>4</v>
      </c>
      <c r="L847" s="11">
        <v>3.6399422377856721</v>
      </c>
      <c r="M847" s="11">
        <v>3.52</v>
      </c>
      <c r="N847" s="11">
        <v>3.8</v>
      </c>
      <c r="O847" s="11">
        <v>3.6</v>
      </c>
      <c r="P847" s="11">
        <v>3.5</v>
      </c>
      <c r="Q847" s="11">
        <v>3.5</v>
      </c>
      <c r="R847" s="141">
        <v>3.1</v>
      </c>
      <c r="S847" s="11">
        <v>3.9</v>
      </c>
      <c r="T847" s="11">
        <v>3.45</v>
      </c>
      <c r="U847" s="136">
        <v>3.1573333333333338</v>
      </c>
      <c r="V847" s="140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19</v>
      </c>
    </row>
    <row r="848" spans="1:65">
      <c r="A848" s="29"/>
      <c r="B848" s="19">
        <v>1</v>
      </c>
      <c r="C848" s="9">
        <v>3</v>
      </c>
      <c r="D848" s="11">
        <v>3.5</v>
      </c>
      <c r="E848" s="136">
        <v>4.0999999999999996</v>
      </c>
      <c r="F848" s="136">
        <v>4.08</v>
      </c>
      <c r="G848" s="11">
        <v>3.7</v>
      </c>
      <c r="H848" s="11">
        <v>3.7</v>
      </c>
      <c r="I848" s="11">
        <v>3.8</v>
      </c>
      <c r="J848" s="136" t="s">
        <v>96</v>
      </c>
      <c r="K848" s="136">
        <v>4</v>
      </c>
      <c r="L848" s="11">
        <v>3.6475802287120356</v>
      </c>
      <c r="M848" s="11">
        <v>3.59</v>
      </c>
      <c r="N848" s="11">
        <v>3.5</v>
      </c>
      <c r="O848" s="11">
        <v>3.4</v>
      </c>
      <c r="P848" s="11">
        <v>3.5</v>
      </c>
      <c r="Q848" s="141">
        <v>3.2</v>
      </c>
      <c r="R848" s="11">
        <v>3.6</v>
      </c>
      <c r="S848" s="11">
        <v>3.8</v>
      </c>
      <c r="T848" s="11">
        <v>3.55</v>
      </c>
      <c r="U848" s="136">
        <v>2.984</v>
      </c>
      <c r="V848" s="140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16</v>
      </c>
    </row>
    <row r="849" spans="1:65">
      <c r="A849" s="29"/>
      <c r="B849" s="19">
        <v>1</v>
      </c>
      <c r="C849" s="9">
        <v>4</v>
      </c>
      <c r="D849" s="11">
        <v>3.7</v>
      </c>
      <c r="E849" s="136">
        <v>4.2</v>
      </c>
      <c r="F849" s="136">
        <v>4.28</v>
      </c>
      <c r="G849" s="11">
        <v>3.7</v>
      </c>
      <c r="H849" s="11">
        <v>3.8</v>
      </c>
      <c r="I849" s="11">
        <v>3.6</v>
      </c>
      <c r="J849" s="136" t="s">
        <v>96</v>
      </c>
      <c r="K849" s="136">
        <v>4</v>
      </c>
      <c r="L849" s="11">
        <v>3.6279415641851109</v>
      </c>
      <c r="M849" s="11">
        <v>3.46</v>
      </c>
      <c r="N849" s="11">
        <v>3.6</v>
      </c>
      <c r="O849" s="11">
        <v>3.9</v>
      </c>
      <c r="P849" s="11">
        <v>3.6</v>
      </c>
      <c r="Q849" s="11">
        <v>3.6</v>
      </c>
      <c r="R849" s="11">
        <v>3.8</v>
      </c>
      <c r="S849" s="11">
        <v>3.9</v>
      </c>
      <c r="T849" s="11">
        <v>3.5</v>
      </c>
      <c r="U849" s="136">
        <v>3.0363333333333333</v>
      </c>
      <c r="V849" s="140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3.6198239367117364</v>
      </c>
    </row>
    <row r="850" spans="1:65">
      <c r="A850" s="29"/>
      <c r="B850" s="19">
        <v>1</v>
      </c>
      <c r="C850" s="9">
        <v>5</v>
      </c>
      <c r="D850" s="11">
        <v>3.5</v>
      </c>
      <c r="E850" s="136">
        <v>4.2</v>
      </c>
      <c r="F850" s="136">
        <v>3.64</v>
      </c>
      <c r="G850" s="11">
        <v>3.7</v>
      </c>
      <c r="H850" s="11">
        <v>3.5</v>
      </c>
      <c r="I850" s="11">
        <v>3.7</v>
      </c>
      <c r="J850" s="136" t="s">
        <v>96</v>
      </c>
      <c r="K850" s="136">
        <v>4</v>
      </c>
      <c r="L850" s="11">
        <v>3.6883848484889272</v>
      </c>
      <c r="M850" s="11">
        <v>3.56</v>
      </c>
      <c r="N850" s="11">
        <v>3.7</v>
      </c>
      <c r="O850" s="11">
        <v>3.6</v>
      </c>
      <c r="P850" s="11">
        <v>3.4</v>
      </c>
      <c r="Q850" s="11">
        <v>3.3</v>
      </c>
      <c r="R850" s="11">
        <v>3.6</v>
      </c>
      <c r="S850" s="11">
        <v>3.8</v>
      </c>
      <c r="T850" s="11">
        <v>3.4</v>
      </c>
      <c r="U850" s="136">
        <v>2.8360000000000003</v>
      </c>
      <c r="V850" s="140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52</v>
      </c>
    </row>
    <row r="851" spans="1:65">
      <c r="A851" s="29"/>
      <c r="B851" s="19">
        <v>1</v>
      </c>
      <c r="C851" s="9">
        <v>6</v>
      </c>
      <c r="D851" s="11">
        <v>3.6</v>
      </c>
      <c r="E851" s="136">
        <v>4.0999999999999996</v>
      </c>
      <c r="F851" s="136">
        <v>3.29</v>
      </c>
      <c r="G851" s="11">
        <v>3.7</v>
      </c>
      <c r="H851" s="11">
        <v>3.6</v>
      </c>
      <c r="I851" s="11">
        <v>3.7</v>
      </c>
      <c r="J851" s="136" t="s">
        <v>96</v>
      </c>
      <c r="K851" s="136">
        <v>4</v>
      </c>
      <c r="L851" s="11">
        <v>3.6847197338029671</v>
      </c>
      <c r="M851" s="11">
        <v>3.71</v>
      </c>
      <c r="N851" s="11">
        <v>3.6</v>
      </c>
      <c r="O851" s="11">
        <v>3.5</v>
      </c>
      <c r="P851" s="11">
        <v>3.6</v>
      </c>
      <c r="Q851" s="11">
        <v>3.6</v>
      </c>
      <c r="R851" s="11">
        <v>3.7</v>
      </c>
      <c r="S851" s="11">
        <v>3.7</v>
      </c>
      <c r="T851" s="11">
        <v>3.55</v>
      </c>
      <c r="U851" s="136">
        <v>2.9380000000000002</v>
      </c>
      <c r="V851" s="140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3"/>
    </row>
    <row r="852" spans="1:65">
      <c r="A852" s="29"/>
      <c r="B852" s="20" t="s">
        <v>256</v>
      </c>
      <c r="C852" s="12"/>
      <c r="D852" s="22">
        <v>3.5666666666666669</v>
      </c>
      <c r="E852" s="22">
        <v>4.1000000000000005</v>
      </c>
      <c r="F852" s="22">
        <v>4.0666666666666664</v>
      </c>
      <c r="G852" s="22">
        <v>3.6999999999999997</v>
      </c>
      <c r="H852" s="22">
        <v>3.6833333333333336</v>
      </c>
      <c r="I852" s="22">
        <v>3.6666666666666665</v>
      </c>
      <c r="J852" s="22" t="s">
        <v>623</v>
      </c>
      <c r="K852" s="22">
        <v>4</v>
      </c>
      <c r="L852" s="22">
        <v>3.6377111772525637</v>
      </c>
      <c r="M852" s="22">
        <v>3.5449999999999999</v>
      </c>
      <c r="N852" s="22">
        <v>3.6666666666666665</v>
      </c>
      <c r="O852" s="22">
        <v>3.5833333333333335</v>
      </c>
      <c r="P852" s="22">
        <v>3.6500000000000004</v>
      </c>
      <c r="Q852" s="22">
        <v>3.4666666666666668</v>
      </c>
      <c r="R852" s="22">
        <v>3.5666666666666669</v>
      </c>
      <c r="S852" s="22">
        <v>3.8166666666666664</v>
      </c>
      <c r="T852" s="22">
        <v>3.4916666666666667</v>
      </c>
      <c r="U852" s="22">
        <v>3.0300555555555557</v>
      </c>
      <c r="V852" s="140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3"/>
    </row>
    <row r="853" spans="1:65">
      <c r="A853" s="29"/>
      <c r="B853" s="3" t="s">
        <v>257</v>
      </c>
      <c r="C853" s="28"/>
      <c r="D853" s="11">
        <v>3.55</v>
      </c>
      <c r="E853" s="11">
        <v>4.0999999999999996</v>
      </c>
      <c r="F853" s="11">
        <v>4.18</v>
      </c>
      <c r="G853" s="11">
        <v>3.7</v>
      </c>
      <c r="H853" s="11">
        <v>3.7</v>
      </c>
      <c r="I853" s="11">
        <v>3.6500000000000004</v>
      </c>
      <c r="J853" s="11" t="s">
        <v>623</v>
      </c>
      <c r="K853" s="11">
        <v>4</v>
      </c>
      <c r="L853" s="11">
        <v>3.6437612332488536</v>
      </c>
      <c r="M853" s="11">
        <v>3.54</v>
      </c>
      <c r="N853" s="11">
        <v>3.6500000000000004</v>
      </c>
      <c r="O853" s="11">
        <v>3.55</v>
      </c>
      <c r="P853" s="11">
        <v>3.55</v>
      </c>
      <c r="Q853" s="11">
        <v>3.55</v>
      </c>
      <c r="R853" s="11">
        <v>3.6</v>
      </c>
      <c r="S853" s="11">
        <v>3.8</v>
      </c>
      <c r="T853" s="11">
        <v>3.5</v>
      </c>
      <c r="U853" s="11">
        <v>3.0101666666666667</v>
      </c>
      <c r="V853" s="140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3"/>
    </row>
    <row r="854" spans="1:65">
      <c r="A854" s="29"/>
      <c r="B854" s="3" t="s">
        <v>258</v>
      </c>
      <c r="C854" s="28"/>
      <c r="D854" s="23">
        <v>0.12110601416389978</v>
      </c>
      <c r="E854" s="23">
        <v>0.10954451150103332</v>
      </c>
      <c r="F854" s="23">
        <v>0.51426322702159966</v>
      </c>
      <c r="G854" s="23">
        <v>6.3245553203367499E-2</v>
      </c>
      <c r="H854" s="23">
        <v>0.11690451944500115</v>
      </c>
      <c r="I854" s="23">
        <v>8.164965809277254E-2</v>
      </c>
      <c r="J854" s="23" t="s">
        <v>623</v>
      </c>
      <c r="K854" s="23">
        <v>0</v>
      </c>
      <c r="L854" s="23">
        <v>5.4732060069344203E-2</v>
      </c>
      <c r="M854" s="23">
        <v>0.10054849576199532</v>
      </c>
      <c r="N854" s="23">
        <v>0.12110601416389959</v>
      </c>
      <c r="O854" s="23">
        <v>0.17224014243685085</v>
      </c>
      <c r="P854" s="23">
        <v>0.32710854467592243</v>
      </c>
      <c r="Q854" s="23">
        <v>0.17511900715418266</v>
      </c>
      <c r="R854" s="23">
        <v>0.24221202832779928</v>
      </c>
      <c r="S854" s="23">
        <v>7.5277265270908028E-2</v>
      </c>
      <c r="T854" s="23">
        <v>5.8452259722500538E-2</v>
      </c>
      <c r="U854" s="23">
        <v>0.14417927369411654</v>
      </c>
      <c r="V854" s="210"/>
      <c r="W854" s="211"/>
      <c r="X854" s="211"/>
      <c r="Y854" s="211"/>
      <c r="Z854" s="211"/>
      <c r="AA854" s="211"/>
      <c r="AB854" s="211"/>
      <c r="AC854" s="211"/>
      <c r="AD854" s="211"/>
      <c r="AE854" s="211"/>
      <c r="AF854" s="211"/>
      <c r="AG854" s="211"/>
      <c r="AH854" s="211"/>
      <c r="AI854" s="211"/>
      <c r="AJ854" s="211"/>
      <c r="AK854" s="211"/>
      <c r="AL854" s="211"/>
      <c r="AM854" s="211"/>
      <c r="AN854" s="211"/>
      <c r="AO854" s="211"/>
      <c r="AP854" s="211"/>
      <c r="AQ854" s="211"/>
      <c r="AR854" s="211"/>
      <c r="AS854" s="211"/>
      <c r="AT854" s="211"/>
      <c r="AU854" s="211"/>
      <c r="AV854" s="211"/>
      <c r="AW854" s="211"/>
      <c r="AX854" s="211"/>
      <c r="AY854" s="211"/>
      <c r="AZ854" s="211"/>
      <c r="BA854" s="211"/>
      <c r="BB854" s="211"/>
      <c r="BC854" s="211"/>
      <c r="BD854" s="211"/>
      <c r="BE854" s="211"/>
      <c r="BF854" s="211"/>
      <c r="BG854" s="211"/>
      <c r="BH854" s="211"/>
      <c r="BI854" s="211"/>
      <c r="BJ854" s="211"/>
      <c r="BK854" s="211"/>
      <c r="BL854" s="211"/>
      <c r="BM854" s="54"/>
    </row>
    <row r="855" spans="1:65">
      <c r="A855" s="29"/>
      <c r="B855" s="3" t="s">
        <v>86</v>
      </c>
      <c r="C855" s="28"/>
      <c r="D855" s="13">
        <v>3.3954957242214888E-2</v>
      </c>
      <c r="E855" s="13">
        <v>2.6718173536837392E-2</v>
      </c>
      <c r="F855" s="13">
        <v>0.1264581705790819</v>
      </c>
      <c r="G855" s="13">
        <v>1.7093392757666893E-2</v>
      </c>
      <c r="H855" s="13">
        <v>3.1738783559728818E-2</v>
      </c>
      <c r="I855" s="13">
        <v>2.2268088570756149E-2</v>
      </c>
      <c r="J855" s="13" t="s">
        <v>623</v>
      </c>
      <c r="K855" s="13">
        <v>0</v>
      </c>
      <c r="L855" s="13">
        <v>1.5045740962503081E-2</v>
      </c>
      <c r="M855" s="13">
        <v>2.8363468480111516E-2</v>
      </c>
      <c r="N855" s="13">
        <v>3.3028912953790797E-2</v>
      </c>
      <c r="O855" s="13">
        <v>4.8067016494004883E-2</v>
      </c>
      <c r="P855" s="13">
        <v>8.9618779363266413E-2</v>
      </c>
      <c r="Q855" s="13">
        <v>5.0515098217552686E-2</v>
      </c>
      <c r="R855" s="13">
        <v>6.7909914484429706E-2</v>
      </c>
      <c r="S855" s="13">
        <v>1.9723300944342714E-2</v>
      </c>
      <c r="T855" s="13">
        <v>1.6740503977804449E-2</v>
      </c>
      <c r="U855" s="13">
        <v>4.7583046267836993E-2</v>
      </c>
      <c r="V855" s="140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3"/>
    </row>
    <row r="856" spans="1:65">
      <c r="A856" s="29"/>
      <c r="B856" s="3" t="s">
        <v>259</v>
      </c>
      <c r="C856" s="28"/>
      <c r="D856" s="13">
        <v>-1.4685042967409578E-2</v>
      </c>
      <c r="E856" s="13">
        <v>0.13265177303746389</v>
      </c>
      <c r="F856" s="13">
        <v>0.12344322203715907</v>
      </c>
      <c r="G856" s="13">
        <v>2.2149161033808706E-2</v>
      </c>
      <c r="H856" s="13">
        <v>1.7544885533656407E-2</v>
      </c>
      <c r="I856" s="13">
        <v>1.2940610033504107E-2</v>
      </c>
      <c r="J856" s="13" t="s">
        <v>623</v>
      </c>
      <c r="K856" s="13">
        <v>0.10502612003654987</v>
      </c>
      <c r="L856" s="13">
        <v>4.9414670032477126E-3</v>
      </c>
      <c r="M856" s="13">
        <v>-2.0670601117607657E-2</v>
      </c>
      <c r="N856" s="13">
        <v>1.2940610033504107E-2</v>
      </c>
      <c r="O856" s="13">
        <v>-1.0080767467257279E-2</v>
      </c>
      <c r="P856" s="13">
        <v>8.33633453335203E-3</v>
      </c>
      <c r="Q856" s="13">
        <v>-4.2310695968323375E-2</v>
      </c>
      <c r="R856" s="13">
        <v>-1.4685042967409578E-2</v>
      </c>
      <c r="S856" s="13">
        <v>5.4379089534874581E-2</v>
      </c>
      <c r="T856" s="13">
        <v>-3.5404282718094926E-2</v>
      </c>
      <c r="U856" s="13">
        <v>-0.16292736648731287</v>
      </c>
      <c r="V856" s="140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3"/>
    </row>
    <row r="857" spans="1:65">
      <c r="A857" s="29"/>
      <c r="B857" s="45" t="s">
        <v>260</v>
      </c>
      <c r="C857" s="46"/>
      <c r="D857" s="44">
        <v>0.67</v>
      </c>
      <c r="E857" s="44">
        <v>3.64</v>
      </c>
      <c r="F857" s="44">
        <v>3.37</v>
      </c>
      <c r="G857" s="44">
        <v>0.4</v>
      </c>
      <c r="H857" s="44">
        <v>0.27</v>
      </c>
      <c r="I857" s="44">
        <v>0.13</v>
      </c>
      <c r="J857" s="44">
        <v>10.92</v>
      </c>
      <c r="K857" s="44" t="s">
        <v>261</v>
      </c>
      <c r="L857" s="44">
        <v>0.1</v>
      </c>
      <c r="M857" s="44">
        <v>0.85</v>
      </c>
      <c r="N857" s="44">
        <v>0.13</v>
      </c>
      <c r="O857" s="44">
        <v>0.54</v>
      </c>
      <c r="P857" s="44">
        <v>0</v>
      </c>
      <c r="Q857" s="44">
        <v>1.48</v>
      </c>
      <c r="R857" s="44">
        <v>0.67</v>
      </c>
      <c r="S857" s="44">
        <v>1.35</v>
      </c>
      <c r="T857" s="44">
        <v>1.28</v>
      </c>
      <c r="U857" s="44">
        <v>5.0199999999999996</v>
      </c>
      <c r="V857" s="140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3"/>
    </row>
    <row r="858" spans="1:65">
      <c r="B858" s="30" t="s">
        <v>290</v>
      </c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BM858" s="53"/>
    </row>
    <row r="859" spans="1:65">
      <c r="BM859" s="53"/>
    </row>
    <row r="860" spans="1:65" ht="15">
      <c r="B860" s="8" t="s">
        <v>482</v>
      </c>
      <c r="BM860" s="27" t="s">
        <v>66</v>
      </c>
    </row>
    <row r="861" spans="1:65" ht="15">
      <c r="A861" s="24" t="s">
        <v>18</v>
      </c>
      <c r="B861" s="18" t="s">
        <v>111</v>
      </c>
      <c r="C861" s="15" t="s">
        <v>112</v>
      </c>
      <c r="D861" s="16" t="s">
        <v>224</v>
      </c>
      <c r="E861" s="17" t="s">
        <v>224</v>
      </c>
      <c r="F861" s="17" t="s">
        <v>224</v>
      </c>
      <c r="G861" s="17" t="s">
        <v>224</v>
      </c>
      <c r="H861" s="17" t="s">
        <v>224</v>
      </c>
      <c r="I861" s="17" t="s">
        <v>224</v>
      </c>
      <c r="J861" s="17" t="s">
        <v>224</v>
      </c>
      <c r="K861" s="17" t="s">
        <v>224</v>
      </c>
      <c r="L861" s="17" t="s">
        <v>224</v>
      </c>
      <c r="M861" s="17" t="s">
        <v>224</v>
      </c>
      <c r="N861" s="17" t="s">
        <v>224</v>
      </c>
      <c r="O861" s="17" t="s">
        <v>224</v>
      </c>
      <c r="P861" s="17" t="s">
        <v>224</v>
      </c>
      <c r="Q861" s="17" t="s">
        <v>224</v>
      </c>
      <c r="R861" s="17" t="s">
        <v>224</v>
      </c>
      <c r="S861" s="17" t="s">
        <v>224</v>
      </c>
      <c r="T861" s="17" t="s">
        <v>224</v>
      </c>
      <c r="U861" s="17" t="s">
        <v>224</v>
      </c>
      <c r="V861" s="17" t="s">
        <v>224</v>
      </c>
      <c r="W861" s="17" t="s">
        <v>224</v>
      </c>
      <c r="X861" s="17" t="s">
        <v>224</v>
      </c>
      <c r="Y861" s="17" t="s">
        <v>224</v>
      </c>
      <c r="Z861" s="140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1</v>
      </c>
    </row>
    <row r="862" spans="1:65">
      <c r="A862" s="29"/>
      <c r="B862" s="19" t="s">
        <v>225</v>
      </c>
      <c r="C862" s="9" t="s">
        <v>225</v>
      </c>
      <c r="D862" s="138" t="s">
        <v>227</v>
      </c>
      <c r="E862" s="139" t="s">
        <v>228</v>
      </c>
      <c r="F862" s="139" t="s">
        <v>229</v>
      </c>
      <c r="G862" s="139" t="s">
        <v>230</v>
      </c>
      <c r="H862" s="139" t="s">
        <v>231</v>
      </c>
      <c r="I862" s="139" t="s">
        <v>232</v>
      </c>
      <c r="J862" s="139" t="s">
        <v>233</v>
      </c>
      <c r="K862" s="139" t="s">
        <v>234</v>
      </c>
      <c r="L862" s="139" t="s">
        <v>235</v>
      </c>
      <c r="M862" s="139" t="s">
        <v>236</v>
      </c>
      <c r="N862" s="139" t="s">
        <v>237</v>
      </c>
      <c r="O862" s="139" t="s">
        <v>238</v>
      </c>
      <c r="P862" s="139" t="s">
        <v>239</v>
      </c>
      <c r="Q862" s="139" t="s">
        <v>240</v>
      </c>
      <c r="R862" s="139" t="s">
        <v>241</v>
      </c>
      <c r="S862" s="139" t="s">
        <v>242</v>
      </c>
      <c r="T862" s="139" t="s">
        <v>243</v>
      </c>
      <c r="U862" s="139" t="s">
        <v>244</v>
      </c>
      <c r="V862" s="139" t="s">
        <v>246</v>
      </c>
      <c r="W862" s="139" t="s">
        <v>248</v>
      </c>
      <c r="X862" s="139" t="s">
        <v>249</v>
      </c>
      <c r="Y862" s="139" t="s">
        <v>250</v>
      </c>
      <c r="Z862" s="140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 t="s">
        <v>3</v>
      </c>
    </row>
    <row r="863" spans="1:65">
      <c r="A863" s="29"/>
      <c r="B863" s="19"/>
      <c r="C863" s="9"/>
      <c r="D863" s="10" t="s">
        <v>272</v>
      </c>
      <c r="E863" s="11" t="s">
        <v>273</v>
      </c>
      <c r="F863" s="11" t="s">
        <v>115</v>
      </c>
      <c r="G863" s="11" t="s">
        <v>273</v>
      </c>
      <c r="H863" s="11" t="s">
        <v>115</v>
      </c>
      <c r="I863" s="11" t="s">
        <v>273</v>
      </c>
      <c r="J863" s="11" t="s">
        <v>115</v>
      </c>
      <c r="K863" s="11" t="s">
        <v>115</v>
      </c>
      <c r="L863" s="11" t="s">
        <v>272</v>
      </c>
      <c r="M863" s="11" t="s">
        <v>115</v>
      </c>
      <c r="N863" s="11" t="s">
        <v>273</v>
      </c>
      <c r="O863" s="11" t="s">
        <v>272</v>
      </c>
      <c r="P863" s="11" t="s">
        <v>273</v>
      </c>
      <c r="Q863" s="11" t="s">
        <v>273</v>
      </c>
      <c r="R863" s="11" t="s">
        <v>272</v>
      </c>
      <c r="S863" s="11" t="s">
        <v>272</v>
      </c>
      <c r="T863" s="11" t="s">
        <v>273</v>
      </c>
      <c r="U863" s="11" t="s">
        <v>115</v>
      </c>
      <c r="V863" s="11" t="s">
        <v>273</v>
      </c>
      <c r="W863" s="11" t="s">
        <v>272</v>
      </c>
      <c r="X863" s="11" t="s">
        <v>115</v>
      </c>
      <c r="Y863" s="11" t="s">
        <v>115</v>
      </c>
      <c r="Z863" s="140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0</v>
      </c>
    </row>
    <row r="864" spans="1:65">
      <c r="A864" s="29"/>
      <c r="B864" s="19"/>
      <c r="C864" s="9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140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0</v>
      </c>
    </row>
    <row r="865" spans="1:65">
      <c r="A865" s="29"/>
      <c r="B865" s="18">
        <v>1</v>
      </c>
      <c r="C865" s="14">
        <v>1</v>
      </c>
      <c r="D865" s="212">
        <v>223.3</v>
      </c>
      <c r="E865" s="213">
        <v>99.4</v>
      </c>
      <c r="F865" s="212">
        <v>219.09</v>
      </c>
      <c r="G865" s="212">
        <v>233</v>
      </c>
      <c r="H865" s="213">
        <v>170</v>
      </c>
      <c r="I865" s="212">
        <v>226</v>
      </c>
      <c r="J865" s="212">
        <v>210</v>
      </c>
      <c r="K865" s="213">
        <v>190</v>
      </c>
      <c r="L865" s="212">
        <v>236.52</v>
      </c>
      <c r="M865" s="212">
        <v>240</v>
      </c>
      <c r="N865" s="212">
        <v>227</v>
      </c>
      <c r="O865" s="212">
        <v>224.26117655491763</v>
      </c>
      <c r="P865" s="213">
        <v>258</v>
      </c>
      <c r="Q865" s="212">
        <v>232</v>
      </c>
      <c r="R865" s="212">
        <v>227</v>
      </c>
      <c r="S865" s="212">
        <v>229</v>
      </c>
      <c r="T865" s="212">
        <v>223</v>
      </c>
      <c r="U865" s="212">
        <v>223.3134</v>
      </c>
      <c r="V865" s="212">
        <v>225.2</v>
      </c>
      <c r="W865" s="212">
        <v>231.83</v>
      </c>
      <c r="X865" s="212">
        <v>230</v>
      </c>
      <c r="Y865" s="213">
        <v>230.39099999999999</v>
      </c>
      <c r="Z865" s="214"/>
      <c r="AA865" s="215"/>
      <c r="AB865" s="215"/>
      <c r="AC865" s="215"/>
      <c r="AD865" s="215"/>
      <c r="AE865" s="215"/>
      <c r="AF865" s="215"/>
      <c r="AG865" s="215"/>
      <c r="AH865" s="215"/>
      <c r="AI865" s="215"/>
      <c r="AJ865" s="215"/>
      <c r="AK865" s="215"/>
      <c r="AL865" s="215"/>
      <c r="AM865" s="215"/>
      <c r="AN865" s="215"/>
      <c r="AO865" s="215"/>
      <c r="AP865" s="215"/>
      <c r="AQ865" s="215"/>
      <c r="AR865" s="215"/>
      <c r="AS865" s="215"/>
      <c r="AT865" s="215"/>
      <c r="AU865" s="215"/>
      <c r="AV865" s="215"/>
      <c r="AW865" s="215"/>
      <c r="AX865" s="215"/>
      <c r="AY865" s="215"/>
      <c r="AZ865" s="215"/>
      <c r="BA865" s="215"/>
      <c r="BB865" s="215"/>
      <c r="BC865" s="215"/>
      <c r="BD865" s="215"/>
      <c r="BE865" s="215"/>
      <c r="BF865" s="215"/>
      <c r="BG865" s="215"/>
      <c r="BH865" s="215"/>
      <c r="BI865" s="215"/>
      <c r="BJ865" s="215"/>
      <c r="BK865" s="215"/>
      <c r="BL865" s="215"/>
      <c r="BM865" s="216">
        <v>1</v>
      </c>
    </row>
    <row r="866" spans="1:65">
      <c r="A866" s="29"/>
      <c r="B866" s="19">
        <v>1</v>
      </c>
      <c r="C866" s="9">
        <v>2</v>
      </c>
      <c r="D866" s="217">
        <v>216.1</v>
      </c>
      <c r="E866" s="218">
        <v>168</v>
      </c>
      <c r="F866" s="217">
        <v>234.36</v>
      </c>
      <c r="G866" s="217">
        <v>231</v>
      </c>
      <c r="H866" s="218">
        <v>170</v>
      </c>
      <c r="I866" s="217">
        <v>224</v>
      </c>
      <c r="J866" s="217">
        <v>210</v>
      </c>
      <c r="K866" s="218">
        <v>190</v>
      </c>
      <c r="L866" s="217">
        <v>230.8</v>
      </c>
      <c r="M866" s="217">
        <v>231</v>
      </c>
      <c r="N866" s="217">
        <v>233</v>
      </c>
      <c r="O866" s="217">
        <v>225.51554959280122</v>
      </c>
      <c r="P866" s="218">
        <v>262</v>
      </c>
      <c r="Q866" s="217">
        <v>237</v>
      </c>
      <c r="R866" s="217">
        <v>231</v>
      </c>
      <c r="S866" s="217">
        <v>227</v>
      </c>
      <c r="T866" s="217">
        <v>234</v>
      </c>
      <c r="U866" s="217">
        <v>222.13969999999998</v>
      </c>
      <c r="V866" s="217">
        <v>228.6</v>
      </c>
      <c r="W866" s="217">
        <v>230.48</v>
      </c>
      <c r="X866" s="217">
        <v>230</v>
      </c>
      <c r="Y866" s="218">
        <v>231.60849999999999</v>
      </c>
      <c r="Z866" s="214"/>
      <c r="AA866" s="215"/>
      <c r="AB866" s="215"/>
      <c r="AC866" s="215"/>
      <c r="AD866" s="215"/>
      <c r="AE866" s="215"/>
      <c r="AF866" s="215"/>
      <c r="AG866" s="215"/>
      <c r="AH866" s="215"/>
      <c r="AI866" s="215"/>
      <c r="AJ866" s="215"/>
      <c r="AK866" s="215"/>
      <c r="AL866" s="215"/>
      <c r="AM866" s="215"/>
      <c r="AN866" s="215"/>
      <c r="AO866" s="215"/>
      <c r="AP866" s="215"/>
      <c r="AQ866" s="215"/>
      <c r="AR866" s="215"/>
      <c r="AS866" s="215"/>
      <c r="AT866" s="215"/>
      <c r="AU866" s="215"/>
      <c r="AV866" s="215"/>
      <c r="AW866" s="215"/>
      <c r="AX866" s="215"/>
      <c r="AY866" s="215"/>
      <c r="AZ866" s="215"/>
      <c r="BA866" s="215"/>
      <c r="BB866" s="215"/>
      <c r="BC866" s="215"/>
      <c r="BD866" s="215"/>
      <c r="BE866" s="215"/>
      <c r="BF866" s="215"/>
      <c r="BG866" s="215"/>
      <c r="BH866" s="215"/>
      <c r="BI866" s="215"/>
      <c r="BJ866" s="215"/>
      <c r="BK866" s="215"/>
      <c r="BL866" s="215"/>
      <c r="BM866" s="216">
        <v>20</v>
      </c>
    </row>
    <row r="867" spans="1:65">
      <c r="A867" s="29"/>
      <c r="B867" s="19">
        <v>1</v>
      </c>
      <c r="C867" s="9">
        <v>3</v>
      </c>
      <c r="D867" s="217">
        <v>225</v>
      </c>
      <c r="E867" s="218">
        <v>133.9</v>
      </c>
      <c r="F867" s="217">
        <v>223.29</v>
      </c>
      <c r="G867" s="217">
        <v>233</v>
      </c>
      <c r="H867" s="218">
        <v>180</v>
      </c>
      <c r="I867" s="217">
        <v>229</v>
      </c>
      <c r="J867" s="217">
        <v>210</v>
      </c>
      <c r="K867" s="218">
        <v>200</v>
      </c>
      <c r="L867" s="217">
        <v>236.77</v>
      </c>
      <c r="M867" s="217">
        <v>234</v>
      </c>
      <c r="N867" s="217">
        <v>230</v>
      </c>
      <c r="O867" s="217">
        <v>227.56938847972788</v>
      </c>
      <c r="P867" s="218">
        <v>260</v>
      </c>
      <c r="Q867" s="217">
        <v>233</v>
      </c>
      <c r="R867" s="217">
        <v>230</v>
      </c>
      <c r="S867" s="217">
        <v>228</v>
      </c>
      <c r="T867" s="217">
        <v>224</v>
      </c>
      <c r="U867" s="217">
        <v>221.98100799999997</v>
      </c>
      <c r="V867" s="217">
        <v>221.8</v>
      </c>
      <c r="W867" s="217">
        <v>230.53</v>
      </c>
      <c r="X867" s="217">
        <v>228</v>
      </c>
      <c r="Y867" s="218">
        <v>232.32533333333333</v>
      </c>
      <c r="Z867" s="214"/>
      <c r="AA867" s="215"/>
      <c r="AB867" s="215"/>
      <c r="AC867" s="215"/>
      <c r="AD867" s="215"/>
      <c r="AE867" s="215"/>
      <c r="AF867" s="215"/>
      <c r="AG867" s="215"/>
      <c r="AH867" s="215"/>
      <c r="AI867" s="215"/>
      <c r="AJ867" s="215"/>
      <c r="AK867" s="215"/>
      <c r="AL867" s="215"/>
      <c r="AM867" s="215"/>
      <c r="AN867" s="215"/>
      <c r="AO867" s="215"/>
      <c r="AP867" s="215"/>
      <c r="AQ867" s="215"/>
      <c r="AR867" s="215"/>
      <c r="AS867" s="215"/>
      <c r="AT867" s="215"/>
      <c r="AU867" s="215"/>
      <c r="AV867" s="215"/>
      <c r="AW867" s="215"/>
      <c r="AX867" s="215"/>
      <c r="AY867" s="215"/>
      <c r="AZ867" s="215"/>
      <c r="BA867" s="215"/>
      <c r="BB867" s="215"/>
      <c r="BC867" s="215"/>
      <c r="BD867" s="215"/>
      <c r="BE867" s="215"/>
      <c r="BF867" s="215"/>
      <c r="BG867" s="215"/>
      <c r="BH867" s="215"/>
      <c r="BI867" s="215"/>
      <c r="BJ867" s="215"/>
      <c r="BK867" s="215"/>
      <c r="BL867" s="215"/>
      <c r="BM867" s="216">
        <v>16</v>
      </c>
    </row>
    <row r="868" spans="1:65">
      <c r="A868" s="29"/>
      <c r="B868" s="19">
        <v>1</v>
      </c>
      <c r="C868" s="9">
        <v>4</v>
      </c>
      <c r="D868" s="217">
        <v>225.9</v>
      </c>
      <c r="E868" s="218">
        <v>130.4</v>
      </c>
      <c r="F868" s="217">
        <v>230.72</v>
      </c>
      <c r="G868" s="217">
        <v>231</v>
      </c>
      <c r="H868" s="218">
        <v>170</v>
      </c>
      <c r="I868" s="217">
        <v>229</v>
      </c>
      <c r="J868" s="217">
        <v>210</v>
      </c>
      <c r="K868" s="218">
        <v>190</v>
      </c>
      <c r="L868" s="217">
        <v>231.77</v>
      </c>
      <c r="M868" s="217">
        <v>229</v>
      </c>
      <c r="N868" s="217">
        <v>239</v>
      </c>
      <c r="O868" s="217">
        <v>225.40805762228581</v>
      </c>
      <c r="P868" s="218">
        <v>262</v>
      </c>
      <c r="Q868" s="217">
        <v>228</v>
      </c>
      <c r="R868" s="217">
        <v>235</v>
      </c>
      <c r="S868" s="217">
        <v>232</v>
      </c>
      <c r="T868" s="217">
        <v>237</v>
      </c>
      <c r="U868" s="217">
        <v>221.37145999999998</v>
      </c>
      <c r="V868" s="217">
        <v>224.9</v>
      </c>
      <c r="W868" s="217">
        <v>232.16</v>
      </c>
      <c r="X868" s="217">
        <v>229</v>
      </c>
      <c r="Y868" s="218">
        <v>251.80199999999996</v>
      </c>
      <c r="Z868" s="214"/>
      <c r="AA868" s="215"/>
      <c r="AB868" s="215"/>
      <c r="AC868" s="215"/>
      <c r="AD868" s="215"/>
      <c r="AE868" s="215"/>
      <c r="AF868" s="215"/>
      <c r="AG868" s="215"/>
      <c r="AH868" s="215"/>
      <c r="AI868" s="215"/>
      <c r="AJ868" s="215"/>
      <c r="AK868" s="215"/>
      <c r="AL868" s="215"/>
      <c r="AM868" s="215"/>
      <c r="AN868" s="215"/>
      <c r="AO868" s="215"/>
      <c r="AP868" s="215"/>
      <c r="AQ868" s="215"/>
      <c r="AR868" s="215"/>
      <c r="AS868" s="215"/>
      <c r="AT868" s="215"/>
      <c r="AU868" s="215"/>
      <c r="AV868" s="215"/>
      <c r="AW868" s="215"/>
      <c r="AX868" s="215"/>
      <c r="AY868" s="215"/>
      <c r="AZ868" s="215"/>
      <c r="BA868" s="215"/>
      <c r="BB868" s="215"/>
      <c r="BC868" s="215"/>
      <c r="BD868" s="215"/>
      <c r="BE868" s="215"/>
      <c r="BF868" s="215"/>
      <c r="BG868" s="215"/>
      <c r="BH868" s="215"/>
      <c r="BI868" s="215"/>
      <c r="BJ868" s="215"/>
      <c r="BK868" s="215"/>
      <c r="BL868" s="215"/>
      <c r="BM868" s="216">
        <v>228.13579361671134</v>
      </c>
    </row>
    <row r="869" spans="1:65">
      <c r="A869" s="29"/>
      <c r="B869" s="19">
        <v>1</v>
      </c>
      <c r="C869" s="9">
        <v>5</v>
      </c>
      <c r="D869" s="217">
        <v>213.9</v>
      </c>
      <c r="E869" s="218">
        <v>168.5</v>
      </c>
      <c r="F869" s="217">
        <v>223.48</v>
      </c>
      <c r="G869" s="217">
        <v>235</v>
      </c>
      <c r="H869" s="218">
        <v>180</v>
      </c>
      <c r="I869" s="217">
        <v>228</v>
      </c>
      <c r="J869" s="217">
        <v>220</v>
      </c>
      <c r="K869" s="218">
        <v>200</v>
      </c>
      <c r="L869" s="217">
        <v>229.1</v>
      </c>
      <c r="M869" s="217">
        <v>229</v>
      </c>
      <c r="N869" s="217">
        <v>234</v>
      </c>
      <c r="O869" s="217">
        <v>223.95154284782055</v>
      </c>
      <c r="P869" s="218">
        <v>262</v>
      </c>
      <c r="Q869" s="217">
        <v>237</v>
      </c>
      <c r="R869" s="217">
        <v>225</v>
      </c>
      <c r="S869" s="217">
        <v>231</v>
      </c>
      <c r="T869" s="217">
        <v>223</v>
      </c>
      <c r="U869" s="217">
        <v>222.95372399999999</v>
      </c>
      <c r="V869" s="217">
        <v>233.8</v>
      </c>
      <c r="W869" s="217">
        <v>230.79</v>
      </c>
      <c r="X869" s="217">
        <v>224</v>
      </c>
      <c r="Y869" s="218">
        <v>264.14100000000002</v>
      </c>
      <c r="Z869" s="214"/>
      <c r="AA869" s="215"/>
      <c r="AB869" s="215"/>
      <c r="AC869" s="215"/>
      <c r="AD869" s="215"/>
      <c r="AE869" s="215"/>
      <c r="AF869" s="215"/>
      <c r="AG869" s="215"/>
      <c r="AH869" s="215"/>
      <c r="AI869" s="215"/>
      <c r="AJ869" s="215"/>
      <c r="AK869" s="215"/>
      <c r="AL869" s="215"/>
      <c r="AM869" s="215"/>
      <c r="AN869" s="215"/>
      <c r="AO869" s="215"/>
      <c r="AP869" s="215"/>
      <c r="AQ869" s="215"/>
      <c r="AR869" s="215"/>
      <c r="AS869" s="215"/>
      <c r="AT869" s="215"/>
      <c r="AU869" s="215"/>
      <c r="AV869" s="215"/>
      <c r="AW869" s="215"/>
      <c r="AX869" s="215"/>
      <c r="AY869" s="215"/>
      <c r="AZ869" s="215"/>
      <c r="BA869" s="215"/>
      <c r="BB869" s="215"/>
      <c r="BC869" s="215"/>
      <c r="BD869" s="215"/>
      <c r="BE869" s="215"/>
      <c r="BF869" s="215"/>
      <c r="BG869" s="215"/>
      <c r="BH869" s="215"/>
      <c r="BI869" s="215"/>
      <c r="BJ869" s="215"/>
      <c r="BK869" s="215"/>
      <c r="BL869" s="215"/>
      <c r="BM869" s="216">
        <v>53</v>
      </c>
    </row>
    <row r="870" spans="1:65">
      <c r="A870" s="29"/>
      <c r="B870" s="19">
        <v>1</v>
      </c>
      <c r="C870" s="9">
        <v>6</v>
      </c>
      <c r="D870" s="217">
        <v>216.8</v>
      </c>
      <c r="E870" s="218">
        <v>166.7</v>
      </c>
      <c r="F870" s="217">
        <v>230.13</v>
      </c>
      <c r="G870" s="217">
        <v>239</v>
      </c>
      <c r="H870" s="218">
        <v>170</v>
      </c>
      <c r="I870" s="217">
        <v>229</v>
      </c>
      <c r="J870" s="217">
        <v>220</v>
      </c>
      <c r="K870" s="218">
        <v>190</v>
      </c>
      <c r="L870" s="217">
        <v>235.81</v>
      </c>
      <c r="M870" s="217">
        <v>227</v>
      </c>
      <c r="N870" s="217">
        <v>236</v>
      </c>
      <c r="O870" s="217">
        <v>226.78632580700571</v>
      </c>
      <c r="P870" s="218">
        <v>264</v>
      </c>
      <c r="Q870" s="217">
        <v>240</v>
      </c>
      <c r="R870" s="217">
        <v>243</v>
      </c>
      <c r="S870" s="217">
        <v>227</v>
      </c>
      <c r="T870" s="217">
        <v>222</v>
      </c>
      <c r="U870" s="217">
        <v>221.909616</v>
      </c>
      <c r="V870" s="217">
        <v>234.8</v>
      </c>
      <c r="W870" s="217">
        <v>231.96</v>
      </c>
      <c r="X870" s="217">
        <v>231</v>
      </c>
      <c r="Y870" s="218">
        <v>275.10000000000002</v>
      </c>
      <c r="Z870" s="214"/>
      <c r="AA870" s="215"/>
      <c r="AB870" s="215"/>
      <c r="AC870" s="215"/>
      <c r="AD870" s="215"/>
      <c r="AE870" s="215"/>
      <c r="AF870" s="215"/>
      <c r="AG870" s="215"/>
      <c r="AH870" s="215"/>
      <c r="AI870" s="215"/>
      <c r="AJ870" s="215"/>
      <c r="AK870" s="215"/>
      <c r="AL870" s="215"/>
      <c r="AM870" s="215"/>
      <c r="AN870" s="215"/>
      <c r="AO870" s="215"/>
      <c r="AP870" s="215"/>
      <c r="AQ870" s="215"/>
      <c r="AR870" s="215"/>
      <c r="AS870" s="215"/>
      <c r="AT870" s="215"/>
      <c r="AU870" s="215"/>
      <c r="AV870" s="215"/>
      <c r="AW870" s="215"/>
      <c r="AX870" s="215"/>
      <c r="AY870" s="215"/>
      <c r="AZ870" s="215"/>
      <c r="BA870" s="215"/>
      <c r="BB870" s="215"/>
      <c r="BC870" s="215"/>
      <c r="BD870" s="215"/>
      <c r="BE870" s="215"/>
      <c r="BF870" s="215"/>
      <c r="BG870" s="215"/>
      <c r="BH870" s="215"/>
      <c r="BI870" s="215"/>
      <c r="BJ870" s="215"/>
      <c r="BK870" s="215"/>
      <c r="BL870" s="215"/>
      <c r="BM870" s="220"/>
    </row>
    <row r="871" spans="1:65">
      <c r="A871" s="29"/>
      <c r="B871" s="20" t="s">
        <v>256</v>
      </c>
      <c r="C871" s="12"/>
      <c r="D871" s="221">
        <v>220.16666666666666</v>
      </c>
      <c r="E871" s="221">
        <v>144.48333333333332</v>
      </c>
      <c r="F871" s="221">
        <v>226.84500000000003</v>
      </c>
      <c r="G871" s="221">
        <v>233.66666666666666</v>
      </c>
      <c r="H871" s="221">
        <v>173.33333333333334</v>
      </c>
      <c r="I871" s="221">
        <v>227.5</v>
      </c>
      <c r="J871" s="221">
        <v>213.33333333333334</v>
      </c>
      <c r="K871" s="221">
        <v>193.33333333333334</v>
      </c>
      <c r="L871" s="221">
        <v>233.46166666666667</v>
      </c>
      <c r="M871" s="221">
        <v>231.66666666666666</v>
      </c>
      <c r="N871" s="221">
        <v>233.16666666666666</v>
      </c>
      <c r="O871" s="221">
        <v>225.5820068174265</v>
      </c>
      <c r="P871" s="221">
        <v>261.33333333333331</v>
      </c>
      <c r="Q871" s="221">
        <v>234.5</v>
      </c>
      <c r="R871" s="221">
        <v>231.83333333333334</v>
      </c>
      <c r="S871" s="221">
        <v>229</v>
      </c>
      <c r="T871" s="221">
        <v>227.16666666666666</v>
      </c>
      <c r="U871" s="221">
        <v>222.27815133333331</v>
      </c>
      <c r="V871" s="221">
        <v>228.18333333333331</v>
      </c>
      <c r="W871" s="221">
        <v>231.29166666666666</v>
      </c>
      <c r="X871" s="221">
        <v>228.66666666666666</v>
      </c>
      <c r="Y871" s="221">
        <v>247.56130555555555</v>
      </c>
      <c r="Z871" s="214"/>
      <c r="AA871" s="215"/>
      <c r="AB871" s="215"/>
      <c r="AC871" s="215"/>
      <c r="AD871" s="215"/>
      <c r="AE871" s="215"/>
      <c r="AF871" s="215"/>
      <c r="AG871" s="215"/>
      <c r="AH871" s="215"/>
      <c r="AI871" s="215"/>
      <c r="AJ871" s="215"/>
      <c r="AK871" s="215"/>
      <c r="AL871" s="215"/>
      <c r="AM871" s="215"/>
      <c r="AN871" s="215"/>
      <c r="AO871" s="215"/>
      <c r="AP871" s="215"/>
      <c r="AQ871" s="215"/>
      <c r="AR871" s="215"/>
      <c r="AS871" s="215"/>
      <c r="AT871" s="215"/>
      <c r="AU871" s="215"/>
      <c r="AV871" s="215"/>
      <c r="AW871" s="215"/>
      <c r="AX871" s="215"/>
      <c r="AY871" s="215"/>
      <c r="AZ871" s="215"/>
      <c r="BA871" s="215"/>
      <c r="BB871" s="215"/>
      <c r="BC871" s="215"/>
      <c r="BD871" s="215"/>
      <c r="BE871" s="215"/>
      <c r="BF871" s="215"/>
      <c r="BG871" s="215"/>
      <c r="BH871" s="215"/>
      <c r="BI871" s="215"/>
      <c r="BJ871" s="215"/>
      <c r="BK871" s="215"/>
      <c r="BL871" s="215"/>
      <c r="BM871" s="220"/>
    </row>
    <row r="872" spans="1:65">
      <c r="A872" s="29"/>
      <c r="B872" s="3" t="s">
        <v>257</v>
      </c>
      <c r="C872" s="28"/>
      <c r="D872" s="217">
        <v>220.05</v>
      </c>
      <c r="E872" s="217">
        <v>150.30000000000001</v>
      </c>
      <c r="F872" s="217">
        <v>226.80500000000001</v>
      </c>
      <c r="G872" s="217">
        <v>233</v>
      </c>
      <c r="H872" s="217">
        <v>170</v>
      </c>
      <c r="I872" s="217">
        <v>228.5</v>
      </c>
      <c r="J872" s="217">
        <v>210</v>
      </c>
      <c r="K872" s="217">
        <v>190</v>
      </c>
      <c r="L872" s="217">
        <v>233.79000000000002</v>
      </c>
      <c r="M872" s="217">
        <v>230</v>
      </c>
      <c r="N872" s="217">
        <v>233.5</v>
      </c>
      <c r="O872" s="217">
        <v>225.46180360754352</v>
      </c>
      <c r="P872" s="217">
        <v>262</v>
      </c>
      <c r="Q872" s="217">
        <v>235</v>
      </c>
      <c r="R872" s="217">
        <v>230.5</v>
      </c>
      <c r="S872" s="217">
        <v>228.5</v>
      </c>
      <c r="T872" s="217">
        <v>223.5</v>
      </c>
      <c r="U872" s="217">
        <v>222.06035399999996</v>
      </c>
      <c r="V872" s="217">
        <v>226.89999999999998</v>
      </c>
      <c r="W872" s="217">
        <v>231.31</v>
      </c>
      <c r="X872" s="217">
        <v>229.5</v>
      </c>
      <c r="Y872" s="217">
        <v>242.06366666666665</v>
      </c>
      <c r="Z872" s="214"/>
      <c r="AA872" s="215"/>
      <c r="AB872" s="215"/>
      <c r="AC872" s="215"/>
      <c r="AD872" s="215"/>
      <c r="AE872" s="215"/>
      <c r="AF872" s="215"/>
      <c r="AG872" s="215"/>
      <c r="AH872" s="215"/>
      <c r="AI872" s="215"/>
      <c r="AJ872" s="215"/>
      <c r="AK872" s="215"/>
      <c r="AL872" s="215"/>
      <c r="AM872" s="215"/>
      <c r="AN872" s="215"/>
      <c r="AO872" s="215"/>
      <c r="AP872" s="215"/>
      <c r="AQ872" s="215"/>
      <c r="AR872" s="215"/>
      <c r="AS872" s="215"/>
      <c r="AT872" s="215"/>
      <c r="AU872" s="215"/>
      <c r="AV872" s="215"/>
      <c r="AW872" s="215"/>
      <c r="AX872" s="215"/>
      <c r="AY872" s="215"/>
      <c r="AZ872" s="215"/>
      <c r="BA872" s="215"/>
      <c r="BB872" s="215"/>
      <c r="BC872" s="215"/>
      <c r="BD872" s="215"/>
      <c r="BE872" s="215"/>
      <c r="BF872" s="215"/>
      <c r="BG872" s="215"/>
      <c r="BH872" s="215"/>
      <c r="BI872" s="215"/>
      <c r="BJ872" s="215"/>
      <c r="BK872" s="215"/>
      <c r="BL872" s="215"/>
      <c r="BM872" s="220"/>
    </row>
    <row r="873" spans="1:65">
      <c r="A873" s="29"/>
      <c r="B873" s="3" t="s">
        <v>258</v>
      </c>
      <c r="C873" s="28"/>
      <c r="D873" s="217">
        <v>5.1612659945663211</v>
      </c>
      <c r="E873" s="217">
        <v>28.164759304256034</v>
      </c>
      <c r="F873" s="217">
        <v>5.7685934160764054</v>
      </c>
      <c r="G873" s="217">
        <v>3.011090610836324</v>
      </c>
      <c r="H873" s="217">
        <v>5.1639777949432224</v>
      </c>
      <c r="I873" s="217">
        <v>2.0736441353327719</v>
      </c>
      <c r="J873" s="217">
        <v>5.1639777949432224</v>
      </c>
      <c r="K873" s="217">
        <v>5.1639777949432224</v>
      </c>
      <c r="L873" s="217">
        <v>3.3100901296893239</v>
      </c>
      <c r="M873" s="217">
        <v>4.718756898449703</v>
      </c>
      <c r="N873" s="217">
        <v>4.2622372841814737</v>
      </c>
      <c r="O873" s="217">
        <v>1.4026938599744652</v>
      </c>
      <c r="P873" s="217">
        <v>2.0655911179772888</v>
      </c>
      <c r="Q873" s="217">
        <v>4.3243496620879309</v>
      </c>
      <c r="R873" s="217">
        <v>6.4627135683601722</v>
      </c>
      <c r="S873" s="217">
        <v>2.0976176963403033</v>
      </c>
      <c r="T873" s="217">
        <v>6.5548963887056724</v>
      </c>
      <c r="U873" s="217">
        <v>0.72020950117106597</v>
      </c>
      <c r="V873" s="217">
        <v>5.2139875974791785</v>
      </c>
      <c r="W873" s="217">
        <v>0.77215067614208233</v>
      </c>
      <c r="X873" s="217">
        <v>2.503331114069145</v>
      </c>
      <c r="Y873" s="217">
        <v>19.14521191560749</v>
      </c>
      <c r="Z873" s="214"/>
      <c r="AA873" s="215"/>
      <c r="AB873" s="215"/>
      <c r="AC873" s="215"/>
      <c r="AD873" s="215"/>
      <c r="AE873" s="215"/>
      <c r="AF873" s="215"/>
      <c r="AG873" s="215"/>
      <c r="AH873" s="215"/>
      <c r="AI873" s="215"/>
      <c r="AJ873" s="215"/>
      <c r="AK873" s="215"/>
      <c r="AL873" s="215"/>
      <c r="AM873" s="215"/>
      <c r="AN873" s="215"/>
      <c r="AO873" s="215"/>
      <c r="AP873" s="215"/>
      <c r="AQ873" s="215"/>
      <c r="AR873" s="215"/>
      <c r="AS873" s="215"/>
      <c r="AT873" s="215"/>
      <c r="AU873" s="215"/>
      <c r="AV873" s="215"/>
      <c r="AW873" s="215"/>
      <c r="AX873" s="215"/>
      <c r="AY873" s="215"/>
      <c r="AZ873" s="215"/>
      <c r="BA873" s="215"/>
      <c r="BB873" s="215"/>
      <c r="BC873" s="215"/>
      <c r="BD873" s="215"/>
      <c r="BE873" s="215"/>
      <c r="BF873" s="215"/>
      <c r="BG873" s="215"/>
      <c r="BH873" s="215"/>
      <c r="BI873" s="215"/>
      <c r="BJ873" s="215"/>
      <c r="BK873" s="215"/>
      <c r="BL873" s="215"/>
      <c r="BM873" s="220"/>
    </row>
    <row r="874" spans="1:65">
      <c r="A874" s="29"/>
      <c r="B874" s="3" t="s">
        <v>86</v>
      </c>
      <c r="C874" s="28"/>
      <c r="D874" s="13">
        <v>2.3442540474941657E-2</v>
      </c>
      <c r="E874" s="13">
        <v>0.19493431286830801</v>
      </c>
      <c r="F874" s="13">
        <v>2.5429669669053339E-2</v>
      </c>
      <c r="G874" s="13">
        <v>1.2886265096303813E-2</v>
      </c>
      <c r="H874" s="13">
        <v>2.9792179586210898E-2</v>
      </c>
      <c r="I874" s="13">
        <v>9.1149192761880091E-3</v>
      </c>
      <c r="J874" s="13">
        <v>2.4206145913796353E-2</v>
      </c>
      <c r="K874" s="13">
        <v>2.6710229973844254E-2</v>
      </c>
      <c r="L874" s="13">
        <v>1.4178302489442195E-2</v>
      </c>
      <c r="M874" s="13">
        <v>2.0368734813451958E-2</v>
      </c>
      <c r="N874" s="13">
        <v>1.8279788209498816E-2</v>
      </c>
      <c r="O874" s="13">
        <v>6.2181105654837412E-3</v>
      </c>
      <c r="P874" s="13">
        <v>7.9040476453212591E-3</v>
      </c>
      <c r="Q874" s="13">
        <v>1.8440723505705463E-2</v>
      </c>
      <c r="R874" s="13">
        <v>2.787655025892238E-2</v>
      </c>
      <c r="S874" s="13">
        <v>9.1599026041061272E-3</v>
      </c>
      <c r="T874" s="13">
        <v>2.8855009781536343E-2</v>
      </c>
      <c r="U874" s="13">
        <v>3.2401272767966457E-3</v>
      </c>
      <c r="V874" s="13">
        <v>2.2849993123128388E-2</v>
      </c>
      <c r="W874" s="13">
        <v>3.3384284322482394E-3</v>
      </c>
      <c r="X874" s="13">
        <v>1.0947512160652238E-2</v>
      </c>
      <c r="Y874" s="13">
        <v>7.7335235701086122E-2</v>
      </c>
      <c r="Z874" s="140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3"/>
    </row>
    <row r="875" spans="1:65">
      <c r="A875" s="29"/>
      <c r="B875" s="3" t="s">
        <v>259</v>
      </c>
      <c r="C875" s="28"/>
      <c r="D875" s="13">
        <v>-3.4931506466861273E-2</v>
      </c>
      <c r="E875" s="13">
        <v>-0.36667836711288571</v>
      </c>
      <c r="F875" s="13">
        <v>-5.6580056827030267E-3</v>
      </c>
      <c r="G875" s="13">
        <v>2.4243775876957141E-2</v>
      </c>
      <c r="H875" s="13">
        <v>-0.24021859706702164</v>
      </c>
      <c r="I875" s="13">
        <v>-2.7869086504660467E-3</v>
      </c>
      <c r="J875" s="13">
        <v>-6.488442715941134E-2</v>
      </c>
      <c r="K875" s="13">
        <v>-0.15255151211321649</v>
      </c>
      <c r="L875" s="13">
        <v>2.3345188256180816E-2</v>
      </c>
      <c r="M875" s="13">
        <v>1.5477067381576726E-2</v>
      </c>
      <c r="N875" s="13">
        <v>2.2052098753112093E-2</v>
      </c>
      <c r="O875" s="13">
        <v>-1.1194152214340503E-2</v>
      </c>
      <c r="P875" s="13">
        <v>0.14551657672972107</v>
      </c>
      <c r="Q875" s="13">
        <v>2.7896571083365851E-2</v>
      </c>
      <c r="R875" s="13">
        <v>1.6207626422858556E-2</v>
      </c>
      <c r="S875" s="13">
        <v>3.7881227210694313E-3</v>
      </c>
      <c r="T875" s="13">
        <v>-4.2480267330294863E-3</v>
      </c>
      <c r="U875" s="13">
        <v>-2.5676121184295186E-2</v>
      </c>
      <c r="V875" s="13">
        <v>2.0838341878892663E-4</v>
      </c>
      <c r="W875" s="13">
        <v>1.3833309538692884E-2</v>
      </c>
      <c r="X875" s="13">
        <v>2.3270046385059917E-3</v>
      </c>
      <c r="Y875" s="13">
        <v>8.5148900270690664E-2</v>
      </c>
      <c r="Z875" s="140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3"/>
    </row>
    <row r="876" spans="1:65">
      <c r="A876" s="29"/>
      <c r="B876" s="45" t="s">
        <v>260</v>
      </c>
      <c r="C876" s="46"/>
      <c r="D876" s="44">
        <v>1.1399999999999999</v>
      </c>
      <c r="E876" s="44">
        <v>11.58</v>
      </c>
      <c r="F876" s="44">
        <v>0.22</v>
      </c>
      <c r="G876" s="44">
        <v>0.72</v>
      </c>
      <c r="H876" s="44">
        <v>7.6</v>
      </c>
      <c r="I876" s="44">
        <v>0.13</v>
      </c>
      <c r="J876" s="44">
        <v>2.08</v>
      </c>
      <c r="K876" s="44">
        <v>4.84</v>
      </c>
      <c r="L876" s="44">
        <v>0.69</v>
      </c>
      <c r="M876" s="44">
        <v>0.45</v>
      </c>
      <c r="N876" s="44">
        <v>0.65</v>
      </c>
      <c r="O876" s="44">
        <v>0.39</v>
      </c>
      <c r="P876" s="44">
        <v>4.54</v>
      </c>
      <c r="Q876" s="44">
        <v>0.84</v>
      </c>
      <c r="R876" s="44">
        <v>0.47</v>
      </c>
      <c r="S876" s="44">
        <v>0.08</v>
      </c>
      <c r="T876" s="44">
        <v>0.17</v>
      </c>
      <c r="U876" s="44">
        <v>0.85</v>
      </c>
      <c r="V876" s="44">
        <v>0.03</v>
      </c>
      <c r="W876" s="44">
        <v>0.4</v>
      </c>
      <c r="X876" s="44">
        <v>0.03</v>
      </c>
      <c r="Y876" s="44">
        <v>2.64</v>
      </c>
      <c r="Z876" s="140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3"/>
    </row>
    <row r="877" spans="1:65">
      <c r="B877" s="3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BM877" s="53"/>
    </row>
    <row r="878" spans="1:65" ht="15">
      <c r="B878" s="8" t="s">
        <v>483</v>
      </c>
      <c r="BM878" s="27" t="s">
        <v>66</v>
      </c>
    </row>
    <row r="879" spans="1:65" ht="15">
      <c r="A879" s="24" t="s">
        <v>21</v>
      </c>
      <c r="B879" s="18" t="s">
        <v>111</v>
      </c>
      <c r="C879" s="15" t="s">
        <v>112</v>
      </c>
      <c r="D879" s="16" t="s">
        <v>224</v>
      </c>
      <c r="E879" s="17" t="s">
        <v>224</v>
      </c>
      <c r="F879" s="17" t="s">
        <v>224</v>
      </c>
      <c r="G879" s="17" t="s">
        <v>224</v>
      </c>
      <c r="H879" s="17" t="s">
        <v>224</v>
      </c>
      <c r="I879" s="17" t="s">
        <v>224</v>
      </c>
      <c r="J879" s="17" t="s">
        <v>224</v>
      </c>
      <c r="K879" s="17" t="s">
        <v>224</v>
      </c>
      <c r="L879" s="17" t="s">
        <v>224</v>
      </c>
      <c r="M879" s="17" t="s">
        <v>224</v>
      </c>
      <c r="N879" s="17" t="s">
        <v>224</v>
      </c>
      <c r="O879" s="17" t="s">
        <v>224</v>
      </c>
      <c r="P879" s="17" t="s">
        <v>224</v>
      </c>
      <c r="Q879" s="17" t="s">
        <v>224</v>
      </c>
      <c r="R879" s="17" t="s">
        <v>224</v>
      </c>
      <c r="S879" s="140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1</v>
      </c>
    </row>
    <row r="880" spans="1:65">
      <c r="A880" s="29"/>
      <c r="B880" s="19" t="s">
        <v>225</v>
      </c>
      <c r="C880" s="9" t="s">
        <v>225</v>
      </c>
      <c r="D880" s="138" t="s">
        <v>227</v>
      </c>
      <c r="E880" s="139" t="s">
        <v>228</v>
      </c>
      <c r="F880" s="139" t="s">
        <v>230</v>
      </c>
      <c r="G880" s="139" t="s">
        <v>232</v>
      </c>
      <c r="H880" s="139" t="s">
        <v>235</v>
      </c>
      <c r="I880" s="139" t="s">
        <v>237</v>
      </c>
      <c r="J880" s="139" t="s">
        <v>238</v>
      </c>
      <c r="K880" s="139" t="s">
        <v>239</v>
      </c>
      <c r="L880" s="139" t="s">
        <v>240</v>
      </c>
      <c r="M880" s="139" t="s">
        <v>241</v>
      </c>
      <c r="N880" s="139" t="s">
        <v>242</v>
      </c>
      <c r="O880" s="139" t="s">
        <v>243</v>
      </c>
      <c r="P880" s="139" t="s">
        <v>246</v>
      </c>
      <c r="Q880" s="139" t="s">
        <v>248</v>
      </c>
      <c r="R880" s="139" t="s">
        <v>249</v>
      </c>
      <c r="S880" s="140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 t="s">
        <v>3</v>
      </c>
    </row>
    <row r="881" spans="1:65">
      <c r="A881" s="29"/>
      <c r="B881" s="19"/>
      <c r="C881" s="9"/>
      <c r="D881" s="10" t="s">
        <v>272</v>
      </c>
      <c r="E881" s="11" t="s">
        <v>273</v>
      </c>
      <c r="F881" s="11" t="s">
        <v>272</v>
      </c>
      <c r="G881" s="11" t="s">
        <v>273</v>
      </c>
      <c r="H881" s="11" t="s">
        <v>272</v>
      </c>
      <c r="I881" s="11" t="s">
        <v>273</v>
      </c>
      <c r="J881" s="11" t="s">
        <v>272</v>
      </c>
      <c r="K881" s="11" t="s">
        <v>273</v>
      </c>
      <c r="L881" s="11" t="s">
        <v>273</v>
      </c>
      <c r="M881" s="11" t="s">
        <v>272</v>
      </c>
      <c r="N881" s="11" t="s">
        <v>272</v>
      </c>
      <c r="O881" s="11" t="s">
        <v>273</v>
      </c>
      <c r="P881" s="11" t="s">
        <v>273</v>
      </c>
      <c r="Q881" s="11" t="s">
        <v>272</v>
      </c>
      <c r="R881" s="11" t="s">
        <v>115</v>
      </c>
      <c r="S881" s="140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2</v>
      </c>
    </row>
    <row r="882" spans="1:65">
      <c r="A882" s="29"/>
      <c r="B882" s="19"/>
      <c r="C882" s="9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140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3</v>
      </c>
    </row>
    <row r="883" spans="1:65">
      <c r="A883" s="29"/>
      <c r="B883" s="18">
        <v>1</v>
      </c>
      <c r="C883" s="14">
        <v>1</v>
      </c>
      <c r="D883" s="21">
        <v>0.98</v>
      </c>
      <c r="E883" s="21">
        <v>1.1499999999999999</v>
      </c>
      <c r="F883" s="21">
        <v>1.1000000000000001</v>
      </c>
      <c r="G883" s="21">
        <v>1.1000000000000001</v>
      </c>
      <c r="H883" s="21">
        <v>1.1000000000000001</v>
      </c>
      <c r="I883" s="21">
        <v>1.1000000000000001</v>
      </c>
      <c r="J883" s="21">
        <v>1.1282043837145221</v>
      </c>
      <c r="K883" s="135">
        <v>0.83</v>
      </c>
      <c r="L883" s="21">
        <v>1.1599999999999999</v>
      </c>
      <c r="M883" s="135">
        <v>0.5</v>
      </c>
      <c r="N883" s="21">
        <v>0.95</v>
      </c>
      <c r="O883" s="21">
        <v>1.2</v>
      </c>
      <c r="P883" s="135">
        <v>1.37</v>
      </c>
      <c r="Q883" s="21">
        <v>1.1000000000000001</v>
      </c>
      <c r="R883" s="135">
        <v>1.35</v>
      </c>
      <c r="S883" s="140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1</v>
      </c>
    </row>
    <row r="884" spans="1:65">
      <c r="A884" s="29"/>
      <c r="B884" s="19">
        <v>1</v>
      </c>
      <c r="C884" s="9">
        <v>2</v>
      </c>
      <c r="D884" s="11">
        <v>1.02</v>
      </c>
      <c r="E884" s="11">
        <v>1.1399999999999999</v>
      </c>
      <c r="F884" s="11">
        <v>1.08</v>
      </c>
      <c r="G884" s="11">
        <v>1.03</v>
      </c>
      <c r="H884" s="11">
        <v>1.07</v>
      </c>
      <c r="I884" s="11">
        <v>1</v>
      </c>
      <c r="J884" s="11">
        <v>1.0910493888372479</v>
      </c>
      <c r="K884" s="136">
        <v>0.84</v>
      </c>
      <c r="L884" s="11">
        <v>1.17</v>
      </c>
      <c r="M884" s="136">
        <v>0.49</v>
      </c>
      <c r="N884" s="11">
        <v>0.9900000000000001</v>
      </c>
      <c r="O884" s="11">
        <v>1.2</v>
      </c>
      <c r="P884" s="136">
        <v>1.36</v>
      </c>
      <c r="Q884" s="11">
        <v>1.08</v>
      </c>
      <c r="R884" s="136">
        <v>1.35</v>
      </c>
      <c r="S884" s="140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21</v>
      </c>
    </row>
    <row r="885" spans="1:65">
      <c r="A885" s="29"/>
      <c r="B885" s="19">
        <v>1</v>
      </c>
      <c r="C885" s="9">
        <v>3</v>
      </c>
      <c r="D885" s="11">
        <v>0.97000000000000008</v>
      </c>
      <c r="E885" s="11">
        <v>1.1599999999999999</v>
      </c>
      <c r="F885" s="11">
        <v>1.07</v>
      </c>
      <c r="G885" s="11">
        <v>1.07</v>
      </c>
      <c r="H885" s="11">
        <v>1.05</v>
      </c>
      <c r="I885" s="11">
        <v>1.1000000000000001</v>
      </c>
      <c r="J885" s="11">
        <v>1.0593082145525921</v>
      </c>
      <c r="K885" s="136">
        <v>0.78</v>
      </c>
      <c r="L885" s="11">
        <v>1.05</v>
      </c>
      <c r="M885" s="136">
        <v>0.5</v>
      </c>
      <c r="N885" s="11">
        <v>0.97000000000000008</v>
      </c>
      <c r="O885" s="11">
        <v>1</v>
      </c>
      <c r="P885" s="136">
        <v>1.32</v>
      </c>
      <c r="Q885" s="11">
        <v>1.07</v>
      </c>
      <c r="R885" s="136">
        <v>1.3</v>
      </c>
      <c r="S885" s="140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16</v>
      </c>
    </row>
    <row r="886" spans="1:65">
      <c r="A886" s="29"/>
      <c r="B886" s="19">
        <v>1</v>
      </c>
      <c r="C886" s="9">
        <v>4</v>
      </c>
      <c r="D886" s="11">
        <v>1.03</v>
      </c>
      <c r="E886" s="11">
        <v>1.22</v>
      </c>
      <c r="F886" s="11">
        <v>1.1000000000000001</v>
      </c>
      <c r="G886" s="11">
        <v>1.08</v>
      </c>
      <c r="H886" s="11">
        <v>1.06</v>
      </c>
      <c r="I886" s="11">
        <v>1.1000000000000001</v>
      </c>
      <c r="J886" s="11">
        <v>1.1448669334532049</v>
      </c>
      <c r="K886" s="136">
        <v>0.81</v>
      </c>
      <c r="L886" s="11">
        <v>1.04</v>
      </c>
      <c r="M886" s="136">
        <v>0.57999999999999996</v>
      </c>
      <c r="N886" s="11">
        <v>0.98</v>
      </c>
      <c r="O886" s="11">
        <v>1.2</v>
      </c>
      <c r="P886" s="136">
        <v>1.38</v>
      </c>
      <c r="Q886" s="11">
        <v>1.08</v>
      </c>
      <c r="R886" s="136">
        <v>1.25</v>
      </c>
      <c r="S886" s="140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1.0809237168211625</v>
      </c>
    </row>
    <row r="887" spans="1:65">
      <c r="A887" s="29"/>
      <c r="B887" s="19">
        <v>1</v>
      </c>
      <c r="C887" s="9">
        <v>5</v>
      </c>
      <c r="D887" s="11">
        <v>0.95</v>
      </c>
      <c r="E887" s="11">
        <v>1.18</v>
      </c>
      <c r="F887" s="11">
        <v>1.1000000000000001</v>
      </c>
      <c r="G887" s="11">
        <v>1.07</v>
      </c>
      <c r="H887" s="11">
        <v>1.08</v>
      </c>
      <c r="I887" s="11">
        <v>1.2</v>
      </c>
      <c r="J887" s="11">
        <v>1.0766548758459287</v>
      </c>
      <c r="K887" s="136">
        <v>0.85</v>
      </c>
      <c r="L887" s="11">
        <v>1.08</v>
      </c>
      <c r="M887" s="136">
        <v>0.48</v>
      </c>
      <c r="N887" s="11">
        <v>0.95</v>
      </c>
      <c r="O887" s="11">
        <v>1</v>
      </c>
      <c r="P887" s="136">
        <v>1.26</v>
      </c>
      <c r="Q887" s="11">
        <v>1.1000000000000001</v>
      </c>
      <c r="R887" s="136">
        <v>1.25</v>
      </c>
      <c r="S887" s="140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54</v>
      </c>
    </row>
    <row r="888" spans="1:65">
      <c r="A888" s="29"/>
      <c r="B888" s="19">
        <v>1</v>
      </c>
      <c r="C888" s="9">
        <v>6</v>
      </c>
      <c r="D888" s="11">
        <v>0.98</v>
      </c>
      <c r="E888" s="11">
        <v>1.18</v>
      </c>
      <c r="F888" s="11">
        <v>1.1200000000000001</v>
      </c>
      <c r="G888" s="11">
        <v>1.06</v>
      </c>
      <c r="H888" s="11">
        <v>1.1499999999999999</v>
      </c>
      <c r="I888" s="11">
        <v>1.1000000000000001</v>
      </c>
      <c r="J888" s="11">
        <v>1.0608815137932277</v>
      </c>
      <c r="K888" s="136">
        <v>0.83</v>
      </c>
      <c r="L888" s="11">
        <v>1.0900000000000001</v>
      </c>
      <c r="M888" s="136">
        <v>0.57999999999999996</v>
      </c>
      <c r="N888" s="11">
        <v>0.97000000000000008</v>
      </c>
      <c r="O888" s="11">
        <v>1.2</v>
      </c>
      <c r="P888" s="136">
        <v>1.33</v>
      </c>
      <c r="Q888" s="11">
        <v>1.1000000000000001</v>
      </c>
      <c r="R888" s="136">
        <v>1.25</v>
      </c>
      <c r="S888" s="140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3"/>
    </row>
    <row r="889" spans="1:65">
      <c r="A889" s="29"/>
      <c r="B889" s="20" t="s">
        <v>256</v>
      </c>
      <c r="C889" s="12"/>
      <c r="D889" s="22">
        <v>0.98833333333333329</v>
      </c>
      <c r="E889" s="22">
        <v>1.1716666666666666</v>
      </c>
      <c r="F889" s="22">
        <v>1.095</v>
      </c>
      <c r="G889" s="22">
        <v>1.0683333333333334</v>
      </c>
      <c r="H889" s="22">
        <v>1.085</v>
      </c>
      <c r="I889" s="22">
        <v>1.1000000000000003</v>
      </c>
      <c r="J889" s="22">
        <v>1.0934942183661207</v>
      </c>
      <c r="K889" s="22">
        <v>0.82333333333333336</v>
      </c>
      <c r="L889" s="22">
        <v>1.0983333333333334</v>
      </c>
      <c r="M889" s="22">
        <v>0.52166666666666661</v>
      </c>
      <c r="N889" s="22">
        <v>0.96833333333333327</v>
      </c>
      <c r="O889" s="22">
        <v>1.1333333333333333</v>
      </c>
      <c r="P889" s="22">
        <v>1.3366666666666667</v>
      </c>
      <c r="Q889" s="22">
        <v>1.0883333333333332</v>
      </c>
      <c r="R889" s="22">
        <v>1.2916666666666667</v>
      </c>
      <c r="S889" s="140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3"/>
    </row>
    <row r="890" spans="1:65">
      <c r="A890" s="29"/>
      <c r="B890" s="3" t="s">
        <v>257</v>
      </c>
      <c r="C890" s="28"/>
      <c r="D890" s="11">
        <v>0.98</v>
      </c>
      <c r="E890" s="11">
        <v>1.17</v>
      </c>
      <c r="F890" s="11">
        <v>1.1000000000000001</v>
      </c>
      <c r="G890" s="11">
        <v>1.07</v>
      </c>
      <c r="H890" s="11">
        <v>1.0750000000000002</v>
      </c>
      <c r="I890" s="11">
        <v>1.1000000000000001</v>
      </c>
      <c r="J890" s="11">
        <v>1.0838521323415882</v>
      </c>
      <c r="K890" s="11">
        <v>0.83</v>
      </c>
      <c r="L890" s="11">
        <v>1.085</v>
      </c>
      <c r="M890" s="11">
        <v>0.5</v>
      </c>
      <c r="N890" s="11">
        <v>0.97000000000000008</v>
      </c>
      <c r="O890" s="11">
        <v>1.2</v>
      </c>
      <c r="P890" s="11">
        <v>1.3450000000000002</v>
      </c>
      <c r="Q890" s="11">
        <v>1.0900000000000001</v>
      </c>
      <c r="R890" s="11">
        <v>1.2749999999999999</v>
      </c>
      <c r="S890" s="140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3"/>
    </row>
    <row r="891" spans="1:65">
      <c r="A891" s="29"/>
      <c r="B891" s="3" t="s">
        <v>258</v>
      </c>
      <c r="C891" s="28"/>
      <c r="D891" s="23">
        <v>3.060501048303476E-2</v>
      </c>
      <c r="E891" s="23">
        <v>2.8577380332470436E-2</v>
      </c>
      <c r="F891" s="23">
        <v>1.7606816861659026E-2</v>
      </c>
      <c r="G891" s="23">
        <v>2.3166067138525426E-2</v>
      </c>
      <c r="H891" s="23">
        <v>3.619392214170767E-2</v>
      </c>
      <c r="I891" s="23">
        <v>6.3245553203367569E-2</v>
      </c>
      <c r="J891" s="23">
        <v>3.5681265219067226E-2</v>
      </c>
      <c r="K891" s="23">
        <v>2.5033311140691423E-2</v>
      </c>
      <c r="L891" s="23">
        <v>5.492419017761354E-2</v>
      </c>
      <c r="M891" s="23">
        <v>4.5789372857319904E-2</v>
      </c>
      <c r="N891" s="23">
        <v>1.6020819787597267E-2</v>
      </c>
      <c r="O891" s="23">
        <v>0.10327955589886444</v>
      </c>
      <c r="P891" s="23">
        <v>4.4121045620731457E-2</v>
      </c>
      <c r="Q891" s="23">
        <v>1.3291601358251269E-2</v>
      </c>
      <c r="R891" s="23">
        <v>4.9159604012508795E-2</v>
      </c>
      <c r="S891" s="210"/>
      <c r="T891" s="211"/>
      <c r="U891" s="211"/>
      <c r="V891" s="211"/>
      <c r="W891" s="211"/>
      <c r="X891" s="211"/>
      <c r="Y891" s="211"/>
      <c r="Z891" s="211"/>
      <c r="AA891" s="211"/>
      <c r="AB891" s="211"/>
      <c r="AC891" s="211"/>
      <c r="AD891" s="211"/>
      <c r="AE891" s="211"/>
      <c r="AF891" s="211"/>
      <c r="AG891" s="211"/>
      <c r="AH891" s="211"/>
      <c r="AI891" s="211"/>
      <c r="AJ891" s="211"/>
      <c r="AK891" s="211"/>
      <c r="AL891" s="211"/>
      <c r="AM891" s="211"/>
      <c r="AN891" s="211"/>
      <c r="AO891" s="211"/>
      <c r="AP891" s="211"/>
      <c r="AQ891" s="211"/>
      <c r="AR891" s="211"/>
      <c r="AS891" s="211"/>
      <c r="AT891" s="211"/>
      <c r="AU891" s="211"/>
      <c r="AV891" s="211"/>
      <c r="AW891" s="211"/>
      <c r="AX891" s="211"/>
      <c r="AY891" s="211"/>
      <c r="AZ891" s="211"/>
      <c r="BA891" s="211"/>
      <c r="BB891" s="211"/>
      <c r="BC891" s="211"/>
      <c r="BD891" s="211"/>
      <c r="BE891" s="211"/>
      <c r="BF891" s="211"/>
      <c r="BG891" s="211"/>
      <c r="BH891" s="211"/>
      <c r="BI891" s="211"/>
      <c r="BJ891" s="211"/>
      <c r="BK891" s="211"/>
      <c r="BL891" s="211"/>
      <c r="BM891" s="54"/>
    </row>
    <row r="892" spans="1:65">
      <c r="A892" s="29"/>
      <c r="B892" s="3" t="s">
        <v>86</v>
      </c>
      <c r="C892" s="28"/>
      <c r="D892" s="13">
        <v>3.0966283793964346E-2</v>
      </c>
      <c r="E892" s="13">
        <v>2.4390367282336078E-2</v>
      </c>
      <c r="F892" s="13">
        <v>1.607928480516806E-2</v>
      </c>
      <c r="G892" s="13">
        <v>2.1684306213908353E-2</v>
      </c>
      <c r="H892" s="13">
        <v>3.3358453586827347E-2</v>
      </c>
      <c r="I892" s="13">
        <v>5.7495957457606862E-2</v>
      </c>
      <c r="J892" s="13">
        <v>3.2630501944840212E-2</v>
      </c>
      <c r="K892" s="13">
        <v>3.0404831344969338E-2</v>
      </c>
      <c r="L892" s="13">
        <v>5.0006849934094266E-2</v>
      </c>
      <c r="M892" s="13">
        <v>8.7775155637034974E-2</v>
      </c>
      <c r="N892" s="13">
        <v>1.6544736441580655E-2</v>
      </c>
      <c r="O892" s="13">
        <v>9.1129019910762735E-2</v>
      </c>
      <c r="P892" s="13">
        <v>3.3008263556656953E-2</v>
      </c>
      <c r="Q892" s="13">
        <v>1.2212803698240066E-2</v>
      </c>
      <c r="R892" s="13">
        <v>3.8059048267748745E-2</v>
      </c>
      <c r="S892" s="140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3"/>
    </row>
    <row r="893" spans="1:65">
      <c r="A893" s="29"/>
      <c r="B893" s="3" t="s">
        <v>259</v>
      </c>
      <c r="C893" s="28"/>
      <c r="D893" s="13">
        <v>-8.565857335439353E-2</v>
      </c>
      <c r="E893" s="13">
        <v>8.3949448451705599E-2</v>
      </c>
      <c r="F893" s="13">
        <v>1.302245751460962E-2</v>
      </c>
      <c r="G893" s="13">
        <v>-1.1647800202641112E-2</v>
      </c>
      <c r="H893" s="13">
        <v>3.7711108706406371E-3</v>
      </c>
      <c r="I893" s="13">
        <v>1.7648130836594333E-2</v>
      </c>
      <c r="J893" s="13">
        <v>1.1629406728095759E-2</v>
      </c>
      <c r="K893" s="13">
        <v>-0.23830579297988252</v>
      </c>
      <c r="L893" s="13">
        <v>1.6106239729265948E-2</v>
      </c>
      <c r="M893" s="13">
        <v>-0.51738808340628195</v>
      </c>
      <c r="N893" s="13">
        <v>-0.10416126664233161</v>
      </c>
      <c r="O893" s="13">
        <v>4.848595298315761E-2</v>
      </c>
      <c r="P893" s="13">
        <v>0.23659666807719471</v>
      </c>
      <c r="Q893" s="13">
        <v>6.8548930852967427E-3</v>
      </c>
      <c r="R893" s="13">
        <v>0.19496560817933406</v>
      </c>
      <c r="S893" s="140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3"/>
    </row>
    <row r="894" spans="1:65">
      <c r="A894" s="29"/>
      <c r="B894" s="45" t="s">
        <v>260</v>
      </c>
      <c r="C894" s="46"/>
      <c r="D894" s="44">
        <v>1.78</v>
      </c>
      <c r="E894" s="44">
        <v>1.32</v>
      </c>
      <c r="F894" s="44">
        <v>0.03</v>
      </c>
      <c r="G894" s="44">
        <v>0.43</v>
      </c>
      <c r="H894" s="44">
        <v>0.14000000000000001</v>
      </c>
      <c r="I894" s="44">
        <v>0.11</v>
      </c>
      <c r="J894" s="44">
        <v>0</v>
      </c>
      <c r="K894" s="44">
        <v>4.57</v>
      </c>
      <c r="L894" s="44">
        <v>0.08</v>
      </c>
      <c r="M894" s="44">
        <v>9.68</v>
      </c>
      <c r="N894" s="44">
        <v>2.12</v>
      </c>
      <c r="O894" s="44">
        <v>0.67</v>
      </c>
      <c r="P894" s="44">
        <v>4.12</v>
      </c>
      <c r="Q894" s="44">
        <v>0.09</v>
      </c>
      <c r="R894" s="44">
        <v>3.35</v>
      </c>
      <c r="S894" s="140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3"/>
    </row>
    <row r="895" spans="1:65">
      <c r="B895" s="3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BM895" s="53"/>
    </row>
    <row r="896" spans="1:65" ht="15">
      <c r="B896" s="8" t="s">
        <v>484</v>
      </c>
      <c r="BM896" s="27" t="s">
        <v>66</v>
      </c>
    </row>
    <row r="897" spans="1:65" ht="15">
      <c r="A897" s="24" t="s">
        <v>24</v>
      </c>
      <c r="B897" s="18" t="s">
        <v>111</v>
      </c>
      <c r="C897" s="15" t="s">
        <v>112</v>
      </c>
      <c r="D897" s="16" t="s">
        <v>224</v>
      </c>
      <c r="E897" s="17" t="s">
        <v>224</v>
      </c>
      <c r="F897" s="17" t="s">
        <v>224</v>
      </c>
      <c r="G897" s="17" t="s">
        <v>224</v>
      </c>
      <c r="H897" s="17" t="s">
        <v>224</v>
      </c>
      <c r="I897" s="17" t="s">
        <v>224</v>
      </c>
      <c r="J897" s="17" t="s">
        <v>224</v>
      </c>
      <c r="K897" s="17" t="s">
        <v>224</v>
      </c>
      <c r="L897" s="17" t="s">
        <v>224</v>
      </c>
      <c r="M897" s="17" t="s">
        <v>224</v>
      </c>
      <c r="N897" s="17" t="s">
        <v>224</v>
      </c>
      <c r="O897" s="17" t="s">
        <v>224</v>
      </c>
      <c r="P897" s="140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>
        <v>1</v>
      </c>
    </row>
    <row r="898" spans="1:65">
      <c r="A898" s="29"/>
      <c r="B898" s="19" t="s">
        <v>225</v>
      </c>
      <c r="C898" s="9" t="s">
        <v>225</v>
      </c>
      <c r="D898" s="138" t="s">
        <v>227</v>
      </c>
      <c r="E898" s="139" t="s">
        <v>228</v>
      </c>
      <c r="F898" s="139" t="s">
        <v>230</v>
      </c>
      <c r="G898" s="139" t="s">
        <v>235</v>
      </c>
      <c r="H898" s="139" t="s">
        <v>237</v>
      </c>
      <c r="I898" s="139" t="s">
        <v>238</v>
      </c>
      <c r="J898" s="139" t="s">
        <v>239</v>
      </c>
      <c r="K898" s="139" t="s">
        <v>241</v>
      </c>
      <c r="L898" s="139" t="s">
        <v>244</v>
      </c>
      <c r="M898" s="139" t="s">
        <v>246</v>
      </c>
      <c r="N898" s="139" t="s">
        <v>248</v>
      </c>
      <c r="O898" s="139" t="s">
        <v>249</v>
      </c>
      <c r="P898" s="140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 t="s">
        <v>3</v>
      </c>
    </row>
    <row r="899" spans="1:65">
      <c r="A899" s="29"/>
      <c r="B899" s="19"/>
      <c r="C899" s="9"/>
      <c r="D899" s="10" t="s">
        <v>272</v>
      </c>
      <c r="E899" s="11" t="s">
        <v>273</v>
      </c>
      <c r="F899" s="11" t="s">
        <v>272</v>
      </c>
      <c r="G899" s="11" t="s">
        <v>272</v>
      </c>
      <c r="H899" s="11" t="s">
        <v>273</v>
      </c>
      <c r="I899" s="11" t="s">
        <v>272</v>
      </c>
      <c r="J899" s="11" t="s">
        <v>273</v>
      </c>
      <c r="K899" s="11" t="s">
        <v>272</v>
      </c>
      <c r="L899" s="11" t="s">
        <v>272</v>
      </c>
      <c r="M899" s="11" t="s">
        <v>273</v>
      </c>
      <c r="N899" s="11" t="s">
        <v>272</v>
      </c>
      <c r="O899" s="11" t="s">
        <v>115</v>
      </c>
      <c r="P899" s="140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2</v>
      </c>
    </row>
    <row r="900" spans="1:65">
      <c r="A900" s="29"/>
      <c r="B900" s="19"/>
      <c r="C900" s="9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140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3</v>
      </c>
    </row>
    <row r="901" spans="1:65">
      <c r="A901" s="29"/>
      <c r="B901" s="18">
        <v>1</v>
      </c>
      <c r="C901" s="14">
        <v>1</v>
      </c>
      <c r="D901" s="21">
        <v>0.76</v>
      </c>
      <c r="E901" s="135">
        <v>0.41</v>
      </c>
      <c r="F901" s="21">
        <v>0.69</v>
      </c>
      <c r="G901" s="21">
        <v>0.71</v>
      </c>
      <c r="H901" s="135">
        <v>0.7</v>
      </c>
      <c r="I901" s="21">
        <v>0.6706607032631956</v>
      </c>
      <c r="J901" s="135" t="s">
        <v>97</v>
      </c>
      <c r="K901" s="21">
        <v>0.74</v>
      </c>
      <c r="L901" s="21">
        <v>0.69162442981887484</v>
      </c>
      <c r="M901" s="21">
        <v>0.63</v>
      </c>
      <c r="N901" s="21">
        <v>0.74</v>
      </c>
      <c r="O901" s="21">
        <v>0.65</v>
      </c>
      <c r="P901" s="140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1</v>
      </c>
    </row>
    <row r="902" spans="1:65">
      <c r="A902" s="29"/>
      <c r="B902" s="19">
        <v>1</v>
      </c>
      <c r="C902" s="9">
        <v>2</v>
      </c>
      <c r="D902" s="11">
        <v>0.74</v>
      </c>
      <c r="E902" s="136">
        <v>0.52</v>
      </c>
      <c r="F902" s="11">
        <v>0.67</v>
      </c>
      <c r="G902" s="11">
        <v>0.69</v>
      </c>
      <c r="H902" s="136">
        <v>0.7</v>
      </c>
      <c r="I902" s="11">
        <v>0.69054690035462751</v>
      </c>
      <c r="J902" s="136" t="s">
        <v>97</v>
      </c>
      <c r="K902" s="11">
        <v>0.74</v>
      </c>
      <c r="L902" s="11">
        <v>0.65652997831641968</v>
      </c>
      <c r="M902" s="11">
        <v>0.63</v>
      </c>
      <c r="N902" s="11">
        <v>0.73</v>
      </c>
      <c r="O902" s="11">
        <v>0.7</v>
      </c>
      <c r="P902" s="140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22</v>
      </c>
    </row>
    <row r="903" spans="1:65">
      <c r="A903" s="29"/>
      <c r="B903" s="19">
        <v>1</v>
      </c>
      <c r="C903" s="9">
        <v>3</v>
      </c>
      <c r="D903" s="11">
        <v>0.75</v>
      </c>
      <c r="E903" s="136">
        <v>0.48</v>
      </c>
      <c r="F903" s="11">
        <v>0.68</v>
      </c>
      <c r="G903" s="11">
        <v>0.68</v>
      </c>
      <c r="H903" s="136">
        <v>0.8</v>
      </c>
      <c r="I903" s="11">
        <v>0.67957384564202006</v>
      </c>
      <c r="J903" s="136" t="s">
        <v>97</v>
      </c>
      <c r="K903" s="11">
        <v>0.77</v>
      </c>
      <c r="L903" s="11">
        <v>0.68008192359255304</v>
      </c>
      <c r="M903" s="11">
        <v>0.64</v>
      </c>
      <c r="N903" s="11">
        <v>0.74</v>
      </c>
      <c r="O903" s="11">
        <v>0.7</v>
      </c>
      <c r="P903" s="140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16</v>
      </c>
    </row>
    <row r="904" spans="1:65">
      <c r="A904" s="29"/>
      <c r="B904" s="19">
        <v>1</v>
      </c>
      <c r="C904" s="9">
        <v>4</v>
      </c>
      <c r="D904" s="11">
        <v>0.77</v>
      </c>
      <c r="E904" s="136">
        <v>0.45</v>
      </c>
      <c r="F904" s="11">
        <v>0.66</v>
      </c>
      <c r="G904" s="11">
        <v>0.68</v>
      </c>
      <c r="H904" s="136">
        <v>0.7</v>
      </c>
      <c r="I904" s="11">
        <v>0.69892458685268721</v>
      </c>
      <c r="J904" s="136" t="s">
        <v>97</v>
      </c>
      <c r="K904" s="11">
        <v>0.76</v>
      </c>
      <c r="L904" s="11">
        <v>0.68878527359147779</v>
      </c>
      <c r="M904" s="11">
        <v>0.65</v>
      </c>
      <c r="N904" s="11">
        <v>0.75</v>
      </c>
      <c r="O904" s="11">
        <v>0.65</v>
      </c>
      <c r="P904" s="140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0.69826729260308407</v>
      </c>
    </row>
    <row r="905" spans="1:65">
      <c r="A905" s="29"/>
      <c r="B905" s="19">
        <v>1</v>
      </c>
      <c r="C905" s="9">
        <v>5</v>
      </c>
      <c r="D905" s="11">
        <v>0.72</v>
      </c>
      <c r="E905" s="136">
        <v>0.57999999999999996</v>
      </c>
      <c r="F905" s="11">
        <v>0.68</v>
      </c>
      <c r="G905" s="11">
        <v>0.69</v>
      </c>
      <c r="H905" s="136">
        <v>0.7</v>
      </c>
      <c r="I905" s="11">
        <v>0.66139743422583674</v>
      </c>
      <c r="J905" s="136" t="s">
        <v>97</v>
      </c>
      <c r="K905" s="11">
        <v>0.74</v>
      </c>
      <c r="L905" s="11">
        <v>0.69651828699385598</v>
      </c>
      <c r="M905" s="11">
        <v>0.66</v>
      </c>
      <c r="N905" s="11">
        <v>0.74</v>
      </c>
      <c r="O905" s="11">
        <v>0.65</v>
      </c>
      <c r="P905" s="140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55</v>
      </c>
    </row>
    <row r="906" spans="1:65">
      <c r="A906" s="29"/>
      <c r="B906" s="19">
        <v>1</v>
      </c>
      <c r="C906" s="9">
        <v>6</v>
      </c>
      <c r="D906" s="11">
        <v>0.74</v>
      </c>
      <c r="E906" s="136">
        <v>0.56000000000000005</v>
      </c>
      <c r="F906" s="11">
        <v>0.68</v>
      </c>
      <c r="G906" s="11">
        <v>0.68</v>
      </c>
      <c r="H906" s="136">
        <v>0.7</v>
      </c>
      <c r="I906" s="11">
        <v>0.67787986715586734</v>
      </c>
      <c r="J906" s="136" t="s">
        <v>97</v>
      </c>
      <c r="K906" s="11">
        <v>0.78</v>
      </c>
      <c r="L906" s="11">
        <v>0.67391057075912697</v>
      </c>
      <c r="M906" s="11">
        <v>0.63</v>
      </c>
      <c r="N906" s="11">
        <v>0.75</v>
      </c>
      <c r="O906" s="11">
        <v>0.7</v>
      </c>
      <c r="P906" s="140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3"/>
    </row>
    <row r="907" spans="1:65">
      <c r="A907" s="29"/>
      <c r="B907" s="20" t="s">
        <v>256</v>
      </c>
      <c r="C907" s="12"/>
      <c r="D907" s="22">
        <v>0.7466666666666667</v>
      </c>
      <c r="E907" s="22">
        <v>0.5</v>
      </c>
      <c r="F907" s="22">
        <v>0.67666666666666675</v>
      </c>
      <c r="G907" s="22">
        <v>0.68833333333333335</v>
      </c>
      <c r="H907" s="22">
        <v>0.71666666666666679</v>
      </c>
      <c r="I907" s="22">
        <v>0.6798305562490391</v>
      </c>
      <c r="J907" s="22" t="s">
        <v>623</v>
      </c>
      <c r="K907" s="22">
        <v>0.755</v>
      </c>
      <c r="L907" s="22">
        <v>0.68124174384538472</v>
      </c>
      <c r="M907" s="22">
        <v>0.64</v>
      </c>
      <c r="N907" s="22">
        <v>0.7416666666666667</v>
      </c>
      <c r="O907" s="22">
        <v>0.67499999999999993</v>
      </c>
      <c r="P907" s="140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3"/>
    </row>
    <row r="908" spans="1:65">
      <c r="A908" s="29"/>
      <c r="B908" s="3" t="s">
        <v>257</v>
      </c>
      <c r="C908" s="28"/>
      <c r="D908" s="11">
        <v>0.745</v>
      </c>
      <c r="E908" s="11">
        <v>0.5</v>
      </c>
      <c r="F908" s="11">
        <v>0.68</v>
      </c>
      <c r="G908" s="11">
        <v>0.68500000000000005</v>
      </c>
      <c r="H908" s="11">
        <v>0.7</v>
      </c>
      <c r="I908" s="11">
        <v>0.6787268563989437</v>
      </c>
      <c r="J908" s="11" t="s">
        <v>623</v>
      </c>
      <c r="K908" s="11">
        <v>0.75</v>
      </c>
      <c r="L908" s="11">
        <v>0.68443359859201536</v>
      </c>
      <c r="M908" s="11">
        <v>0.63500000000000001</v>
      </c>
      <c r="N908" s="11">
        <v>0.74</v>
      </c>
      <c r="O908" s="11">
        <v>0.67500000000000004</v>
      </c>
      <c r="P908" s="140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3"/>
    </row>
    <row r="909" spans="1:65">
      <c r="A909" s="29"/>
      <c r="B909" s="3" t="s">
        <v>258</v>
      </c>
      <c r="C909" s="28"/>
      <c r="D909" s="23">
        <v>1.7511900715418277E-2</v>
      </c>
      <c r="E909" s="23">
        <v>6.5421708935184633E-2</v>
      </c>
      <c r="F909" s="23">
        <v>1.0327955589886426E-2</v>
      </c>
      <c r="G909" s="23">
        <v>1.1690451944500083E-2</v>
      </c>
      <c r="H909" s="23">
        <v>4.0824829046386332E-2</v>
      </c>
      <c r="I909" s="23">
        <v>1.3469664548611864E-2</v>
      </c>
      <c r="J909" s="23" t="s">
        <v>623</v>
      </c>
      <c r="K909" s="23">
        <v>1.7606816861659026E-2</v>
      </c>
      <c r="L909" s="23">
        <v>1.4586572023744969E-2</v>
      </c>
      <c r="M909" s="23">
        <v>1.2649110640673528E-2</v>
      </c>
      <c r="N909" s="23">
        <v>7.5277265270908156E-3</v>
      </c>
      <c r="O909" s="23">
        <v>2.7386127875258268E-2</v>
      </c>
      <c r="P909" s="210"/>
      <c r="Q909" s="211"/>
      <c r="R909" s="211"/>
      <c r="S909" s="211"/>
      <c r="T909" s="211"/>
      <c r="U909" s="211"/>
      <c r="V909" s="211"/>
      <c r="W909" s="211"/>
      <c r="X909" s="211"/>
      <c r="Y909" s="211"/>
      <c r="Z909" s="211"/>
      <c r="AA909" s="211"/>
      <c r="AB909" s="211"/>
      <c r="AC909" s="211"/>
      <c r="AD909" s="211"/>
      <c r="AE909" s="211"/>
      <c r="AF909" s="211"/>
      <c r="AG909" s="211"/>
      <c r="AH909" s="211"/>
      <c r="AI909" s="211"/>
      <c r="AJ909" s="211"/>
      <c r="AK909" s="211"/>
      <c r="AL909" s="211"/>
      <c r="AM909" s="211"/>
      <c r="AN909" s="211"/>
      <c r="AO909" s="211"/>
      <c r="AP909" s="211"/>
      <c r="AQ909" s="211"/>
      <c r="AR909" s="211"/>
      <c r="AS909" s="211"/>
      <c r="AT909" s="211"/>
      <c r="AU909" s="211"/>
      <c r="AV909" s="211"/>
      <c r="AW909" s="211"/>
      <c r="AX909" s="211"/>
      <c r="AY909" s="211"/>
      <c r="AZ909" s="211"/>
      <c r="BA909" s="211"/>
      <c r="BB909" s="211"/>
      <c r="BC909" s="211"/>
      <c r="BD909" s="211"/>
      <c r="BE909" s="211"/>
      <c r="BF909" s="211"/>
      <c r="BG909" s="211"/>
      <c r="BH909" s="211"/>
      <c r="BI909" s="211"/>
      <c r="BJ909" s="211"/>
      <c r="BK909" s="211"/>
      <c r="BL909" s="211"/>
      <c r="BM909" s="54"/>
    </row>
    <row r="910" spans="1:65">
      <c r="A910" s="29"/>
      <c r="B910" s="3" t="s">
        <v>86</v>
      </c>
      <c r="C910" s="28"/>
      <c r="D910" s="13">
        <v>2.3453438458149477E-2</v>
      </c>
      <c r="E910" s="13">
        <v>0.13084341787036927</v>
      </c>
      <c r="F910" s="13">
        <v>1.5262988556482402E-2</v>
      </c>
      <c r="G910" s="13">
        <v>1.698370742542385E-2</v>
      </c>
      <c r="H910" s="13">
        <v>5.6964877739143709E-2</v>
      </c>
      <c r="I910" s="13">
        <v>1.9813267327862778E-2</v>
      </c>
      <c r="J910" s="13" t="s">
        <v>623</v>
      </c>
      <c r="K910" s="13">
        <v>2.3320287233985465E-2</v>
      </c>
      <c r="L910" s="13">
        <v>2.1411741361309695E-2</v>
      </c>
      <c r="M910" s="13">
        <v>1.9764235376052389E-2</v>
      </c>
      <c r="N910" s="13">
        <v>1.0149743632032559E-2</v>
      </c>
      <c r="O910" s="13">
        <v>4.0572041296678921E-2</v>
      </c>
      <c r="P910" s="140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3"/>
    </row>
    <row r="911" spans="1:65">
      <c r="A911" s="29"/>
      <c r="B911" s="3" t="s">
        <v>259</v>
      </c>
      <c r="C911" s="28"/>
      <c r="D911" s="13">
        <v>6.9313534482123185E-2</v>
      </c>
      <c r="E911" s="13">
        <v>-0.28394182958786396</v>
      </c>
      <c r="F911" s="13">
        <v>-3.0934609375575794E-2</v>
      </c>
      <c r="G911" s="13">
        <v>-1.4226585399292779E-2</v>
      </c>
      <c r="H911" s="13">
        <v>2.6350044257395178E-2</v>
      </c>
      <c r="I911" s="13">
        <v>-2.640355140409667E-2</v>
      </c>
      <c r="J911" s="13" t="s">
        <v>623</v>
      </c>
      <c r="K911" s="13">
        <v>8.1247837322325323E-2</v>
      </c>
      <c r="L911" s="13">
        <v>-2.4382566587401677E-2</v>
      </c>
      <c r="M911" s="13">
        <v>-8.3445541872465889E-2</v>
      </c>
      <c r="N911" s="13">
        <v>6.2152952778001813E-2</v>
      </c>
      <c r="O911" s="13">
        <v>-3.3321469943616511E-2</v>
      </c>
      <c r="P911" s="140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3"/>
    </row>
    <row r="912" spans="1:65">
      <c r="A912" s="29"/>
      <c r="B912" s="45" t="s">
        <v>260</v>
      </c>
      <c r="C912" s="46"/>
      <c r="D912" s="44">
        <v>1.1299999999999999</v>
      </c>
      <c r="E912" s="44">
        <v>3.04</v>
      </c>
      <c r="F912" s="44">
        <v>0.05</v>
      </c>
      <c r="G912" s="44">
        <v>0.14000000000000001</v>
      </c>
      <c r="H912" s="44" t="s">
        <v>261</v>
      </c>
      <c r="I912" s="44">
        <v>0</v>
      </c>
      <c r="J912" s="44">
        <v>9.82</v>
      </c>
      <c r="K912" s="44">
        <v>1.27</v>
      </c>
      <c r="L912" s="44">
        <v>0.02</v>
      </c>
      <c r="M912" s="44">
        <v>0.67</v>
      </c>
      <c r="N912" s="44">
        <v>1.05</v>
      </c>
      <c r="O912" s="44">
        <v>0.08</v>
      </c>
      <c r="P912" s="140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3"/>
    </row>
    <row r="913" spans="1:65">
      <c r="B913" s="30" t="s">
        <v>280</v>
      </c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BM913" s="53"/>
    </row>
    <row r="914" spans="1:65">
      <c r="BM914" s="53"/>
    </row>
    <row r="915" spans="1:65" ht="15">
      <c r="B915" s="8" t="s">
        <v>485</v>
      </c>
      <c r="BM915" s="27" t="s">
        <v>66</v>
      </c>
    </row>
    <row r="916" spans="1:65" ht="15">
      <c r="A916" s="24" t="s">
        <v>27</v>
      </c>
      <c r="B916" s="18" t="s">
        <v>111</v>
      </c>
      <c r="C916" s="15" t="s">
        <v>112</v>
      </c>
      <c r="D916" s="16" t="s">
        <v>224</v>
      </c>
      <c r="E916" s="17" t="s">
        <v>224</v>
      </c>
      <c r="F916" s="17" t="s">
        <v>224</v>
      </c>
      <c r="G916" s="17" t="s">
        <v>224</v>
      </c>
      <c r="H916" s="17" t="s">
        <v>224</v>
      </c>
      <c r="I916" s="17" t="s">
        <v>224</v>
      </c>
      <c r="J916" s="17" t="s">
        <v>224</v>
      </c>
      <c r="K916" s="17" t="s">
        <v>224</v>
      </c>
      <c r="L916" s="17" t="s">
        <v>224</v>
      </c>
      <c r="M916" s="17" t="s">
        <v>224</v>
      </c>
      <c r="N916" s="17" t="s">
        <v>224</v>
      </c>
      <c r="O916" s="17" t="s">
        <v>224</v>
      </c>
      <c r="P916" s="17" t="s">
        <v>224</v>
      </c>
      <c r="Q916" s="17" t="s">
        <v>224</v>
      </c>
      <c r="R916" s="17" t="s">
        <v>224</v>
      </c>
      <c r="S916" s="140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1</v>
      </c>
    </row>
    <row r="917" spans="1:65">
      <c r="A917" s="29"/>
      <c r="B917" s="19" t="s">
        <v>225</v>
      </c>
      <c r="C917" s="9" t="s">
        <v>225</v>
      </c>
      <c r="D917" s="138" t="s">
        <v>227</v>
      </c>
      <c r="E917" s="139" t="s">
        <v>228</v>
      </c>
      <c r="F917" s="139" t="s">
        <v>229</v>
      </c>
      <c r="G917" s="139" t="s">
        <v>230</v>
      </c>
      <c r="H917" s="139" t="s">
        <v>232</v>
      </c>
      <c r="I917" s="139" t="s">
        <v>235</v>
      </c>
      <c r="J917" s="139" t="s">
        <v>237</v>
      </c>
      <c r="K917" s="139" t="s">
        <v>238</v>
      </c>
      <c r="L917" s="139" t="s">
        <v>239</v>
      </c>
      <c r="M917" s="139" t="s">
        <v>240</v>
      </c>
      <c r="N917" s="139" t="s">
        <v>241</v>
      </c>
      <c r="O917" s="139" t="s">
        <v>242</v>
      </c>
      <c r="P917" s="139" t="s">
        <v>243</v>
      </c>
      <c r="Q917" s="139" t="s">
        <v>246</v>
      </c>
      <c r="R917" s="139" t="s">
        <v>248</v>
      </c>
      <c r="S917" s="140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 t="s">
        <v>3</v>
      </c>
    </row>
    <row r="918" spans="1:65">
      <c r="A918" s="29"/>
      <c r="B918" s="19"/>
      <c r="C918" s="9"/>
      <c r="D918" s="10" t="s">
        <v>272</v>
      </c>
      <c r="E918" s="11" t="s">
        <v>273</v>
      </c>
      <c r="F918" s="11" t="s">
        <v>115</v>
      </c>
      <c r="G918" s="11" t="s">
        <v>272</v>
      </c>
      <c r="H918" s="11" t="s">
        <v>273</v>
      </c>
      <c r="I918" s="11" t="s">
        <v>272</v>
      </c>
      <c r="J918" s="11" t="s">
        <v>273</v>
      </c>
      <c r="K918" s="11" t="s">
        <v>272</v>
      </c>
      <c r="L918" s="11" t="s">
        <v>273</v>
      </c>
      <c r="M918" s="11" t="s">
        <v>273</v>
      </c>
      <c r="N918" s="11" t="s">
        <v>272</v>
      </c>
      <c r="O918" s="11" t="s">
        <v>272</v>
      </c>
      <c r="P918" s="11" t="s">
        <v>273</v>
      </c>
      <c r="Q918" s="11" t="s">
        <v>273</v>
      </c>
      <c r="R918" s="11" t="s">
        <v>272</v>
      </c>
      <c r="S918" s="140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3</v>
      </c>
    </row>
    <row r="919" spans="1:65">
      <c r="A919" s="29"/>
      <c r="B919" s="19"/>
      <c r="C919" s="9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140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3</v>
      </c>
    </row>
    <row r="920" spans="1:65">
      <c r="A920" s="29"/>
      <c r="B920" s="18">
        <v>1</v>
      </c>
      <c r="C920" s="14">
        <v>1</v>
      </c>
      <c r="D920" s="222" t="s">
        <v>209</v>
      </c>
      <c r="E920" s="222">
        <v>0.09</v>
      </c>
      <c r="F920" s="223" t="s">
        <v>103</v>
      </c>
      <c r="G920" s="222" t="s">
        <v>209</v>
      </c>
      <c r="H920" s="222" t="s">
        <v>209</v>
      </c>
      <c r="I920" s="222" t="s">
        <v>97</v>
      </c>
      <c r="J920" s="222" t="s">
        <v>106</v>
      </c>
      <c r="K920" s="222" t="s">
        <v>97</v>
      </c>
      <c r="L920" s="230">
        <v>0.05</v>
      </c>
      <c r="M920" s="222" t="s">
        <v>209</v>
      </c>
      <c r="N920" s="223">
        <v>1.22</v>
      </c>
      <c r="O920" s="222" t="s">
        <v>106</v>
      </c>
      <c r="P920" s="222" t="s">
        <v>106</v>
      </c>
      <c r="Q920" s="222" t="s">
        <v>209</v>
      </c>
      <c r="R920" s="222" t="s">
        <v>97</v>
      </c>
      <c r="S920" s="210"/>
      <c r="T920" s="211"/>
      <c r="U920" s="211"/>
      <c r="V920" s="211"/>
      <c r="W920" s="211"/>
      <c r="X920" s="211"/>
      <c r="Y920" s="211"/>
      <c r="Z920" s="211"/>
      <c r="AA920" s="211"/>
      <c r="AB920" s="211"/>
      <c r="AC920" s="211"/>
      <c r="AD920" s="211"/>
      <c r="AE920" s="211"/>
      <c r="AF920" s="211"/>
      <c r="AG920" s="211"/>
      <c r="AH920" s="211"/>
      <c r="AI920" s="211"/>
      <c r="AJ920" s="211"/>
      <c r="AK920" s="211"/>
      <c r="AL920" s="211"/>
      <c r="AM920" s="211"/>
      <c r="AN920" s="211"/>
      <c r="AO920" s="211"/>
      <c r="AP920" s="211"/>
      <c r="AQ920" s="211"/>
      <c r="AR920" s="211"/>
      <c r="AS920" s="211"/>
      <c r="AT920" s="211"/>
      <c r="AU920" s="211"/>
      <c r="AV920" s="211"/>
      <c r="AW920" s="211"/>
      <c r="AX920" s="211"/>
      <c r="AY920" s="211"/>
      <c r="AZ920" s="211"/>
      <c r="BA920" s="211"/>
      <c r="BB920" s="211"/>
      <c r="BC920" s="211"/>
      <c r="BD920" s="211"/>
      <c r="BE920" s="211"/>
      <c r="BF920" s="211"/>
      <c r="BG920" s="211"/>
      <c r="BH920" s="211"/>
      <c r="BI920" s="211"/>
      <c r="BJ920" s="211"/>
      <c r="BK920" s="211"/>
      <c r="BL920" s="211"/>
      <c r="BM920" s="224">
        <v>1</v>
      </c>
    </row>
    <row r="921" spans="1:65">
      <c r="A921" s="29"/>
      <c r="B921" s="19">
        <v>1</v>
      </c>
      <c r="C921" s="9">
        <v>2</v>
      </c>
      <c r="D921" s="23" t="s">
        <v>209</v>
      </c>
      <c r="E921" s="226">
        <v>0.13</v>
      </c>
      <c r="F921" s="225" t="s">
        <v>103</v>
      </c>
      <c r="G921" s="23" t="s">
        <v>209</v>
      </c>
      <c r="H921" s="23" t="s">
        <v>209</v>
      </c>
      <c r="I921" s="23" t="s">
        <v>97</v>
      </c>
      <c r="J921" s="23" t="s">
        <v>106</v>
      </c>
      <c r="K921" s="23" t="s">
        <v>97</v>
      </c>
      <c r="L921" s="23">
        <v>0.04</v>
      </c>
      <c r="M921" s="23" t="s">
        <v>209</v>
      </c>
      <c r="N921" s="225">
        <v>1.42</v>
      </c>
      <c r="O921" s="23" t="s">
        <v>106</v>
      </c>
      <c r="P921" s="23" t="s">
        <v>106</v>
      </c>
      <c r="Q921" s="23" t="s">
        <v>209</v>
      </c>
      <c r="R921" s="23" t="s">
        <v>97</v>
      </c>
      <c r="S921" s="210"/>
      <c r="T921" s="211"/>
      <c r="U921" s="211"/>
      <c r="V921" s="211"/>
      <c r="W921" s="211"/>
      <c r="X921" s="211"/>
      <c r="Y921" s="211"/>
      <c r="Z921" s="211"/>
      <c r="AA921" s="211"/>
      <c r="AB921" s="211"/>
      <c r="AC921" s="211"/>
      <c r="AD921" s="211"/>
      <c r="AE921" s="211"/>
      <c r="AF921" s="211"/>
      <c r="AG921" s="211"/>
      <c r="AH921" s="211"/>
      <c r="AI921" s="211"/>
      <c r="AJ921" s="211"/>
      <c r="AK921" s="211"/>
      <c r="AL921" s="211"/>
      <c r="AM921" s="211"/>
      <c r="AN921" s="211"/>
      <c r="AO921" s="211"/>
      <c r="AP921" s="211"/>
      <c r="AQ921" s="211"/>
      <c r="AR921" s="211"/>
      <c r="AS921" s="211"/>
      <c r="AT921" s="211"/>
      <c r="AU921" s="211"/>
      <c r="AV921" s="211"/>
      <c r="AW921" s="211"/>
      <c r="AX921" s="211"/>
      <c r="AY921" s="211"/>
      <c r="AZ921" s="211"/>
      <c r="BA921" s="211"/>
      <c r="BB921" s="211"/>
      <c r="BC921" s="211"/>
      <c r="BD921" s="211"/>
      <c r="BE921" s="211"/>
      <c r="BF921" s="211"/>
      <c r="BG921" s="211"/>
      <c r="BH921" s="211"/>
      <c r="BI921" s="211"/>
      <c r="BJ921" s="211"/>
      <c r="BK921" s="211"/>
      <c r="BL921" s="211"/>
      <c r="BM921" s="224">
        <v>23</v>
      </c>
    </row>
    <row r="922" spans="1:65">
      <c r="A922" s="29"/>
      <c r="B922" s="19">
        <v>1</v>
      </c>
      <c r="C922" s="9">
        <v>3</v>
      </c>
      <c r="D922" s="23" t="s">
        <v>209</v>
      </c>
      <c r="E922" s="23">
        <v>0.08</v>
      </c>
      <c r="F922" s="225" t="s">
        <v>103</v>
      </c>
      <c r="G922" s="23" t="s">
        <v>209</v>
      </c>
      <c r="H922" s="23" t="s">
        <v>209</v>
      </c>
      <c r="I922" s="23" t="s">
        <v>97</v>
      </c>
      <c r="J922" s="23" t="s">
        <v>106</v>
      </c>
      <c r="K922" s="23" t="s">
        <v>97</v>
      </c>
      <c r="L922" s="23" t="s">
        <v>291</v>
      </c>
      <c r="M922" s="23" t="s">
        <v>209</v>
      </c>
      <c r="N922" s="225">
        <v>1.26</v>
      </c>
      <c r="O922" s="23" t="s">
        <v>106</v>
      </c>
      <c r="P922" s="23" t="s">
        <v>106</v>
      </c>
      <c r="Q922" s="23" t="s">
        <v>209</v>
      </c>
      <c r="R922" s="23" t="s">
        <v>97</v>
      </c>
      <c r="S922" s="210"/>
      <c r="T922" s="211"/>
      <c r="U922" s="211"/>
      <c r="V922" s="211"/>
      <c r="W922" s="211"/>
      <c r="X922" s="211"/>
      <c r="Y922" s="211"/>
      <c r="Z922" s="211"/>
      <c r="AA922" s="211"/>
      <c r="AB922" s="211"/>
      <c r="AC922" s="211"/>
      <c r="AD922" s="211"/>
      <c r="AE922" s="211"/>
      <c r="AF922" s="211"/>
      <c r="AG922" s="211"/>
      <c r="AH922" s="211"/>
      <c r="AI922" s="211"/>
      <c r="AJ922" s="211"/>
      <c r="AK922" s="211"/>
      <c r="AL922" s="211"/>
      <c r="AM922" s="211"/>
      <c r="AN922" s="211"/>
      <c r="AO922" s="211"/>
      <c r="AP922" s="211"/>
      <c r="AQ922" s="211"/>
      <c r="AR922" s="211"/>
      <c r="AS922" s="211"/>
      <c r="AT922" s="211"/>
      <c r="AU922" s="211"/>
      <c r="AV922" s="211"/>
      <c r="AW922" s="211"/>
      <c r="AX922" s="211"/>
      <c r="AY922" s="211"/>
      <c r="AZ922" s="211"/>
      <c r="BA922" s="211"/>
      <c r="BB922" s="211"/>
      <c r="BC922" s="211"/>
      <c r="BD922" s="211"/>
      <c r="BE922" s="211"/>
      <c r="BF922" s="211"/>
      <c r="BG922" s="211"/>
      <c r="BH922" s="211"/>
      <c r="BI922" s="211"/>
      <c r="BJ922" s="211"/>
      <c r="BK922" s="211"/>
      <c r="BL922" s="211"/>
      <c r="BM922" s="224">
        <v>16</v>
      </c>
    </row>
    <row r="923" spans="1:65">
      <c r="A923" s="29"/>
      <c r="B923" s="19">
        <v>1</v>
      </c>
      <c r="C923" s="9">
        <v>4</v>
      </c>
      <c r="D923" s="23" t="s">
        <v>209</v>
      </c>
      <c r="E923" s="23">
        <v>0.1</v>
      </c>
      <c r="F923" s="225" t="s">
        <v>103</v>
      </c>
      <c r="G923" s="23" t="s">
        <v>209</v>
      </c>
      <c r="H923" s="23" t="s">
        <v>209</v>
      </c>
      <c r="I923" s="23" t="s">
        <v>97</v>
      </c>
      <c r="J923" s="23" t="s">
        <v>106</v>
      </c>
      <c r="K923" s="23" t="s">
        <v>97</v>
      </c>
      <c r="L923" s="23" t="s">
        <v>291</v>
      </c>
      <c r="M923" s="23" t="s">
        <v>209</v>
      </c>
      <c r="N923" s="225">
        <v>1.21</v>
      </c>
      <c r="O923" s="23" t="s">
        <v>106</v>
      </c>
      <c r="P923" s="23" t="s">
        <v>106</v>
      </c>
      <c r="Q923" s="23" t="s">
        <v>209</v>
      </c>
      <c r="R923" s="23" t="s">
        <v>97</v>
      </c>
      <c r="S923" s="210"/>
      <c r="T923" s="211"/>
      <c r="U923" s="211"/>
      <c r="V923" s="211"/>
      <c r="W923" s="211"/>
      <c r="X923" s="211"/>
      <c r="Y923" s="211"/>
      <c r="Z923" s="211"/>
      <c r="AA923" s="211"/>
      <c r="AB923" s="211"/>
      <c r="AC923" s="211"/>
      <c r="AD923" s="211"/>
      <c r="AE923" s="211"/>
      <c r="AF923" s="211"/>
      <c r="AG923" s="211"/>
      <c r="AH923" s="211"/>
      <c r="AI923" s="211"/>
      <c r="AJ923" s="211"/>
      <c r="AK923" s="211"/>
      <c r="AL923" s="211"/>
      <c r="AM923" s="211"/>
      <c r="AN923" s="211"/>
      <c r="AO923" s="211"/>
      <c r="AP923" s="211"/>
      <c r="AQ923" s="211"/>
      <c r="AR923" s="211"/>
      <c r="AS923" s="211"/>
      <c r="AT923" s="211"/>
      <c r="AU923" s="211"/>
      <c r="AV923" s="211"/>
      <c r="AW923" s="211"/>
      <c r="AX923" s="211"/>
      <c r="AY923" s="211"/>
      <c r="AZ923" s="211"/>
      <c r="BA923" s="211"/>
      <c r="BB923" s="211"/>
      <c r="BC923" s="211"/>
      <c r="BD923" s="211"/>
      <c r="BE923" s="211"/>
      <c r="BF923" s="211"/>
      <c r="BG923" s="211"/>
      <c r="BH923" s="211"/>
      <c r="BI923" s="211"/>
      <c r="BJ923" s="211"/>
      <c r="BK923" s="211"/>
      <c r="BL923" s="211"/>
      <c r="BM923" s="224" t="s">
        <v>209</v>
      </c>
    </row>
    <row r="924" spans="1:65">
      <c r="A924" s="29"/>
      <c r="B924" s="19">
        <v>1</v>
      </c>
      <c r="C924" s="9">
        <v>5</v>
      </c>
      <c r="D924" s="23" t="s">
        <v>209</v>
      </c>
      <c r="E924" s="23">
        <v>0.08</v>
      </c>
      <c r="F924" s="225" t="s">
        <v>103</v>
      </c>
      <c r="G924" s="23" t="s">
        <v>209</v>
      </c>
      <c r="H924" s="23" t="s">
        <v>209</v>
      </c>
      <c r="I924" s="23" t="s">
        <v>97</v>
      </c>
      <c r="J924" s="23" t="s">
        <v>106</v>
      </c>
      <c r="K924" s="23" t="s">
        <v>97</v>
      </c>
      <c r="L924" s="23" t="s">
        <v>291</v>
      </c>
      <c r="M924" s="23" t="s">
        <v>209</v>
      </c>
      <c r="N924" s="225">
        <v>1.26</v>
      </c>
      <c r="O924" s="23" t="s">
        <v>106</v>
      </c>
      <c r="P924" s="23" t="s">
        <v>106</v>
      </c>
      <c r="Q924" s="23" t="s">
        <v>209</v>
      </c>
      <c r="R924" s="23" t="s">
        <v>97</v>
      </c>
      <c r="S924" s="210"/>
      <c r="T924" s="211"/>
      <c r="U924" s="211"/>
      <c r="V924" s="211"/>
      <c r="W924" s="211"/>
      <c r="X924" s="211"/>
      <c r="Y924" s="211"/>
      <c r="Z924" s="211"/>
      <c r="AA924" s="211"/>
      <c r="AB924" s="211"/>
      <c r="AC924" s="211"/>
      <c r="AD924" s="211"/>
      <c r="AE924" s="211"/>
      <c r="AF924" s="211"/>
      <c r="AG924" s="211"/>
      <c r="AH924" s="211"/>
      <c r="AI924" s="211"/>
      <c r="AJ924" s="211"/>
      <c r="AK924" s="211"/>
      <c r="AL924" s="211"/>
      <c r="AM924" s="211"/>
      <c r="AN924" s="211"/>
      <c r="AO924" s="211"/>
      <c r="AP924" s="211"/>
      <c r="AQ924" s="211"/>
      <c r="AR924" s="211"/>
      <c r="AS924" s="211"/>
      <c r="AT924" s="211"/>
      <c r="AU924" s="211"/>
      <c r="AV924" s="211"/>
      <c r="AW924" s="211"/>
      <c r="AX924" s="211"/>
      <c r="AY924" s="211"/>
      <c r="AZ924" s="211"/>
      <c r="BA924" s="211"/>
      <c r="BB924" s="211"/>
      <c r="BC924" s="211"/>
      <c r="BD924" s="211"/>
      <c r="BE924" s="211"/>
      <c r="BF924" s="211"/>
      <c r="BG924" s="211"/>
      <c r="BH924" s="211"/>
      <c r="BI924" s="211"/>
      <c r="BJ924" s="211"/>
      <c r="BK924" s="211"/>
      <c r="BL924" s="211"/>
      <c r="BM924" s="224">
        <v>56</v>
      </c>
    </row>
    <row r="925" spans="1:65">
      <c r="A925" s="29"/>
      <c r="B925" s="19">
        <v>1</v>
      </c>
      <c r="C925" s="9">
        <v>6</v>
      </c>
      <c r="D925" s="23" t="s">
        <v>209</v>
      </c>
      <c r="E925" s="23">
        <v>0.09</v>
      </c>
      <c r="F925" s="225" t="s">
        <v>103</v>
      </c>
      <c r="G925" s="23" t="s">
        <v>209</v>
      </c>
      <c r="H925" s="23" t="s">
        <v>209</v>
      </c>
      <c r="I925" s="23" t="s">
        <v>97</v>
      </c>
      <c r="J925" s="23" t="s">
        <v>106</v>
      </c>
      <c r="K925" s="23" t="s">
        <v>97</v>
      </c>
      <c r="L925" s="23" t="s">
        <v>291</v>
      </c>
      <c r="M925" s="23" t="s">
        <v>209</v>
      </c>
      <c r="N925" s="225">
        <v>1.38</v>
      </c>
      <c r="O925" s="23" t="s">
        <v>106</v>
      </c>
      <c r="P925" s="23" t="s">
        <v>106</v>
      </c>
      <c r="Q925" s="23" t="s">
        <v>209</v>
      </c>
      <c r="R925" s="23" t="s">
        <v>97</v>
      </c>
      <c r="S925" s="210"/>
      <c r="T925" s="211"/>
      <c r="U925" s="211"/>
      <c r="V925" s="211"/>
      <c r="W925" s="211"/>
      <c r="X925" s="211"/>
      <c r="Y925" s="211"/>
      <c r="Z925" s="211"/>
      <c r="AA925" s="211"/>
      <c r="AB925" s="211"/>
      <c r="AC925" s="211"/>
      <c r="AD925" s="211"/>
      <c r="AE925" s="211"/>
      <c r="AF925" s="211"/>
      <c r="AG925" s="211"/>
      <c r="AH925" s="211"/>
      <c r="AI925" s="211"/>
      <c r="AJ925" s="211"/>
      <c r="AK925" s="211"/>
      <c r="AL925" s="211"/>
      <c r="AM925" s="211"/>
      <c r="AN925" s="211"/>
      <c r="AO925" s="211"/>
      <c r="AP925" s="211"/>
      <c r="AQ925" s="211"/>
      <c r="AR925" s="211"/>
      <c r="AS925" s="211"/>
      <c r="AT925" s="211"/>
      <c r="AU925" s="211"/>
      <c r="AV925" s="211"/>
      <c r="AW925" s="211"/>
      <c r="AX925" s="211"/>
      <c r="AY925" s="211"/>
      <c r="AZ925" s="211"/>
      <c r="BA925" s="211"/>
      <c r="BB925" s="211"/>
      <c r="BC925" s="211"/>
      <c r="BD925" s="211"/>
      <c r="BE925" s="211"/>
      <c r="BF925" s="211"/>
      <c r="BG925" s="211"/>
      <c r="BH925" s="211"/>
      <c r="BI925" s="211"/>
      <c r="BJ925" s="211"/>
      <c r="BK925" s="211"/>
      <c r="BL925" s="211"/>
      <c r="BM925" s="54"/>
    </row>
    <row r="926" spans="1:65">
      <c r="A926" s="29"/>
      <c r="B926" s="20" t="s">
        <v>256</v>
      </c>
      <c r="C926" s="12"/>
      <c r="D926" s="227" t="s">
        <v>623</v>
      </c>
      <c r="E926" s="227">
        <v>9.5000000000000015E-2</v>
      </c>
      <c r="F926" s="227" t="s">
        <v>623</v>
      </c>
      <c r="G926" s="227" t="s">
        <v>623</v>
      </c>
      <c r="H926" s="227" t="s">
        <v>623</v>
      </c>
      <c r="I926" s="227" t="s">
        <v>623</v>
      </c>
      <c r="J926" s="227" t="s">
        <v>623</v>
      </c>
      <c r="K926" s="227" t="s">
        <v>623</v>
      </c>
      <c r="L926" s="227">
        <v>4.4999999999999998E-2</v>
      </c>
      <c r="M926" s="227" t="s">
        <v>623</v>
      </c>
      <c r="N926" s="227">
        <v>1.2916666666666665</v>
      </c>
      <c r="O926" s="227" t="s">
        <v>623</v>
      </c>
      <c r="P926" s="227" t="s">
        <v>623</v>
      </c>
      <c r="Q926" s="227" t="s">
        <v>623</v>
      </c>
      <c r="R926" s="227" t="s">
        <v>623</v>
      </c>
      <c r="S926" s="210"/>
      <c r="T926" s="211"/>
      <c r="U926" s="211"/>
      <c r="V926" s="211"/>
      <c r="W926" s="211"/>
      <c r="X926" s="211"/>
      <c r="Y926" s="211"/>
      <c r="Z926" s="211"/>
      <c r="AA926" s="211"/>
      <c r="AB926" s="211"/>
      <c r="AC926" s="211"/>
      <c r="AD926" s="211"/>
      <c r="AE926" s="211"/>
      <c r="AF926" s="211"/>
      <c r="AG926" s="211"/>
      <c r="AH926" s="211"/>
      <c r="AI926" s="211"/>
      <c r="AJ926" s="211"/>
      <c r="AK926" s="211"/>
      <c r="AL926" s="211"/>
      <c r="AM926" s="211"/>
      <c r="AN926" s="211"/>
      <c r="AO926" s="211"/>
      <c r="AP926" s="211"/>
      <c r="AQ926" s="211"/>
      <c r="AR926" s="211"/>
      <c r="AS926" s="211"/>
      <c r="AT926" s="211"/>
      <c r="AU926" s="211"/>
      <c r="AV926" s="211"/>
      <c r="AW926" s="211"/>
      <c r="AX926" s="211"/>
      <c r="AY926" s="211"/>
      <c r="AZ926" s="211"/>
      <c r="BA926" s="211"/>
      <c r="BB926" s="211"/>
      <c r="BC926" s="211"/>
      <c r="BD926" s="211"/>
      <c r="BE926" s="211"/>
      <c r="BF926" s="211"/>
      <c r="BG926" s="211"/>
      <c r="BH926" s="211"/>
      <c r="BI926" s="211"/>
      <c r="BJ926" s="211"/>
      <c r="BK926" s="211"/>
      <c r="BL926" s="211"/>
      <c r="BM926" s="54"/>
    </row>
    <row r="927" spans="1:65">
      <c r="A927" s="29"/>
      <c r="B927" s="3" t="s">
        <v>257</v>
      </c>
      <c r="C927" s="28"/>
      <c r="D927" s="23" t="s">
        <v>623</v>
      </c>
      <c r="E927" s="23">
        <v>0.09</v>
      </c>
      <c r="F927" s="23" t="s">
        <v>623</v>
      </c>
      <c r="G927" s="23" t="s">
        <v>623</v>
      </c>
      <c r="H927" s="23" t="s">
        <v>623</v>
      </c>
      <c r="I927" s="23" t="s">
        <v>623</v>
      </c>
      <c r="J927" s="23" t="s">
        <v>623</v>
      </c>
      <c r="K927" s="23" t="s">
        <v>623</v>
      </c>
      <c r="L927" s="23">
        <v>4.4999999999999998E-2</v>
      </c>
      <c r="M927" s="23" t="s">
        <v>623</v>
      </c>
      <c r="N927" s="23">
        <v>1.26</v>
      </c>
      <c r="O927" s="23" t="s">
        <v>623</v>
      </c>
      <c r="P927" s="23" t="s">
        <v>623</v>
      </c>
      <c r="Q927" s="23" t="s">
        <v>623</v>
      </c>
      <c r="R927" s="23" t="s">
        <v>623</v>
      </c>
      <c r="S927" s="210"/>
      <c r="T927" s="211"/>
      <c r="U927" s="211"/>
      <c r="V927" s="211"/>
      <c r="W927" s="211"/>
      <c r="X927" s="211"/>
      <c r="Y927" s="211"/>
      <c r="Z927" s="211"/>
      <c r="AA927" s="211"/>
      <c r="AB927" s="211"/>
      <c r="AC927" s="211"/>
      <c r="AD927" s="211"/>
      <c r="AE927" s="211"/>
      <c r="AF927" s="211"/>
      <c r="AG927" s="211"/>
      <c r="AH927" s="211"/>
      <c r="AI927" s="211"/>
      <c r="AJ927" s="211"/>
      <c r="AK927" s="211"/>
      <c r="AL927" s="211"/>
      <c r="AM927" s="211"/>
      <c r="AN927" s="211"/>
      <c r="AO927" s="211"/>
      <c r="AP927" s="211"/>
      <c r="AQ927" s="211"/>
      <c r="AR927" s="211"/>
      <c r="AS927" s="211"/>
      <c r="AT927" s="211"/>
      <c r="AU927" s="211"/>
      <c r="AV927" s="211"/>
      <c r="AW927" s="211"/>
      <c r="AX927" s="211"/>
      <c r="AY927" s="211"/>
      <c r="AZ927" s="211"/>
      <c r="BA927" s="211"/>
      <c r="BB927" s="211"/>
      <c r="BC927" s="211"/>
      <c r="BD927" s="211"/>
      <c r="BE927" s="211"/>
      <c r="BF927" s="211"/>
      <c r="BG927" s="211"/>
      <c r="BH927" s="211"/>
      <c r="BI927" s="211"/>
      <c r="BJ927" s="211"/>
      <c r="BK927" s="211"/>
      <c r="BL927" s="211"/>
      <c r="BM927" s="54"/>
    </row>
    <row r="928" spans="1:65">
      <c r="A928" s="29"/>
      <c r="B928" s="3" t="s">
        <v>258</v>
      </c>
      <c r="C928" s="28"/>
      <c r="D928" s="23" t="s">
        <v>623</v>
      </c>
      <c r="E928" s="23">
        <v>1.8708286933869677E-2</v>
      </c>
      <c r="F928" s="23" t="s">
        <v>623</v>
      </c>
      <c r="G928" s="23" t="s">
        <v>623</v>
      </c>
      <c r="H928" s="23" t="s">
        <v>623</v>
      </c>
      <c r="I928" s="23" t="s">
        <v>623</v>
      </c>
      <c r="J928" s="23" t="s">
        <v>623</v>
      </c>
      <c r="K928" s="23" t="s">
        <v>623</v>
      </c>
      <c r="L928" s="23">
        <v>7.0710678118655152E-3</v>
      </c>
      <c r="M928" s="23" t="s">
        <v>623</v>
      </c>
      <c r="N928" s="23">
        <v>8.7273516410573612E-2</v>
      </c>
      <c r="O928" s="23" t="s">
        <v>623</v>
      </c>
      <c r="P928" s="23" t="s">
        <v>623</v>
      </c>
      <c r="Q928" s="23" t="s">
        <v>623</v>
      </c>
      <c r="R928" s="23" t="s">
        <v>623</v>
      </c>
      <c r="S928" s="210"/>
      <c r="T928" s="211"/>
      <c r="U928" s="211"/>
      <c r="V928" s="211"/>
      <c r="W928" s="211"/>
      <c r="X928" s="211"/>
      <c r="Y928" s="211"/>
      <c r="Z928" s="211"/>
      <c r="AA928" s="211"/>
      <c r="AB928" s="211"/>
      <c r="AC928" s="211"/>
      <c r="AD928" s="211"/>
      <c r="AE928" s="211"/>
      <c r="AF928" s="211"/>
      <c r="AG928" s="211"/>
      <c r="AH928" s="211"/>
      <c r="AI928" s="211"/>
      <c r="AJ928" s="211"/>
      <c r="AK928" s="211"/>
      <c r="AL928" s="211"/>
      <c r="AM928" s="211"/>
      <c r="AN928" s="211"/>
      <c r="AO928" s="211"/>
      <c r="AP928" s="211"/>
      <c r="AQ928" s="211"/>
      <c r="AR928" s="211"/>
      <c r="AS928" s="211"/>
      <c r="AT928" s="211"/>
      <c r="AU928" s="211"/>
      <c r="AV928" s="211"/>
      <c r="AW928" s="211"/>
      <c r="AX928" s="211"/>
      <c r="AY928" s="211"/>
      <c r="AZ928" s="211"/>
      <c r="BA928" s="211"/>
      <c r="BB928" s="211"/>
      <c r="BC928" s="211"/>
      <c r="BD928" s="211"/>
      <c r="BE928" s="211"/>
      <c r="BF928" s="211"/>
      <c r="BG928" s="211"/>
      <c r="BH928" s="211"/>
      <c r="BI928" s="211"/>
      <c r="BJ928" s="211"/>
      <c r="BK928" s="211"/>
      <c r="BL928" s="211"/>
      <c r="BM928" s="54"/>
    </row>
    <row r="929" spans="1:65">
      <c r="A929" s="29"/>
      <c r="B929" s="3" t="s">
        <v>86</v>
      </c>
      <c r="C929" s="28"/>
      <c r="D929" s="13" t="s">
        <v>623</v>
      </c>
      <c r="E929" s="13">
        <v>0.19692933614599656</v>
      </c>
      <c r="F929" s="13" t="s">
        <v>623</v>
      </c>
      <c r="G929" s="13" t="s">
        <v>623</v>
      </c>
      <c r="H929" s="13" t="s">
        <v>623</v>
      </c>
      <c r="I929" s="13" t="s">
        <v>623</v>
      </c>
      <c r="J929" s="13" t="s">
        <v>623</v>
      </c>
      <c r="K929" s="13" t="s">
        <v>623</v>
      </c>
      <c r="L929" s="13">
        <v>0.15713484026367813</v>
      </c>
      <c r="M929" s="13" t="s">
        <v>623</v>
      </c>
      <c r="N929" s="13">
        <v>6.7566593350121509E-2</v>
      </c>
      <c r="O929" s="13" t="s">
        <v>623</v>
      </c>
      <c r="P929" s="13" t="s">
        <v>623</v>
      </c>
      <c r="Q929" s="13" t="s">
        <v>623</v>
      </c>
      <c r="R929" s="13" t="s">
        <v>623</v>
      </c>
      <c r="S929" s="140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3"/>
    </row>
    <row r="930" spans="1:65">
      <c r="A930" s="29"/>
      <c r="B930" s="3" t="s">
        <v>259</v>
      </c>
      <c r="C930" s="28"/>
      <c r="D930" s="13" t="s">
        <v>623</v>
      </c>
      <c r="E930" s="13" t="s">
        <v>623</v>
      </c>
      <c r="F930" s="13" t="s">
        <v>623</v>
      </c>
      <c r="G930" s="13" t="s">
        <v>623</v>
      </c>
      <c r="H930" s="13" t="s">
        <v>623</v>
      </c>
      <c r="I930" s="13" t="s">
        <v>623</v>
      </c>
      <c r="J930" s="13" t="s">
        <v>623</v>
      </c>
      <c r="K930" s="13" t="s">
        <v>623</v>
      </c>
      <c r="L930" s="13" t="s">
        <v>623</v>
      </c>
      <c r="M930" s="13" t="s">
        <v>623</v>
      </c>
      <c r="N930" s="13" t="s">
        <v>623</v>
      </c>
      <c r="O930" s="13" t="s">
        <v>623</v>
      </c>
      <c r="P930" s="13" t="s">
        <v>623</v>
      </c>
      <c r="Q930" s="13" t="s">
        <v>623</v>
      </c>
      <c r="R930" s="13" t="s">
        <v>623</v>
      </c>
      <c r="S930" s="140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3"/>
    </row>
    <row r="931" spans="1:65">
      <c r="A931" s="29"/>
      <c r="B931" s="45" t="s">
        <v>260</v>
      </c>
      <c r="C931" s="46"/>
      <c r="D931" s="44">
        <v>0.67</v>
      </c>
      <c r="E931" s="44">
        <v>1.21</v>
      </c>
      <c r="F931" s="44">
        <v>12.14</v>
      </c>
      <c r="G931" s="44">
        <v>0.67</v>
      </c>
      <c r="H931" s="44">
        <v>0.67</v>
      </c>
      <c r="I931" s="44">
        <v>1.35</v>
      </c>
      <c r="J931" s="44">
        <v>0</v>
      </c>
      <c r="K931" s="44">
        <v>1.35</v>
      </c>
      <c r="L931" s="44">
        <v>0.67</v>
      </c>
      <c r="M931" s="44">
        <v>0.67</v>
      </c>
      <c r="N931" s="44">
        <v>33.49</v>
      </c>
      <c r="O931" s="44">
        <v>0</v>
      </c>
      <c r="P931" s="44">
        <v>0</v>
      </c>
      <c r="Q931" s="44">
        <v>0.67</v>
      </c>
      <c r="R931" s="44">
        <v>1.35</v>
      </c>
      <c r="S931" s="140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3"/>
    </row>
    <row r="932" spans="1:65">
      <c r="B932" s="3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BM932" s="53"/>
    </row>
    <row r="933" spans="1:65" ht="15">
      <c r="B933" s="8" t="s">
        <v>486</v>
      </c>
      <c r="BM933" s="27" t="s">
        <v>66</v>
      </c>
    </row>
    <row r="934" spans="1:65" ht="15">
      <c r="A934" s="24" t="s">
        <v>30</v>
      </c>
      <c r="B934" s="18" t="s">
        <v>111</v>
      </c>
      <c r="C934" s="15" t="s">
        <v>112</v>
      </c>
      <c r="D934" s="16" t="s">
        <v>224</v>
      </c>
      <c r="E934" s="17" t="s">
        <v>224</v>
      </c>
      <c r="F934" s="17" t="s">
        <v>224</v>
      </c>
      <c r="G934" s="17" t="s">
        <v>224</v>
      </c>
      <c r="H934" s="17" t="s">
        <v>224</v>
      </c>
      <c r="I934" s="17" t="s">
        <v>224</v>
      </c>
      <c r="J934" s="17" t="s">
        <v>224</v>
      </c>
      <c r="K934" s="17" t="s">
        <v>224</v>
      </c>
      <c r="L934" s="17" t="s">
        <v>224</v>
      </c>
      <c r="M934" s="17" t="s">
        <v>224</v>
      </c>
      <c r="N934" s="17" t="s">
        <v>224</v>
      </c>
      <c r="O934" s="17" t="s">
        <v>224</v>
      </c>
      <c r="P934" s="17" t="s">
        <v>224</v>
      </c>
      <c r="Q934" s="17" t="s">
        <v>224</v>
      </c>
      <c r="R934" s="17" t="s">
        <v>224</v>
      </c>
      <c r="S934" s="17" t="s">
        <v>224</v>
      </c>
      <c r="T934" s="17" t="s">
        <v>224</v>
      </c>
      <c r="U934" s="17" t="s">
        <v>224</v>
      </c>
      <c r="V934" s="17" t="s">
        <v>224</v>
      </c>
      <c r="W934" s="140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</v>
      </c>
    </row>
    <row r="935" spans="1:65">
      <c r="A935" s="29"/>
      <c r="B935" s="19" t="s">
        <v>225</v>
      </c>
      <c r="C935" s="9" t="s">
        <v>225</v>
      </c>
      <c r="D935" s="138" t="s">
        <v>227</v>
      </c>
      <c r="E935" s="139" t="s">
        <v>228</v>
      </c>
      <c r="F935" s="139" t="s">
        <v>230</v>
      </c>
      <c r="G935" s="139" t="s">
        <v>231</v>
      </c>
      <c r="H935" s="139" t="s">
        <v>232</v>
      </c>
      <c r="I935" s="139" t="s">
        <v>233</v>
      </c>
      <c r="J935" s="139" t="s">
        <v>234</v>
      </c>
      <c r="K935" s="139" t="s">
        <v>235</v>
      </c>
      <c r="L935" s="139" t="s">
        <v>237</v>
      </c>
      <c r="M935" s="139" t="s">
        <v>238</v>
      </c>
      <c r="N935" s="139" t="s">
        <v>239</v>
      </c>
      <c r="O935" s="139" t="s">
        <v>240</v>
      </c>
      <c r="P935" s="139" t="s">
        <v>241</v>
      </c>
      <c r="Q935" s="139" t="s">
        <v>242</v>
      </c>
      <c r="R935" s="139" t="s">
        <v>243</v>
      </c>
      <c r="S935" s="139" t="s">
        <v>244</v>
      </c>
      <c r="T935" s="139" t="s">
        <v>246</v>
      </c>
      <c r="U935" s="139" t="s">
        <v>248</v>
      </c>
      <c r="V935" s="139" t="s">
        <v>249</v>
      </c>
      <c r="W935" s="140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 t="s">
        <v>3</v>
      </c>
    </row>
    <row r="936" spans="1:65">
      <c r="A936" s="29"/>
      <c r="B936" s="19"/>
      <c r="C936" s="9"/>
      <c r="D936" s="10" t="s">
        <v>272</v>
      </c>
      <c r="E936" s="11" t="s">
        <v>273</v>
      </c>
      <c r="F936" s="11" t="s">
        <v>272</v>
      </c>
      <c r="G936" s="11" t="s">
        <v>115</v>
      </c>
      <c r="H936" s="11" t="s">
        <v>273</v>
      </c>
      <c r="I936" s="11" t="s">
        <v>115</v>
      </c>
      <c r="J936" s="11" t="s">
        <v>115</v>
      </c>
      <c r="K936" s="11" t="s">
        <v>272</v>
      </c>
      <c r="L936" s="11" t="s">
        <v>273</v>
      </c>
      <c r="M936" s="11" t="s">
        <v>272</v>
      </c>
      <c r="N936" s="11" t="s">
        <v>273</v>
      </c>
      <c r="O936" s="11" t="s">
        <v>273</v>
      </c>
      <c r="P936" s="11" t="s">
        <v>272</v>
      </c>
      <c r="Q936" s="11" t="s">
        <v>272</v>
      </c>
      <c r="R936" s="11" t="s">
        <v>273</v>
      </c>
      <c r="S936" s="11" t="s">
        <v>272</v>
      </c>
      <c r="T936" s="11" t="s">
        <v>273</v>
      </c>
      <c r="U936" s="11" t="s">
        <v>272</v>
      </c>
      <c r="V936" s="11" t="s">
        <v>115</v>
      </c>
      <c r="W936" s="140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1</v>
      </c>
    </row>
    <row r="937" spans="1:65">
      <c r="A937" s="29"/>
      <c r="B937" s="19"/>
      <c r="C937" s="9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140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2</v>
      </c>
    </row>
    <row r="938" spans="1:65">
      <c r="A938" s="29"/>
      <c r="B938" s="18">
        <v>1</v>
      </c>
      <c r="C938" s="14">
        <v>1</v>
      </c>
      <c r="D938" s="199">
        <v>13.68</v>
      </c>
      <c r="E938" s="200">
        <v>8.1999999999999993</v>
      </c>
      <c r="F938" s="199">
        <v>13.31</v>
      </c>
      <c r="G938" s="200" t="s">
        <v>102</v>
      </c>
      <c r="H938" s="200">
        <v>14.8</v>
      </c>
      <c r="I938" s="200" t="s">
        <v>102</v>
      </c>
      <c r="J938" s="200" t="s">
        <v>102</v>
      </c>
      <c r="K938" s="199">
        <v>13.21</v>
      </c>
      <c r="L938" s="199">
        <v>13.1</v>
      </c>
      <c r="M938" s="199">
        <v>13.58696850902642</v>
      </c>
      <c r="N938" s="199">
        <v>12.93</v>
      </c>
      <c r="O938" s="199">
        <v>14.25</v>
      </c>
      <c r="P938" s="199">
        <v>12.87</v>
      </c>
      <c r="Q938" s="199">
        <v>12.2</v>
      </c>
      <c r="R938" s="199">
        <v>13.2</v>
      </c>
      <c r="S938" s="199">
        <v>12.614906925344799</v>
      </c>
      <c r="T938" s="199">
        <v>11.7</v>
      </c>
      <c r="U938" s="199">
        <v>12.89</v>
      </c>
      <c r="V938" s="199">
        <v>13.18</v>
      </c>
      <c r="W938" s="201"/>
      <c r="X938" s="202"/>
      <c r="Y938" s="202"/>
      <c r="Z938" s="202"/>
      <c r="AA938" s="202"/>
      <c r="AB938" s="202"/>
      <c r="AC938" s="202"/>
      <c r="AD938" s="202"/>
      <c r="AE938" s="202"/>
      <c r="AF938" s="202"/>
      <c r="AG938" s="202"/>
      <c r="AH938" s="202"/>
      <c r="AI938" s="202"/>
      <c r="AJ938" s="202"/>
      <c r="AK938" s="202"/>
      <c r="AL938" s="202"/>
      <c r="AM938" s="202"/>
      <c r="AN938" s="202"/>
      <c r="AO938" s="202"/>
      <c r="AP938" s="202"/>
      <c r="AQ938" s="202"/>
      <c r="AR938" s="202"/>
      <c r="AS938" s="202"/>
      <c r="AT938" s="202"/>
      <c r="AU938" s="202"/>
      <c r="AV938" s="202"/>
      <c r="AW938" s="202"/>
      <c r="AX938" s="202"/>
      <c r="AY938" s="202"/>
      <c r="AZ938" s="202"/>
      <c r="BA938" s="202"/>
      <c r="BB938" s="202"/>
      <c r="BC938" s="202"/>
      <c r="BD938" s="202"/>
      <c r="BE938" s="202"/>
      <c r="BF938" s="202"/>
      <c r="BG938" s="202"/>
      <c r="BH938" s="202"/>
      <c r="BI938" s="202"/>
      <c r="BJ938" s="202"/>
      <c r="BK938" s="202"/>
      <c r="BL938" s="202"/>
      <c r="BM938" s="203">
        <v>1</v>
      </c>
    </row>
    <row r="939" spans="1:65">
      <c r="A939" s="29"/>
      <c r="B939" s="19">
        <v>1</v>
      </c>
      <c r="C939" s="9">
        <v>2</v>
      </c>
      <c r="D939" s="205">
        <v>13.06</v>
      </c>
      <c r="E939" s="206">
        <v>9</v>
      </c>
      <c r="F939" s="205">
        <v>13.06</v>
      </c>
      <c r="G939" s="206" t="s">
        <v>102</v>
      </c>
      <c r="H939" s="206">
        <v>14.35</v>
      </c>
      <c r="I939" s="206" t="s">
        <v>102</v>
      </c>
      <c r="J939" s="206" t="s">
        <v>102</v>
      </c>
      <c r="K939" s="205">
        <v>12.97</v>
      </c>
      <c r="L939" s="205">
        <v>13.4</v>
      </c>
      <c r="M939" s="205">
        <v>13.692429995215134</v>
      </c>
      <c r="N939" s="205">
        <v>12.97</v>
      </c>
      <c r="O939" s="205">
        <v>14.45</v>
      </c>
      <c r="P939" s="205">
        <v>13.06</v>
      </c>
      <c r="Q939" s="205">
        <v>12.1</v>
      </c>
      <c r="R939" s="205">
        <v>13.5</v>
      </c>
      <c r="S939" s="205">
        <v>12.485044047881043</v>
      </c>
      <c r="T939" s="205">
        <v>11.4</v>
      </c>
      <c r="U939" s="205">
        <v>12.53</v>
      </c>
      <c r="V939" s="205">
        <v>13.09</v>
      </c>
      <c r="W939" s="201"/>
      <c r="X939" s="202"/>
      <c r="Y939" s="202"/>
      <c r="Z939" s="202"/>
      <c r="AA939" s="202"/>
      <c r="AB939" s="202"/>
      <c r="AC939" s="202"/>
      <c r="AD939" s="202"/>
      <c r="AE939" s="202"/>
      <c r="AF939" s="202"/>
      <c r="AG939" s="202"/>
      <c r="AH939" s="202"/>
      <c r="AI939" s="202"/>
      <c r="AJ939" s="202"/>
      <c r="AK939" s="202"/>
      <c r="AL939" s="202"/>
      <c r="AM939" s="202"/>
      <c r="AN939" s="202"/>
      <c r="AO939" s="202"/>
      <c r="AP939" s="202"/>
      <c r="AQ939" s="202"/>
      <c r="AR939" s="202"/>
      <c r="AS939" s="202"/>
      <c r="AT939" s="202"/>
      <c r="AU939" s="202"/>
      <c r="AV939" s="202"/>
      <c r="AW939" s="202"/>
      <c r="AX939" s="202"/>
      <c r="AY939" s="202"/>
      <c r="AZ939" s="202"/>
      <c r="BA939" s="202"/>
      <c r="BB939" s="202"/>
      <c r="BC939" s="202"/>
      <c r="BD939" s="202"/>
      <c r="BE939" s="202"/>
      <c r="BF939" s="202"/>
      <c r="BG939" s="202"/>
      <c r="BH939" s="202"/>
      <c r="BI939" s="202"/>
      <c r="BJ939" s="202"/>
      <c r="BK939" s="202"/>
      <c r="BL939" s="202"/>
      <c r="BM939" s="203">
        <v>24</v>
      </c>
    </row>
    <row r="940" spans="1:65">
      <c r="A940" s="29"/>
      <c r="B940" s="19">
        <v>1</v>
      </c>
      <c r="C940" s="9">
        <v>3</v>
      </c>
      <c r="D940" s="205">
        <v>13.22</v>
      </c>
      <c r="E940" s="206">
        <v>9.5</v>
      </c>
      <c r="F940" s="205">
        <v>12.82</v>
      </c>
      <c r="G940" s="206" t="s">
        <v>102</v>
      </c>
      <c r="H940" s="206">
        <v>14.7</v>
      </c>
      <c r="I940" s="206" t="s">
        <v>102</v>
      </c>
      <c r="J940" s="206" t="s">
        <v>102</v>
      </c>
      <c r="K940" s="205">
        <v>13.26</v>
      </c>
      <c r="L940" s="205">
        <v>13.2</v>
      </c>
      <c r="M940" s="205">
        <v>13.419297029166131</v>
      </c>
      <c r="N940" s="205">
        <v>12.87</v>
      </c>
      <c r="O940" s="205">
        <v>12.05</v>
      </c>
      <c r="P940" s="205">
        <v>12.81</v>
      </c>
      <c r="Q940" s="205">
        <v>12.2</v>
      </c>
      <c r="R940" s="205">
        <v>12.1</v>
      </c>
      <c r="S940" s="205">
        <v>12.589079872729799</v>
      </c>
      <c r="T940" s="205">
        <v>11.7</v>
      </c>
      <c r="U940" s="205">
        <v>12.62</v>
      </c>
      <c r="V940" s="205">
        <v>12.83</v>
      </c>
      <c r="W940" s="201"/>
      <c r="X940" s="202"/>
      <c r="Y940" s="202"/>
      <c r="Z940" s="202"/>
      <c r="AA940" s="202"/>
      <c r="AB940" s="202"/>
      <c r="AC940" s="202"/>
      <c r="AD940" s="202"/>
      <c r="AE940" s="202"/>
      <c r="AF940" s="202"/>
      <c r="AG940" s="202"/>
      <c r="AH940" s="202"/>
      <c r="AI940" s="202"/>
      <c r="AJ940" s="202"/>
      <c r="AK940" s="202"/>
      <c r="AL940" s="202"/>
      <c r="AM940" s="202"/>
      <c r="AN940" s="202"/>
      <c r="AO940" s="202"/>
      <c r="AP940" s="202"/>
      <c r="AQ940" s="202"/>
      <c r="AR940" s="202"/>
      <c r="AS940" s="202"/>
      <c r="AT940" s="202"/>
      <c r="AU940" s="202"/>
      <c r="AV940" s="202"/>
      <c r="AW940" s="202"/>
      <c r="AX940" s="202"/>
      <c r="AY940" s="202"/>
      <c r="AZ940" s="202"/>
      <c r="BA940" s="202"/>
      <c r="BB940" s="202"/>
      <c r="BC940" s="202"/>
      <c r="BD940" s="202"/>
      <c r="BE940" s="202"/>
      <c r="BF940" s="202"/>
      <c r="BG940" s="202"/>
      <c r="BH940" s="202"/>
      <c r="BI940" s="202"/>
      <c r="BJ940" s="202"/>
      <c r="BK940" s="202"/>
      <c r="BL940" s="202"/>
      <c r="BM940" s="203">
        <v>16</v>
      </c>
    </row>
    <row r="941" spans="1:65">
      <c r="A941" s="29"/>
      <c r="B941" s="19">
        <v>1</v>
      </c>
      <c r="C941" s="9">
        <v>4</v>
      </c>
      <c r="D941" s="205">
        <v>13.8</v>
      </c>
      <c r="E941" s="206">
        <v>9.1</v>
      </c>
      <c r="F941" s="205">
        <v>12.9</v>
      </c>
      <c r="G941" s="206" t="s">
        <v>102</v>
      </c>
      <c r="H941" s="206">
        <v>14.9</v>
      </c>
      <c r="I941" s="206" t="s">
        <v>102</v>
      </c>
      <c r="J941" s="206" t="s">
        <v>102</v>
      </c>
      <c r="K941" s="205">
        <v>13.53</v>
      </c>
      <c r="L941" s="205">
        <v>13.8</v>
      </c>
      <c r="M941" s="205">
        <v>13.152203385508983</v>
      </c>
      <c r="N941" s="205">
        <v>12.7</v>
      </c>
      <c r="O941" s="205">
        <v>12.1</v>
      </c>
      <c r="P941" s="205">
        <v>12.48</v>
      </c>
      <c r="Q941" s="205">
        <v>12.4</v>
      </c>
      <c r="R941" s="209">
        <v>15</v>
      </c>
      <c r="S941" s="205">
        <v>12.50804842648315</v>
      </c>
      <c r="T941" s="205">
        <v>11.7</v>
      </c>
      <c r="U941" s="205">
        <v>12.82</v>
      </c>
      <c r="V941" s="205">
        <v>13.04</v>
      </c>
      <c r="W941" s="201"/>
      <c r="X941" s="202"/>
      <c r="Y941" s="202"/>
      <c r="Z941" s="202"/>
      <c r="AA941" s="202"/>
      <c r="AB941" s="202"/>
      <c r="AC941" s="202"/>
      <c r="AD941" s="202"/>
      <c r="AE941" s="202"/>
      <c r="AF941" s="202"/>
      <c r="AG941" s="202"/>
      <c r="AH941" s="202"/>
      <c r="AI941" s="202"/>
      <c r="AJ941" s="202"/>
      <c r="AK941" s="202"/>
      <c r="AL941" s="202"/>
      <c r="AM941" s="202"/>
      <c r="AN941" s="202"/>
      <c r="AO941" s="202"/>
      <c r="AP941" s="202"/>
      <c r="AQ941" s="202"/>
      <c r="AR941" s="202"/>
      <c r="AS941" s="202"/>
      <c r="AT941" s="202"/>
      <c r="AU941" s="202"/>
      <c r="AV941" s="202"/>
      <c r="AW941" s="202"/>
      <c r="AX941" s="202"/>
      <c r="AY941" s="202"/>
      <c r="AZ941" s="202"/>
      <c r="BA941" s="202"/>
      <c r="BB941" s="202"/>
      <c r="BC941" s="202"/>
      <c r="BD941" s="202"/>
      <c r="BE941" s="202"/>
      <c r="BF941" s="202"/>
      <c r="BG941" s="202"/>
      <c r="BH941" s="202"/>
      <c r="BI941" s="202"/>
      <c r="BJ941" s="202"/>
      <c r="BK941" s="202"/>
      <c r="BL941" s="202"/>
      <c r="BM941" s="203">
        <v>12.899759990311649</v>
      </c>
    </row>
    <row r="942" spans="1:65">
      <c r="A942" s="29"/>
      <c r="B942" s="19">
        <v>1</v>
      </c>
      <c r="C942" s="9">
        <v>5</v>
      </c>
      <c r="D942" s="205">
        <v>14.04</v>
      </c>
      <c r="E942" s="206">
        <v>10.7</v>
      </c>
      <c r="F942" s="205">
        <v>13.06</v>
      </c>
      <c r="G942" s="206" t="s">
        <v>102</v>
      </c>
      <c r="H942" s="206">
        <v>14.6</v>
      </c>
      <c r="I942" s="206" t="s">
        <v>102</v>
      </c>
      <c r="J942" s="206" t="s">
        <v>102</v>
      </c>
      <c r="K942" s="205">
        <v>12.87</v>
      </c>
      <c r="L942" s="205">
        <v>13.5</v>
      </c>
      <c r="M942" s="205">
        <v>13.307004295117437</v>
      </c>
      <c r="N942" s="205">
        <v>12.81</v>
      </c>
      <c r="O942" s="205">
        <v>12.75</v>
      </c>
      <c r="P942" s="205">
        <v>12.61</v>
      </c>
      <c r="Q942" s="205">
        <v>12.2</v>
      </c>
      <c r="R942" s="205">
        <v>13</v>
      </c>
      <c r="S942" s="205">
        <v>12.4568397549504</v>
      </c>
      <c r="T942" s="205">
        <v>12.3</v>
      </c>
      <c r="U942" s="205">
        <v>12.47</v>
      </c>
      <c r="V942" s="205">
        <v>12.68</v>
      </c>
      <c r="W942" s="201"/>
      <c r="X942" s="202"/>
      <c r="Y942" s="202"/>
      <c r="Z942" s="202"/>
      <c r="AA942" s="202"/>
      <c r="AB942" s="202"/>
      <c r="AC942" s="202"/>
      <c r="AD942" s="202"/>
      <c r="AE942" s="202"/>
      <c r="AF942" s="202"/>
      <c r="AG942" s="202"/>
      <c r="AH942" s="202"/>
      <c r="AI942" s="202"/>
      <c r="AJ942" s="202"/>
      <c r="AK942" s="202"/>
      <c r="AL942" s="202"/>
      <c r="AM942" s="202"/>
      <c r="AN942" s="202"/>
      <c r="AO942" s="202"/>
      <c r="AP942" s="202"/>
      <c r="AQ942" s="202"/>
      <c r="AR942" s="202"/>
      <c r="AS942" s="202"/>
      <c r="AT942" s="202"/>
      <c r="AU942" s="202"/>
      <c r="AV942" s="202"/>
      <c r="AW942" s="202"/>
      <c r="AX942" s="202"/>
      <c r="AY942" s="202"/>
      <c r="AZ942" s="202"/>
      <c r="BA942" s="202"/>
      <c r="BB942" s="202"/>
      <c r="BC942" s="202"/>
      <c r="BD942" s="202"/>
      <c r="BE942" s="202"/>
      <c r="BF942" s="202"/>
      <c r="BG942" s="202"/>
      <c r="BH942" s="202"/>
      <c r="BI942" s="202"/>
      <c r="BJ942" s="202"/>
      <c r="BK942" s="202"/>
      <c r="BL942" s="202"/>
      <c r="BM942" s="203">
        <v>57</v>
      </c>
    </row>
    <row r="943" spans="1:65">
      <c r="A943" s="29"/>
      <c r="B943" s="19">
        <v>1</v>
      </c>
      <c r="C943" s="9">
        <v>6</v>
      </c>
      <c r="D943" s="205">
        <v>13.03</v>
      </c>
      <c r="E943" s="206">
        <v>10</v>
      </c>
      <c r="F943" s="205">
        <v>13.24</v>
      </c>
      <c r="G943" s="206" t="s">
        <v>102</v>
      </c>
      <c r="H943" s="206">
        <v>14.8</v>
      </c>
      <c r="I943" s="206" t="s">
        <v>102</v>
      </c>
      <c r="J943" s="206" t="s">
        <v>102</v>
      </c>
      <c r="K943" s="205">
        <v>13.28</v>
      </c>
      <c r="L943" s="205">
        <v>13.6</v>
      </c>
      <c r="M943" s="205">
        <v>13.360625175374972</v>
      </c>
      <c r="N943" s="205">
        <v>13</v>
      </c>
      <c r="O943" s="205">
        <v>12.3</v>
      </c>
      <c r="P943" s="205">
        <v>13.41</v>
      </c>
      <c r="Q943" s="205">
        <v>12.1</v>
      </c>
      <c r="R943" s="205">
        <v>14.1</v>
      </c>
      <c r="S943" s="205">
        <v>12.527391769380401</v>
      </c>
      <c r="T943" s="205">
        <v>11.5</v>
      </c>
      <c r="U943" s="205">
        <v>12.8</v>
      </c>
      <c r="V943" s="205">
        <v>12.99</v>
      </c>
      <c r="W943" s="201"/>
      <c r="X943" s="202"/>
      <c r="Y943" s="202"/>
      <c r="Z943" s="202"/>
      <c r="AA943" s="202"/>
      <c r="AB943" s="202"/>
      <c r="AC943" s="202"/>
      <c r="AD943" s="202"/>
      <c r="AE943" s="202"/>
      <c r="AF943" s="202"/>
      <c r="AG943" s="202"/>
      <c r="AH943" s="202"/>
      <c r="AI943" s="202"/>
      <c r="AJ943" s="202"/>
      <c r="AK943" s="202"/>
      <c r="AL943" s="202"/>
      <c r="AM943" s="202"/>
      <c r="AN943" s="202"/>
      <c r="AO943" s="202"/>
      <c r="AP943" s="202"/>
      <c r="AQ943" s="202"/>
      <c r="AR943" s="202"/>
      <c r="AS943" s="202"/>
      <c r="AT943" s="202"/>
      <c r="AU943" s="202"/>
      <c r="AV943" s="202"/>
      <c r="AW943" s="202"/>
      <c r="AX943" s="202"/>
      <c r="AY943" s="202"/>
      <c r="AZ943" s="202"/>
      <c r="BA943" s="202"/>
      <c r="BB943" s="202"/>
      <c r="BC943" s="202"/>
      <c r="BD943" s="202"/>
      <c r="BE943" s="202"/>
      <c r="BF943" s="202"/>
      <c r="BG943" s="202"/>
      <c r="BH943" s="202"/>
      <c r="BI943" s="202"/>
      <c r="BJ943" s="202"/>
      <c r="BK943" s="202"/>
      <c r="BL943" s="202"/>
      <c r="BM943" s="207"/>
    </row>
    <row r="944" spans="1:65">
      <c r="A944" s="29"/>
      <c r="B944" s="20" t="s">
        <v>256</v>
      </c>
      <c r="C944" s="12"/>
      <c r="D944" s="208">
        <v>13.471666666666669</v>
      </c>
      <c r="E944" s="208">
        <v>9.4166666666666661</v>
      </c>
      <c r="F944" s="208">
        <v>13.064999999999998</v>
      </c>
      <c r="G944" s="208" t="s">
        <v>623</v>
      </c>
      <c r="H944" s="208">
        <v>14.691666666666665</v>
      </c>
      <c r="I944" s="208" t="s">
        <v>623</v>
      </c>
      <c r="J944" s="208" t="s">
        <v>623</v>
      </c>
      <c r="K944" s="208">
        <v>13.186666666666667</v>
      </c>
      <c r="L944" s="208">
        <v>13.433333333333332</v>
      </c>
      <c r="M944" s="208">
        <v>13.419754731568181</v>
      </c>
      <c r="N944" s="208">
        <v>12.88</v>
      </c>
      <c r="O944" s="208">
        <v>12.983333333333333</v>
      </c>
      <c r="P944" s="208">
        <v>12.873333333333333</v>
      </c>
      <c r="Q944" s="208">
        <v>12.199999999999998</v>
      </c>
      <c r="R944" s="208">
        <v>13.483333333333333</v>
      </c>
      <c r="S944" s="208">
        <v>12.530218466128266</v>
      </c>
      <c r="T944" s="208">
        <v>11.716666666666667</v>
      </c>
      <c r="U944" s="208">
        <v>12.688333333333333</v>
      </c>
      <c r="V944" s="208">
        <v>12.968333333333332</v>
      </c>
      <c r="W944" s="201"/>
      <c r="X944" s="202"/>
      <c r="Y944" s="202"/>
      <c r="Z944" s="202"/>
      <c r="AA944" s="202"/>
      <c r="AB944" s="202"/>
      <c r="AC944" s="202"/>
      <c r="AD944" s="202"/>
      <c r="AE944" s="202"/>
      <c r="AF944" s="202"/>
      <c r="AG944" s="202"/>
      <c r="AH944" s="202"/>
      <c r="AI944" s="202"/>
      <c r="AJ944" s="202"/>
      <c r="AK944" s="202"/>
      <c r="AL944" s="202"/>
      <c r="AM944" s="202"/>
      <c r="AN944" s="202"/>
      <c r="AO944" s="202"/>
      <c r="AP944" s="202"/>
      <c r="AQ944" s="202"/>
      <c r="AR944" s="202"/>
      <c r="AS944" s="202"/>
      <c r="AT944" s="202"/>
      <c r="AU944" s="202"/>
      <c r="AV944" s="202"/>
      <c r="AW944" s="202"/>
      <c r="AX944" s="202"/>
      <c r="AY944" s="202"/>
      <c r="AZ944" s="202"/>
      <c r="BA944" s="202"/>
      <c r="BB944" s="202"/>
      <c r="BC944" s="202"/>
      <c r="BD944" s="202"/>
      <c r="BE944" s="202"/>
      <c r="BF944" s="202"/>
      <c r="BG944" s="202"/>
      <c r="BH944" s="202"/>
      <c r="BI944" s="202"/>
      <c r="BJ944" s="202"/>
      <c r="BK944" s="202"/>
      <c r="BL944" s="202"/>
      <c r="BM944" s="207"/>
    </row>
    <row r="945" spans="1:65">
      <c r="A945" s="29"/>
      <c r="B945" s="3" t="s">
        <v>257</v>
      </c>
      <c r="C945" s="28"/>
      <c r="D945" s="205">
        <v>13.45</v>
      </c>
      <c r="E945" s="205">
        <v>9.3000000000000007</v>
      </c>
      <c r="F945" s="205">
        <v>13.06</v>
      </c>
      <c r="G945" s="205" t="s">
        <v>623</v>
      </c>
      <c r="H945" s="205">
        <v>14.75</v>
      </c>
      <c r="I945" s="205" t="s">
        <v>623</v>
      </c>
      <c r="J945" s="205" t="s">
        <v>623</v>
      </c>
      <c r="K945" s="205">
        <v>13.234999999999999</v>
      </c>
      <c r="L945" s="205">
        <v>13.45</v>
      </c>
      <c r="M945" s="205">
        <v>13.389961102270551</v>
      </c>
      <c r="N945" s="205">
        <v>12.899999999999999</v>
      </c>
      <c r="O945" s="205">
        <v>12.525</v>
      </c>
      <c r="P945" s="205">
        <v>12.84</v>
      </c>
      <c r="Q945" s="205">
        <v>12.2</v>
      </c>
      <c r="R945" s="205">
        <v>13.35</v>
      </c>
      <c r="S945" s="205">
        <v>12.517720097931775</v>
      </c>
      <c r="T945" s="205">
        <v>11.7</v>
      </c>
      <c r="U945" s="205">
        <v>12.71</v>
      </c>
      <c r="V945" s="205">
        <v>13.015000000000001</v>
      </c>
      <c r="W945" s="201"/>
      <c r="X945" s="202"/>
      <c r="Y945" s="202"/>
      <c r="Z945" s="202"/>
      <c r="AA945" s="202"/>
      <c r="AB945" s="202"/>
      <c r="AC945" s="202"/>
      <c r="AD945" s="202"/>
      <c r="AE945" s="202"/>
      <c r="AF945" s="202"/>
      <c r="AG945" s="202"/>
      <c r="AH945" s="202"/>
      <c r="AI945" s="202"/>
      <c r="AJ945" s="202"/>
      <c r="AK945" s="202"/>
      <c r="AL945" s="202"/>
      <c r="AM945" s="202"/>
      <c r="AN945" s="202"/>
      <c r="AO945" s="202"/>
      <c r="AP945" s="202"/>
      <c r="AQ945" s="202"/>
      <c r="AR945" s="202"/>
      <c r="AS945" s="202"/>
      <c r="AT945" s="202"/>
      <c r="AU945" s="202"/>
      <c r="AV945" s="202"/>
      <c r="AW945" s="202"/>
      <c r="AX945" s="202"/>
      <c r="AY945" s="202"/>
      <c r="AZ945" s="202"/>
      <c r="BA945" s="202"/>
      <c r="BB945" s="202"/>
      <c r="BC945" s="202"/>
      <c r="BD945" s="202"/>
      <c r="BE945" s="202"/>
      <c r="BF945" s="202"/>
      <c r="BG945" s="202"/>
      <c r="BH945" s="202"/>
      <c r="BI945" s="202"/>
      <c r="BJ945" s="202"/>
      <c r="BK945" s="202"/>
      <c r="BL945" s="202"/>
      <c r="BM945" s="207"/>
    </row>
    <row r="946" spans="1:65">
      <c r="A946" s="29"/>
      <c r="B946" s="3" t="s">
        <v>258</v>
      </c>
      <c r="C946" s="28"/>
      <c r="D946" s="23">
        <v>0.42475483124582175</v>
      </c>
      <c r="E946" s="23">
        <v>0.86583293230661229</v>
      </c>
      <c r="F946" s="23">
        <v>0.18865312083291919</v>
      </c>
      <c r="G946" s="23" t="s">
        <v>623</v>
      </c>
      <c r="H946" s="23">
        <v>0.19600170067289419</v>
      </c>
      <c r="I946" s="23" t="s">
        <v>623</v>
      </c>
      <c r="J946" s="23" t="s">
        <v>623</v>
      </c>
      <c r="K946" s="23">
        <v>0.23653047724694296</v>
      </c>
      <c r="L946" s="23">
        <v>0.25819888974716149</v>
      </c>
      <c r="M946" s="23">
        <v>0.19498981736583343</v>
      </c>
      <c r="N946" s="23">
        <v>0.11171392035015179</v>
      </c>
      <c r="O946" s="23">
        <v>1.0888832199398915</v>
      </c>
      <c r="P946" s="23">
        <v>0.33194377033869266</v>
      </c>
      <c r="Q946" s="23">
        <v>0.10954451150103348</v>
      </c>
      <c r="R946" s="23">
        <v>0.99079092984679018</v>
      </c>
      <c r="S946" s="23">
        <v>6.0928588531249682E-2</v>
      </c>
      <c r="T946" s="23">
        <v>0.31251666622224616</v>
      </c>
      <c r="U946" s="23">
        <v>0.17197868084930401</v>
      </c>
      <c r="V946" s="23">
        <v>0.18302094597795807</v>
      </c>
      <c r="W946" s="140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3"/>
    </row>
    <row r="947" spans="1:65">
      <c r="A947" s="29"/>
      <c r="B947" s="3" t="s">
        <v>86</v>
      </c>
      <c r="C947" s="28"/>
      <c r="D947" s="13">
        <v>3.1529493844796856E-2</v>
      </c>
      <c r="E947" s="13">
        <v>9.1946860067958838E-2</v>
      </c>
      <c r="F947" s="13">
        <v>1.4439580622496687E-2</v>
      </c>
      <c r="G947" s="13" t="s">
        <v>623</v>
      </c>
      <c r="H947" s="13">
        <v>1.3341011957315544E-2</v>
      </c>
      <c r="I947" s="13" t="s">
        <v>623</v>
      </c>
      <c r="J947" s="13" t="s">
        <v>623</v>
      </c>
      <c r="K947" s="13">
        <v>1.7937093825602348E-2</v>
      </c>
      <c r="L947" s="13">
        <v>1.9220761023361899E-2</v>
      </c>
      <c r="M947" s="13">
        <v>1.4530058206439937E-2</v>
      </c>
      <c r="N947" s="13">
        <v>8.6734410209745177E-3</v>
      </c>
      <c r="O947" s="13">
        <v>8.3867770470338249E-2</v>
      </c>
      <c r="P947" s="13">
        <v>2.5785378327707872E-2</v>
      </c>
      <c r="Q947" s="13">
        <v>8.9790583197568441E-3</v>
      </c>
      <c r="R947" s="13">
        <v>7.348264003808086E-2</v>
      </c>
      <c r="S947" s="13">
        <v>4.8625320217641913E-3</v>
      </c>
      <c r="T947" s="13">
        <v>2.6672830687531679E-2</v>
      </c>
      <c r="U947" s="13">
        <v>1.3554079667618865E-2</v>
      </c>
      <c r="V947" s="13">
        <v>1.4112911911936107E-2</v>
      </c>
      <c r="W947" s="140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A948" s="29"/>
      <c r="B948" s="3" t="s">
        <v>259</v>
      </c>
      <c r="C948" s="28"/>
      <c r="D948" s="13">
        <v>4.4334675744707619E-2</v>
      </c>
      <c r="E948" s="13">
        <v>-0.27001225807774376</v>
      </c>
      <c r="F948" s="13">
        <v>1.2809541403286051E-2</v>
      </c>
      <c r="G948" s="13" t="s">
        <v>623</v>
      </c>
      <c r="H948" s="13">
        <v>0.13891007876897121</v>
      </c>
      <c r="I948" s="13" t="s">
        <v>623</v>
      </c>
      <c r="J948" s="13" t="s">
        <v>623</v>
      </c>
      <c r="K948" s="13">
        <v>2.2241241431662173E-2</v>
      </c>
      <c r="L948" s="13">
        <v>4.1363044228917678E-2</v>
      </c>
      <c r="M948" s="13">
        <v>4.0310419856421698E-2</v>
      </c>
      <c r="N948" s="13">
        <v>-1.5318106946554666E-3</v>
      </c>
      <c r="O948" s="13">
        <v>6.4786742609515002E-3</v>
      </c>
      <c r="P948" s="13">
        <v>-2.0486161756624321E-3</v>
      </c>
      <c r="Q948" s="13">
        <v>-5.4245969757360291E-2</v>
      </c>
      <c r="R948" s="13">
        <v>4.5239085336469476E-2</v>
      </c>
      <c r="S948" s="13">
        <v>-2.8647162773642765E-2</v>
      </c>
      <c r="T948" s="13">
        <v>-9.1714367130360852E-2</v>
      </c>
      <c r="U948" s="13">
        <v>-1.6389968273604172E-2</v>
      </c>
      <c r="V948" s="13">
        <v>5.3158619286859388E-3</v>
      </c>
      <c r="W948" s="140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3"/>
    </row>
    <row r="949" spans="1:65">
      <c r="A949" s="29"/>
      <c r="B949" s="45" t="s">
        <v>260</v>
      </c>
      <c r="C949" s="46"/>
      <c r="D949" s="44">
        <v>0.67</v>
      </c>
      <c r="E949" s="44">
        <v>6.05</v>
      </c>
      <c r="F949" s="44">
        <v>0</v>
      </c>
      <c r="G949" s="44">
        <v>19.79</v>
      </c>
      <c r="H949" s="44">
        <v>2.7</v>
      </c>
      <c r="I949" s="44">
        <v>19.79</v>
      </c>
      <c r="J949" s="44">
        <v>19.79</v>
      </c>
      <c r="K949" s="44">
        <v>0.2</v>
      </c>
      <c r="L949" s="44">
        <v>0.61</v>
      </c>
      <c r="M949" s="44">
        <v>0.59</v>
      </c>
      <c r="N949" s="44">
        <v>0.31</v>
      </c>
      <c r="O949" s="44">
        <v>0.14000000000000001</v>
      </c>
      <c r="P949" s="44">
        <v>0.32</v>
      </c>
      <c r="Q949" s="44">
        <v>1.43</v>
      </c>
      <c r="R949" s="44">
        <v>0.69</v>
      </c>
      <c r="S949" s="44">
        <v>0.89</v>
      </c>
      <c r="T949" s="44">
        <v>2.2400000000000002</v>
      </c>
      <c r="U949" s="44">
        <v>0.62</v>
      </c>
      <c r="V949" s="44">
        <v>0.16</v>
      </c>
      <c r="W949" s="140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B950" s="3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BM950" s="53"/>
    </row>
    <row r="951" spans="1:65" ht="15">
      <c r="B951" s="8" t="s">
        <v>487</v>
      </c>
      <c r="BM951" s="27" t="s">
        <v>66</v>
      </c>
    </row>
    <row r="952" spans="1:65" ht="15">
      <c r="A952" s="24" t="s">
        <v>62</v>
      </c>
      <c r="B952" s="18" t="s">
        <v>111</v>
      </c>
      <c r="C952" s="15" t="s">
        <v>112</v>
      </c>
      <c r="D952" s="16" t="s">
        <v>224</v>
      </c>
      <c r="E952" s="17" t="s">
        <v>224</v>
      </c>
      <c r="F952" s="17" t="s">
        <v>224</v>
      </c>
      <c r="G952" s="17" t="s">
        <v>224</v>
      </c>
      <c r="H952" s="17" t="s">
        <v>224</v>
      </c>
      <c r="I952" s="17" t="s">
        <v>224</v>
      </c>
      <c r="J952" s="17" t="s">
        <v>224</v>
      </c>
      <c r="K952" s="17" t="s">
        <v>224</v>
      </c>
      <c r="L952" s="17" t="s">
        <v>224</v>
      </c>
      <c r="M952" s="17" t="s">
        <v>224</v>
      </c>
      <c r="N952" s="17" t="s">
        <v>224</v>
      </c>
      <c r="O952" s="17" t="s">
        <v>224</v>
      </c>
      <c r="P952" s="17" t="s">
        <v>224</v>
      </c>
      <c r="Q952" s="17" t="s">
        <v>224</v>
      </c>
      <c r="R952" s="17" t="s">
        <v>224</v>
      </c>
      <c r="S952" s="17" t="s">
        <v>224</v>
      </c>
      <c r="T952" s="17" t="s">
        <v>224</v>
      </c>
      <c r="U952" s="17" t="s">
        <v>224</v>
      </c>
      <c r="V952" s="17" t="s">
        <v>224</v>
      </c>
      <c r="W952" s="17" t="s">
        <v>224</v>
      </c>
      <c r="X952" s="17" t="s">
        <v>224</v>
      </c>
      <c r="Y952" s="140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1</v>
      </c>
    </row>
    <row r="953" spans="1:65">
      <c r="A953" s="29"/>
      <c r="B953" s="19" t="s">
        <v>225</v>
      </c>
      <c r="C953" s="9" t="s">
        <v>225</v>
      </c>
      <c r="D953" s="138" t="s">
        <v>227</v>
      </c>
      <c r="E953" s="139" t="s">
        <v>228</v>
      </c>
      <c r="F953" s="139" t="s">
        <v>229</v>
      </c>
      <c r="G953" s="139" t="s">
        <v>230</v>
      </c>
      <c r="H953" s="139" t="s">
        <v>231</v>
      </c>
      <c r="I953" s="139" t="s">
        <v>232</v>
      </c>
      <c r="J953" s="139" t="s">
        <v>233</v>
      </c>
      <c r="K953" s="139" t="s">
        <v>234</v>
      </c>
      <c r="L953" s="139" t="s">
        <v>235</v>
      </c>
      <c r="M953" s="139" t="s">
        <v>236</v>
      </c>
      <c r="N953" s="139" t="s">
        <v>237</v>
      </c>
      <c r="O953" s="139" t="s">
        <v>238</v>
      </c>
      <c r="P953" s="139" t="s">
        <v>239</v>
      </c>
      <c r="Q953" s="139" t="s">
        <v>240</v>
      </c>
      <c r="R953" s="139" t="s">
        <v>241</v>
      </c>
      <c r="S953" s="139" t="s">
        <v>242</v>
      </c>
      <c r="T953" s="139" t="s">
        <v>243</v>
      </c>
      <c r="U953" s="139" t="s">
        <v>244</v>
      </c>
      <c r="V953" s="139" t="s">
        <v>246</v>
      </c>
      <c r="W953" s="139" t="s">
        <v>248</v>
      </c>
      <c r="X953" s="139" t="s">
        <v>249</v>
      </c>
      <c r="Y953" s="140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 t="s">
        <v>1</v>
      </c>
    </row>
    <row r="954" spans="1:65">
      <c r="A954" s="29"/>
      <c r="B954" s="19"/>
      <c r="C954" s="9"/>
      <c r="D954" s="10" t="s">
        <v>272</v>
      </c>
      <c r="E954" s="11" t="s">
        <v>273</v>
      </c>
      <c r="F954" s="11" t="s">
        <v>115</v>
      </c>
      <c r="G954" s="11" t="s">
        <v>273</v>
      </c>
      <c r="H954" s="11" t="s">
        <v>115</v>
      </c>
      <c r="I954" s="11" t="s">
        <v>273</v>
      </c>
      <c r="J954" s="11" t="s">
        <v>115</v>
      </c>
      <c r="K954" s="11" t="s">
        <v>115</v>
      </c>
      <c r="L954" s="11" t="s">
        <v>115</v>
      </c>
      <c r="M954" s="11" t="s">
        <v>115</v>
      </c>
      <c r="N954" s="11" t="s">
        <v>273</v>
      </c>
      <c r="O954" s="11" t="s">
        <v>272</v>
      </c>
      <c r="P954" s="11" t="s">
        <v>273</v>
      </c>
      <c r="Q954" s="11" t="s">
        <v>273</v>
      </c>
      <c r="R954" s="11" t="s">
        <v>115</v>
      </c>
      <c r="S954" s="11" t="s">
        <v>115</v>
      </c>
      <c r="T954" s="11" t="s">
        <v>273</v>
      </c>
      <c r="U954" s="11" t="s">
        <v>115</v>
      </c>
      <c r="V954" s="11" t="s">
        <v>273</v>
      </c>
      <c r="W954" s="11" t="s">
        <v>115</v>
      </c>
      <c r="X954" s="11" t="s">
        <v>115</v>
      </c>
      <c r="Y954" s="140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3</v>
      </c>
    </row>
    <row r="955" spans="1:65">
      <c r="A955" s="29"/>
      <c r="B955" s="19"/>
      <c r="C955" s="9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140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3</v>
      </c>
    </row>
    <row r="956" spans="1:65">
      <c r="A956" s="29"/>
      <c r="B956" s="18">
        <v>1</v>
      </c>
      <c r="C956" s="14">
        <v>1</v>
      </c>
      <c r="D956" s="222">
        <v>0.20300000000000001</v>
      </c>
      <c r="E956" s="222">
        <v>0.2</v>
      </c>
      <c r="F956" s="222">
        <v>0.19</v>
      </c>
      <c r="G956" s="222">
        <v>0.20599999999999999</v>
      </c>
      <c r="H956" s="223">
        <v>0.18</v>
      </c>
      <c r="I956" s="222">
        <v>0.2</v>
      </c>
      <c r="J956" s="222">
        <v>0.19</v>
      </c>
      <c r="K956" s="222">
        <v>0.19</v>
      </c>
      <c r="L956" s="222">
        <v>0.19900000000000001</v>
      </c>
      <c r="M956" s="230">
        <v>0.183</v>
      </c>
      <c r="N956" s="222">
        <v>0.218</v>
      </c>
      <c r="O956" s="222">
        <v>0.20189581184528421</v>
      </c>
      <c r="P956" s="223">
        <v>0.12819999999999998</v>
      </c>
      <c r="Q956" s="222">
        <v>0.20300000000000001</v>
      </c>
      <c r="R956" s="222">
        <v>0.22</v>
      </c>
      <c r="S956" s="222">
        <v>0.19900000000000001</v>
      </c>
      <c r="T956" s="222">
        <v>0.2</v>
      </c>
      <c r="U956" s="222">
        <v>0.1979756</v>
      </c>
      <c r="V956" s="222">
        <v>0.19</v>
      </c>
      <c r="W956" s="222">
        <v>0.2</v>
      </c>
      <c r="X956" s="222">
        <v>0.2</v>
      </c>
      <c r="Y956" s="210"/>
      <c r="Z956" s="211"/>
      <c r="AA956" s="211"/>
      <c r="AB956" s="211"/>
      <c r="AC956" s="211"/>
      <c r="AD956" s="211"/>
      <c r="AE956" s="211"/>
      <c r="AF956" s="211"/>
      <c r="AG956" s="211"/>
      <c r="AH956" s="211"/>
      <c r="AI956" s="211"/>
      <c r="AJ956" s="211"/>
      <c r="AK956" s="211"/>
      <c r="AL956" s="211"/>
      <c r="AM956" s="211"/>
      <c r="AN956" s="211"/>
      <c r="AO956" s="211"/>
      <c r="AP956" s="211"/>
      <c r="AQ956" s="211"/>
      <c r="AR956" s="211"/>
      <c r="AS956" s="211"/>
      <c r="AT956" s="211"/>
      <c r="AU956" s="211"/>
      <c r="AV956" s="211"/>
      <c r="AW956" s="211"/>
      <c r="AX956" s="211"/>
      <c r="AY956" s="211"/>
      <c r="AZ956" s="211"/>
      <c r="BA956" s="211"/>
      <c r="BB956" s="211"/>
      <c r="BC956" s="211"/>
      <c r="BD956" s="211"/>
      <c r="BE956" s="211"/>
      <c r="BF956" s="211"/>
      <c r="BG956" s="211"/>
      <c r="BH956" s="211"/>
      <c r="BI956" s="211"/>
      <c r="BJ956" s="211"/>
      <c r="BK956" s="211"/>
      <c r="BL956" s="211"/>
      <c r="BM956" s="224">
        <v>1</v>
      </c>
    </row>
    <row r="957" spans="1:65">
      <c r="A957" s="29"/>
      <c r="B957" s="19">
        <v>1</v>
      </c>
      <c r="C957" s="9">
        <v>2</v>
      </c>
      <c r="D957" s="23">
        <v>0.20200000000000001</v>
      </c>
      <c r="E957" s="23">
        <v>0.2</v>
      </c>
      <c r="F957" s="23">
        <v>0.2</v>
      </c>
      <c r="G957" s="23">
        <v>0.20399999999999996</v>
      </c>
      <c r="H957" s="225">
        <v>0.18</v>
      </c>
      <c r="I957" s="23">
        <v>0.20100000000000001</v>
      </c>
      <c r="J957" s="23">
        <v>0.19</v>
      </c>
      <c r="K957" s="23">
        <v>0.19</v>
      </c>
      <c r="L957" s="23">
        <v>0.19400000000000001</v>
      </c>
      <c r="M957" s="225">
        <v>0.17399999999999999</v>
      </c>
      <c r="N957" s="23">
        <v>0.214</v>
      </c>
      <c r="O957" s="23">
        <v>0.20152498537471478</v>
      </c>
      <c r="P957" s="225">
        <v>0.13300000000000001</v>
      </c>
      <c r="Q957" s="23">
        <v>0.20799999999999999</v>
      </c>
      <c r="R957" s="23">
        <v>0.2</v>
      </c>
      <c r="S957" s="23">
        <v>0.19800000000000001</v>
      </c>
      <c r="T957" s="23">
        <v>0.2</v>
      </c>
      <c r="U957" s="23">
        <v>0.19741699999999998</v>
      </c>
      <c r="V957" s="23">
        <v>0.2</v>
      </c>
      <c r="W957" s="23">
        <v>0.20010000000000003</v>
      </c>
      <c r="X957" s="23">
        <v>0.2</v>
      </c>
      <c r="Y957" s="210"/>
      <c r="Z957" s="211"/>
      <c r="AA957" s="211"/>
      <c r="AB957" s="211"/>
      <c r="AC957" s="211"/>
      <c r="AD957" s="211"/>
      <c r="AE957" s="211"/>
      <c r="AF957" s="211"/>
      <c r="AG957" s="211"/>
      <c r="AH957" s="211"/>
      <c r="AI957" s="211"/>
      <c r="AJ957" s="211"/>
      <c r="AK957" s="211"/>
      <c r="AL957" s="211"/>
      <c r="AM957" s="211"/>
      <c r="AN957" s="211"/>
      <c r="AO957" s="211"/>
      <c r="AP957" s="211"/>
      <c r="AQ957" s="211"/>
      <c r="AR957" s="211"/>
      <c r="AS957" s="211"/>
      <c r="AT957" s="211"/>
      <c r="AU957" s="211"/>
      <c r="AV957" s="211"/>
      <c r="AW957" s="211"/>
      <c r="AX957" s="211"/>
      <c r="AY957" s="211"/>
      <c r="AZ957" s="211"/>
      <c r="BA957" s="211"/>
      <c r="BB957" s="211"/>
      <c r="BC957" s="211"/>
      <c r="BD957" s="211"/>
      <c r="BE957" s="211"/>
      <c r="BF957" s="211"/>
      <c r="BG957" s="211"/>
      <c r="BH957" s="211"/>
      <c r="BI957" s="211"/>
      <c r="BJ957" s="211"/>
      <c r="BK957" s="211"/>
      <c r="BL957" s="211"/>
      <c r="BM957" s="224">
        <v>25</v>
      </c>
    </row>
    <row r="958" spans="1:65">
      <c r="A958" s="29"/>
      <c r="B958" s="19">
        <v>1</v>
      </c>
      <c r="C958" s="9">
        <v>3</v>
      </c>
      <c r="D958" s="23">
        <v>0.20399999999999996</v>
      </c>
      <c r="E958" s="23">
        <v>0.2</v>
      </c>
      <c r="F958" s="23">
        <v>0.2</v>
      </c>
      <c r="G958" s="23">
        <v>0.20599999999999999</v>
      </c>
      <c r="H958" s="225">
        <v>0.19</v>
      </c>
      <c r="I958" s="23">
        <v>0.20399999999999996</v>
      </c>
      <c r="J958" s="23">
        <v>0.19</v>
      </c>
      <c r="K958" s="23">
        <v>0.19</v>
      </c>
      <c r="L958" s="23">
        <v>0.1986</v>
      </c>
      <c r="M958" s="225">
        <v>0.17799999999999999</v>
      </c>
      <c r="N958" s="23">
        <v>0.22</v>
      </c>
      <c r="O958" s="23">
        <v>0.19549001429453125</v>
      </c>
      <c r="P958" s="225">
        <v>0.12639999999999998</v>
      </c>
      <c r="Q958" s="23">
        <v>0.19800000000000001</v>
      </c>
      <c r="R958" s="23">
        <v>0.2</v>
      </c>
      <c r="S958" s="23">
        <v>0.192</v>
      </c>
      <c r="T958" s="23">
        <v>0.2</v>
      </c>
      <c r="U958" s="23">
        <v>0.19779920000000001</v>
      </c>
      <c r="V958" s="23">
        <v>0.19</v>
      </c>
      <c r="W958" s="23">
        <v>0.19800000000000001</v>
      </c>
      <c r="X958" s="23">
        <v>0.21</v>
      </c>
      <c r="Y958" s="210"/>
      <c r="Z958" s="211"/>
      <c r="AA958" s="211"/>
      <c r="AB958" s="211"/>
      <c r="AC958" s="211"/>
      <c r="AD958" s="211"/>
      <c r="AE958" s="211"/>
      <c r="AF958" s="211"/>
      <c r="AG958" s="211"/>
      <c r="AH958" s="211"/>
      <c r="AI958" s="211"/>
      <c r="AJ958" s="211"/>
      <c r="AK958" s="211"/>
      <c r="AL958" s="211"/>
      <c r="AM958" s="211"/>
      <c r="AN958" s="211"/>
      <c r="AO958" s="211"/>
      <c r="AP958" s="211"/>
      <c r="AQ958" s="211"/>
      <c r="AR958" s="211"/>
      <c r="AS958" s="211"/>
      <c r="AT958" s="211"/>
      <c r="AU958" s="211"/>
      <c r="AV958" s="211"/>
      <c r="AW958" s="211"/>
      <c r="AX958" s="211"/>
      <c r="AY958" s="211"/>
      <c r="AZ958" s="211"/>
      <c r="BA958" s="211"/>
      <c r="BB958" s="211"/>
      <c r="BC958" s="211"/>
      <c r="BD958" s="211"/>
      <c r="BE958" s="211"/>
      <c r="BF958" s="211"/>
      <c r="BG958" s="211"/>
      <c r="BH958" s="211"/>
      <c r="BI958" s="211"/>
      <c r="BJ958" s="211"/>
      <c r="BK958" s="211"/>
      <c r="BL958" s="211"/>
      <c r="BM958" s="224">
        <v>16</v>
      </c>
    </row>
    <row r="959" spans="1:65">
      <c r="A959" s="29"/>
      <c r="B959" s="19">
        <v>1</v>
      </c>
      <c r="C959" s="9">
        <v>4</v>
      </c>
      <c r="D959" s="23">
        <v>0.20499999999999996</v>
      </c>
      <c r="E959" s="23">
        <v>0.21</v>
      </c>
      <c r="F959" s="23">
        <v>0.2</v>
      </c>
      <c r="G959" s="23">
        <v>0.20399999999999996</v>
      </c>
      <c r="H959" s="225">
        <v>0.18</v>
      </c>
      <c r="I959" s="23">
        <v>0.20399999999999996</v>
      </c>
      <c r="J959" s="23">
        <v>0.19</v>
      </c>
      <c r="K959" s="23">
        <v>0.19</v>
      </c>
      <c r="L959" s="23">
        <v>0.19449999999999998</v>
      </c>
      <c r="M959" s="225">
        <v>0.17399999999999999</v>
      </c>
      <c r="N959" s="23">
        <v>0.2</v>
      </c>
      <c r="O959" s="23">
        <v>0.1963344708956371</v>
      </c>
      <c r="P959" s="225">
        <v>0.13110000000000002</v>
      </c>
      <c r="Q959" s="23">
        <v>0.2</v>
      </c>
      <c r="R959" s="23">
        <v>0.2</v>
      </c>
      <c r="S959" s="23">
        <v>0.20100000000000001</v>
      </c>
      <c r="T959" s="23">
        <v>0.20100000000000001</v>
      </c>
      <c r="U959" s="23">
        <v>0.19762400000000002</v>
      </c>
      <c r="V959" s="23">
        <v>0.19</v>
      </c>
      <c r="W959" s="23">
        <v>0.2016</v>
      </c>
      <c r="X959" s="23">
        <v>0.21</v>
      </c>
      <c r="Y959" s="210"/>
      <c r="Z959" s="211"/>
      <c r="AA959" s="211"/>
      <c r="AB959" s="211"/>
      <c r="AC959" s="211"/>
      <c r="AD959" s="211"/>
      <c r="AE959" s="211"/>
      <c r="AF959" s="211"/>
      <c r="AG959" s="211"/>
      <c r="AH959" s="211"/>
      <c r="AI959" s="211"/>
      <c r="AJ959" s="211"/>
      <c r="AK959" s="211"/>
      <c r="AL959" s="211"/>
      <c r="AM959" s="211"/>
      <c r="AN959" s="211"/>
      <c r="AO959" s="211"/>
      <c r="AP959" s="211"/>
      <c r="AQ959" s="211"/>
      <c r="AR959" s="211"/>
      <c r="AS959" s="211"/>
      <c r="AT959" s="211"/>
      <c r="AU959" s="211"/>
      <c r="AV959" s="211"/>
      <c r="AW959" s="211"/>
      <c r="AX959" s="211"/>
      <c r="AY959" s="211"/>
      <c r="AZ959" s="211"/>
      <c r="BA959" s="211"/>
      <c r="BB959" s="211"/>
      <c r="BC959" s="211"/>
      <c r="BD959" s="211"/>
      <c r="BE959" s="211"/>
      <c r="BF959" s="211"/>
      <c r="BG959" s="211"/>
      <c r="BH959" s="211"/>
      <c r="BI959" s="211"/>
      <c r="BJ959" s="211"/>
      <c r="BK959" s="211"/>
      <c r="BL959" s="211"/>
      <c r="BM959" s="224">
        <v>0.20057404523400529</v>
      </c>
    </row>
    <row r="960" spans="1:65">
      <c r="A960" s="29"/>
      <c r="B960" s="19">
        <v>1</v>
      </c>
      <c r="C960" s="9">
        <v>5</v>
      </c>
      <c r="D960" s="23">
        <v>0.20100000000000001</v>
      </c>
      <c r="E960" s="23">
        <v>0.21</v>
      </c>
      <c r="F960" s="23">
        <v>0.2</v>
      </c>
      <c r="G960" s="23">
        <v>0.20599999999999999</v>
      </c>
      <c r="H960" s="225">
        <v>0.18</v>
      </c>
      <c r="I960" s="23">
        <v>0.20200000000000001</v>
      </c>
      <c r="J960" s="23">
        <v>0.19</v>
      </c>
      <c r="K960" s="23">
        <v>0.19</v>
      </c>
      <c r="L960" s="23">
        <v>0.19489999999999999</v>
      </c>
      <c r="M960" s="225">
        <v>0.17499999999999999</v>
      </c>
      <c r="N960" s="23">
        <v>0.22</v>
      </c>
      <c r="O960" s="23">
        <v>0.2017977586585511</v>
      </c>
      <c r="P960" s="225">
        <v>0.12889999999999999</v>
      </c>
      <c r="Q960" s="23">
        <v>0.20300000000000001</v>
      </c>
      <c r="R960" s="23">
        <v>0.2</v>
      </c>
      <c r="S960" s="23">
        <v>0.20400000000000001</v>
      </c>
      <c r="T960" s="23">
        <v>0.2</v>
      </c>
      <c r="U960" s="23">
        <v>0.19851460000000001</v>
      </c>
      <c r="V960" s="23">
        <v>0.19</v>
      </c>
      <c r="W960" s="23">
        <v>0.2009</v>
      </c>
      <c r="X960" s="23">
        <v>0.21</v>
      </c>
      <c r="Y960" s="210"/>
      <c r="Z960" s="211"/>
      <c r="AA960" s="211"/>
      <c r="AB960" s="211"/>
      <c r="AC960" s="211"/>
      <c r="AD960" s="211"/>
      <c r="AE960" s="211"/>
      <c r="AF960" s="211"/>
      <c r="AG960" s="211"/>
      <c r="AH960" s="211"/>
      <c r="AI960" s="211"/>
      <c r="AJ960" s="211"/>
      <c r="AK960" s="211"/>
      <c r="AL960" s="211"/>
      <c r="AM960" s="211"/>
      <c r="AN960" s="211"/>
      <c r="AO960" s="211"/>
      <c r="AP960" s="211"/>
      <c r="AQ960" s="211"/>
      <c r="AR960" s="211"/>
      <c r="AS960" s="211"/>
      <c r="AT960" s="211"/>
      <c r="AU960" s="211"/>
      <c r="AV960" s="211"/>
      <c r="AW960" s="211"/>
      <c r="AX960" s="211"/>
      <c r="AY960" s="211"/>
      <c r="AZ960" s="211"/>
      <c r="BA960" s="211"/>
      <c r="BB960" s="211"/>
      <c r="BC960" s="211"/>
      <c r="BD960" s="211"/>
      <c r="BE960" s="211"/>
      <c r="BF960" s="211"/>
      <c r="BG960" s="211"/>
      <c r="BH960" s="211"/>
      <c r="BI960" s="211"/>
      <c r="BJ960" s="211"/>
      <c r="BK960" s="211"/>
      <c r="BL960" s="211"/>
      <c r="BM960" s="224">
        <v>58</v>
      </c>
    </row>
    <row r="961" spans="1:65">
      <c r="A961" s="29"/>
      <c r="B961" s="19">
        <v>1</v>
      </c>
      <c r="C961" s="9">
        <v>6</v>
      </c>
      <c r="D961" s="23">
        <v>0.20100000000000001</v>
      </c>
      <c r="E961" s="23">
        <v>0.21</v>
      </c>
      <c r="F961" s="23">
        <v>0.2</v>
      </c>
      <c r="G961" s="23">
        <v>0.21099999999999999</v>
      </c>
      <c r="H961" s="225">
        <v>0.17</v>
      </c>
      <c r="I961" s="23">
        <v>0.20300000000000001</v>
      </c>
      <c r="J961" s="23">
        <v>0.19</v>
      </c>
      <c r="K961" s="23">
        <v>0.19</v>
      </c>
      <c r="L961" s="23">
        <v>0.19880000000000003</v>
      </c>
      <c r="M961" s="225">
        <v>0.17299999999999999</v>
      </c>
      <c r="N961" s="23">
        <v>0.21199999999999999</v>
      </c>
      <c r="O961" s="23">
        <v>0.20287784420385027</v>
      </c>
      <c r="P961" s="225">
        <v>0.1237</v>
      </c>
      <c r="Q961" s="23">
        <v>0.20799999999999999</v>
      </c>
      <c r="R961" s="23">
        <v>0.21</v>
      </c>
      <c r="S961" s="23">
        <v>0.19499999999999998</v>
      </c>
      <c r="T961" s="23">
        <v>0.20100000000000001</v>
      </c>
      <c r="U961" s="23">
        <v>0.19754559999999999</v>
      </c>
      <c r="V961" s="23">
        <v>0.2</v>
      </c>
      <c r="W961" s="23">
        <v>0.20279999999999998</v>
      </c>
      <c r="X961" s="23">
        <v>0.21</v>
      </c>
      <c r="Y961" s="210"/>
      <c r="Z961" s="211"/>
      <c r="AA961" s="211"/>
      <c r="AB961" s="211"/>
      <c r="AC961" s="211"/>
      <c r="AD961" s="211"/>
      <c r="AE961" s="211"/>
      <c r="AF961" s="211"/>
      <c r="AG961" s="211"/>
      <c r="AH961" s="211"/>
      <c r="AI961" s="211"/>
      <c r="AJ961" s="211"/>
      <c r="AK961" s="211"/>
      <c r="AL961" s="211"/>
      <c r="AM961" s="211"/>
      <c r="AN961" s="211"/>
      <c r="AO961" s="211"/>
      <c r="AP961" s="211"/>
      <c r="AQ961" s="211"/>
      <c r="AR961" s="211"/>
      <c r="AS961" s="211"/>
      <c r="AT961" s="211"/>
      <c r="AU961" s="211"/>
      <c r="AV961" s="211"/>
      <c r="AW961" s="211"/>
      <c r="AX961" s="211"/>
      <c r="AY961" s="211"/>
      <c r="AZ961" s="211"/>
      <c r="BA961" s="211"/>
      <c r="BB961" s="211"/>
      <c r="BC961" s="211"/>
      <c r="BD961" s="211"/>
      <c r="BE961" s="211"/>
      <c r="BF961" s="211"/>
      <c r="BG961" s="211"/>
      <c r="BH961" s="211"/>
      <c r="BI961" s="211"/>
      <c r="BJ961" s="211"/>
      <c r="BK961" s="211"/>
      <c r="BL961" s="211"/>
      <c r="BM961" s="54"/>
    </row>
    <row r="962" spans="1:65">
      <c r="A962" s="29"/>
      <c r="B962" s="20" t="s">
        <v>256</v>
      </c>
      <c r="C962" s="12"/>
      <c r="D962" s="227">
        <v>0.20266666666666666</v>
      </c>
      <c r="E962" s="227">
        <v>0.20499999999999999</v>
      </c>
      <c r="F962" s="227">
        <v>0.19833333333333333</v>
      </c>
      <c r="G962" s="227">
        <v>0.20616666666666664</v>
      </c>
      <c r="H962" s="227">
        <v>0.17999999999999997</v>
      </c>
      <c r="I962" s="227">
        <v>0.20233333333333334</v>
      </c>
      <c r="J962" s="227">
        <v>0.18999999999999997</v>
      </c>
      <c r="K962" s="227">
        <v>0.18999999999999997</v>
      </c>
      <c r="L962" s="227">
        <v>0.19663333333333333</v>
      </c>
      <c r="M962" s="227">
        <v>0.17616666666666667</v>
      </c>
      <c r="N962" s="227">
        <v>0.214</v>
      </c>
      <c r="O962" s="227">
        <v>0.19998681421209483</v>
      </c>
      <c r="P962" s="227">
        <v>0.12855</v>
      </c>
      <c r="Q962" s="227">
        <v>0.20333333333333334</v>
      </c>
      <c r="R962" s="227">
        <v>0.20499999999999999</v>
      </c>
      <c r="S962" s="227">
        <v>0.19816666666666669</v>
      </c>
      <c r="T962" s="227">
        <v>0.20033333333333336</v>
      </c>
      <c r="U962" s="227">
        <v>0.19781266666666666</v>
      </c>
      <c r="V962" s="227">
        <v>0.19333333333333333</v>
      </c>
      <c r="W962" s="227">
        <v>0.2005666666666667</v>
      </c>
      <c r="X962" s="227">
        <v>0.20666666666666667</v>
      </c>
      <c r="Y962" s="210"/>
      <c r="Z962" s="211"/>
      <c r="AA962" s="211"/>
      <c r="AB962" s="211"/>
      <c r="AC962" s="211"/>
      <c r="AD962" s="211"/>
      <c r="AE962" s="211"/>
      <c r="AF962" s="211"/>
      <c r="AG962" s="211"/>
      <c r="AH962" s="211"/>
      <c r="AI962" s="211"/>
      <c r="AJ962" s="211"/>
      <c r="AK962" s="211"/>
      <c r="AL962" s="211"/>
      <c r="AM962" s="211"/>
      <c r="AN962" s="211"/>
      <c r="AO962" s="211"/>
      <c r="AP962" s="211"/>
      <c r="AQ962" s="211"/>
      <c r="AR962" s="211"/>
      <c r="AS962" s="211"/>
      <c r="AT962" s="211"/>
      <c r="AU962" s="211"/>
      <c r="AV962" s="211"/>
      <c r="AW962" s="211"/>
      <c r="AX962" s="211"/>
      <c r="AY962" s="211"/>
      <c r="AZ962" s="211"/>
      <c r="BA962" s="211"/>
      <c r="BB962" s="211"/>
      <c r="BC962" s="211"/>
      <c r="BD962" s="211"/>
      <c r="BE962" s="211"/>
      <c r="BF962" s="211"/>
      <c r="BG962" s="211"/>
      <c r="BH962" s="211"/>
      <c r="BI962" s="211"/>
      <c r="BJ962" s="211"/>
      <c r="BK962" s="211"/>
      <c r="BL962" s="211"/>
      <c r="BM962" s="54"/>
    </row>
    <row r="963" spans="1:65">
      <c r="A963" s="29"/>
      <c r="B963" s="3" t="s">
        <v>257</v>
      </c>
      <c r="C963" s="28"/>
      <c r="D963" s="23">
        <v>0.20250000000000001</v>
      </c>
      <c r="E963" s="23">
        <v>0.20500000000000002</v>
      </c>
      <c r="F963" s="23">
        <v>0.2</v>
      </c>
      <c r="G963" s="23">
        <v>0.20599999999999999</v>
      </c>
      <c r="H963" s="23">
        <v>0.18</v>
      </c>
      <c r="I963" s="23">
        <v>0.20250000000000001</v>
      </c>
      <c r="J963" s="23">
        <v>0.19</v>
      </c>
      <c r="K963" s="23">
        <v>0.19</v>
      </c>
      <c r="L963" s="23">
        <v>0.19674999999999998</v>
      </c>
      <c r="M963" s="23">
        <v>0.17449999999999999</v>
      </c>
      <c r="N963" s="23">
        <v>0.216</v>
      </c>
      <c r="O963" s="23">
        <v>0.20166137201663292</v>
      </c>
      <c r="P963" s="23">
        <v>0.12855</v>
      </c>
      <c r="Q963" s="23">
        <v>0.20300000000000001</v>
      </c>
      <c r="R963" s="23">
        <v>0.2</v>
      </c>
      <c r="S963" s="23">
        <v>0.19850000000000001</v>
      </c>
      <c r="T963" s="23">
        <v>0.2</v>
      </c>
      <c r="U963" s="23">
        <v>0.19771160000000002</v>
      </c>
      <c r="V963" s="23">
        <v>0.19</v>
      </c>
      <c r="W963" s="23">
        <v>0.20050000000000001</v>
      </c>
      <c r="X963" s="23">
        <v>0.21</v>
      </c>
      <c r="Y963" s="210"/>
      <c r="Z963" s="211"/>
      <c r="AA963" s="211"/>
      <c r="AB963" s="211"/>
      <c r="AC963" s="211"/>
      <c r="AD963" s="211"/>
      <c r="AE963" s="211"/>
      <c r="AF963" s="211"/>
      <c r="AG963" s="211"/>
      <c r="AH963" s="211"/>
      <c r="AI963" s="211"/>
      <c r="AJ963" s="211"/>
      <c r="AK963" s="211"/>
      <c r="AL963" s="211"/>
      <c r="AM963" s="211"/>
      <c r="AN963" s="211"/>
      <c r="AO963" s="211"/>
      <c r="AP963" s="211"/>
      <c r="AQ963" s="211"/>
      <c r="AR963" s="211"/>
      <c r="AS963" s="211"/>
      <c r="AT963" s="211"/>
      <c r="AU963" s="211"/>
      <c r="AV963" s="211"/>
      <c r="AW963" s="211"/>
      <c r="AX963" s="211"/>
      <c r="AY963" s="211"/>
      <c r="AZ963" s="211"/>
      <c r="BA963" s="211"/>
      <c r="BB963" s="211"/>
      <c r="BC963" s="211"/>
      <c r="BD963" s="211"/>
      <c r="BE963" s="211"/>
      <c r="BF963" s="211"/>
      <c r="BG963" s="211"/>
      <c r="BH963" s="211"/>
      <c r="BI963" s="211"/>
      <c r="BJ963" s="211"/>
      <c r="BK963" s="211"/>
      <c r="BL963" s="211"/>
      <c r="BM963" s="54"/>
    </row>
    <row r="964" spans="1:65">
      <c r="A964" s="29"/>
      <c r="B964" s="3" t="s">
        <v>258</v>
      </c>
      <c r="C964" s="28"/>
      <c r="D964" s="23">
        <v>1.6329931618554287E-3</v>
      </c>
      <c r="E964" s="23">
        <v>5.47722557505165E-3</v>
      </c>
      <c r="F964" s="23">
        <v>4.0824829046386341E-3</v>
      </c>
      <c r="G964" s="23">
        <v>2.5625508125043544E-3</v>
      </c>
      <c r="H964" s="23">
        <v>6.3245553203367553E-3</v>
      </c>
      <c r="I964" s="23">
        <v>1.6329931618554309E-3</v>
      </c>
      <c r="J964" s="23">
        <v>3.0404709722440586E-17</v>
      </c>
      <c r="K964" s="23">
        <v>3.0404709722440586E-17</v>
      </c>
      <c r="L964" s="23">
        <v>2.3938810886647488E-3</v>
      </c>
      <c r="M964" s="23">
        <v>3.7638632635454078E-3</v>
      </c>
      <c r="N964" s="23">
        <v>7.5894663844041062E-3</v>
      </c>
      <c r="O964" s="23">
        <v>3.2002699226875149E-3</v>
      </c>
      <c r="P964" s="23">
        <v>3.3074159097398136E-3</v>
      </c>
      <c r="Q964" s="23">
        <v>4.0824829046386211E-3</v>
      </c>
      <c r="R964" s="23">
        <v>8.3666002653407495E-3</v>
      </c>
      <c r="S964" s="23">
        <v>4.2622372841814816E-3</v>
      </c>
      <c r="T964" s="23">
        <v>5.1639777949432275E-4</v>
      </c>
      <c r="U964" s="23">
        <v>3.9570465080242999E-4</v>
      </c>
      <c r="V964" s="23">
        <v>5.1639777949432277E-3</v>
      </c>
      <c r="W964" s="23">
        <v>1.6305418322344974E-3</v>
      </c>
      <c r="X964" s="23">
        <v>5.163977794943213E-3</v>
      </c>
      <c r="Y964" s="210"/>
      <c r="Z964" s="211"/>
      <c r="AA964" s="211"/>
      <c r="AB964" s="211"/>
      <c r="AC964" s="211"/>
      <c r="AD964" s="211"/>
      <c r="AE964" s="211"/>
      <c r="AF964" s="211"/>
      <c r="AG964" s="211"/>
      <c r="AH964" s="211"/>
      <c r="AI964" s="211"/>
      <c r="AJ964" s="211"/>
      <c r="AK964" s="211"/>
      <c r="AL964" s="211"/>
      <c r="AM964" s="211"/>
      <c r="AN964" s="211"/>
      <c r="AO964" s="211"/>
      <c r="AP964" s="211"/>
      <c r="AQ964" s="211"/>
      <c r="AR964" s="211"/>
      <c r="AS964" s="211"/>
      <c r="AT964" s="211"/>
      <c r="AU964" s="211"/>
      <c r="AV964" s="211"/>
      <c r="AW964" s="211"/>
      <c r="AX964" s="211"/>
      <c r="AY964" s="211"/>
      <c r="AZ964" s="211"/>
      <c r="BA964" s="211"/>
      <c r="BB964" s="211"/>
      <c r="BC964" s="211"/>
      <c r="BD964" s="211"/>
      <c r="BE964" s="211"/>
      <c r="BF964" s="211"/>
      <c r="BG964" s="211"/>
      <c r="BH964" s="211"/>
      <c r="BI964" s="211"/>
      <c r="BJ964" s="211"/>
      <c r="BK964" s="211"/>
      <c r="BL964" s="211"/>
      <c r="BM964" s="54"/>
    </row>
    <row r="965" spans="1:65">
      <c r="A965" s="29"/>
      <c r="B965" s="3" t="s">
        <v>86</v>
      </c>
      <c r="C965" s="28"/>
      <c r="D965" s="13">
        <v>8.0575320486287599E-3</v>
      </c>
      <c r="E965" s="13">
        <v>2.6718173536837319E-2</v>
      </c>
      <c r="F965" s="13">
        <v>2.0583947418346054E-2</v>
      </c>
      <c r="G965" s="13">
        <v>1.2429510812470597E-2</v>
      </c>
      <c r="H965" s="13">
        <v>3.5136418446315314E-2</v>
      </c>
      <c r="I965" s="13">
        <v>8.0708064012624259E-3</v>
      </c>
      <c r="J965" s="13">
        <v>1.6002478801284522E-16</v>
      </c>
      <c r="K965" s="13">
        <v>1.6002478801284522E-16</v>
      </c>
      <c r="L965" s="13">
        <v>1.2174340169510505E-2</v>
      </c>
      <c r="M965" s="13">
        <v>2.1365354381525495E-2</v>
      </c>
      <c r="N965" s="13">
        <v>3.5464796188804236E-2</v>
      </c>
      <c r="O965" s="13">
        <v>1.6002404635005026E-2</v>
      </c>
      <c r="P965" s="13">
        <v>2.5728634070321381E-2</v>
      </c>
      <c r="Q965" s="13">
        <v>2.0077784776911252E-2</v>
      </c>
      <c r="R965" s="13">
        <v>4.0812684221174393E-2</v>
      </c>
      <c r="S965" s="13">
        <v>2.1508346261639097E-2</v>
      </c>
      <c r="T965" s="13">
        <v>2.5776927429001133E-3</v>
      </c>
      <c r="U965" s="13">
        <v>2.0004009726496954E-3</v>
      </c>
      <c r="V965" s="13">
        <v>2.6710229973844282E-2</v>
      </c>
      <c r="W965" s="13">
        <v>8.1296750817741251E-3</v>
      </c>
      <c r="X965" s="13">
        <v>2.4986989330370385E-2</v>
      </c>
      <c r="Y965" s="140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3"/>
    </row>
    <row r="966" spans="1:65">
      <c r="A966" s="29"/>
      <c r="B966" s="3" t="s">
        <v>259</v>
      </c>
      <c r="C966" s="28"/>
      <c r="D966" s="13">
        <v>1.0433161629761045E-2</v>
      </c>
      <c r="E966" s="13">
        <v>2.2066438161682633E-2</v>
      </c>
      <c r="F966" s="13">
        <v>-1.1171494786664793E-2</v>
      </c>
      <c r="G966" s="13">
        <v>2.7883076427643205E-2</v>
      </c>
      <c r="H966" s="13">
        <v>-0.10257581039462038</v>
      </c>
      <c r="I966" s="13">
        <v>8.7712649823437072E-3</v>
      </c>
      <c r="J966" s="13">
        <v>-5.2718910972099131E-2</v>
      </c>
      <c r="K966" s="13">
        <v>-5.2718910972099131E-2</v>
      </c>
      <c r="L966" s="13">
        <v>-1.9647167688493394E-2</v>
      </c>
      <c r="M966" s="13">
        <v>-0.12168762183991988</v>
      </c>
      <c r="N966" s="13">
        <v>6.6937647641951648E-2</v>
      </c>
      <c r="O966" s="13">
        <v>-2.9277517997174929E-3</v>
      </c>
      <c r="P966" s="13">
        <v>-0.35908955792349129</v>
      </c>
      <c r="Q966" s="13">
        <v>1.3756954924595721E-2</v>
      </c>
      <c r="R966" s="13">
        <v>2.2066438161682633E-2</v>
      </c>
      <c r="S966" s="13">
        <v>-1.2002443110373351E-2</v>
      </c>
      <c r="T966" s="13">
        <v>-1.2001149021604318E-3</v>
      </c>
      <c r="U966" s="13">
        <v>-1.3767377349930721E-2</v>
      </c>
      <c r="V966" s="13">
        <v>-3.6099944497925418E-2</v>
      </c>
      <c r="W966" s="13">
        <v>-3.6787248968273012E-5</v>
      </c>
      <c r="X966" s="13">
        <v>3.0375921398769545E-2</v>
      </c>
      <c r="Y966" s="140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3"/>
    </row>
    <row r="967" spans="1:65">
      <c r="A967" s="29"/>
      <c r="B967" s="45" t="s">
        <v>260</v>
      </c>
      <c r="C967" s="46"/>
      <c r="D967" s="44">
        <v>0.36</v>
      </c>
      <c r="E967" s="44">
        <v>0.67</v>
      </c>
      <c r="F967" s="44">
        <v>0.22</v>
      </c>
      <c r="G967" s="44">
        <v>0.83</v>
      </c>
      <c r="H967" s="44">
        <v>2.69</v>
      </c>
      <c r="I967" s="44">
        <v>0.32</v>
      </c>
      <c r="J967" s="44">
        <v>1.34</v>
      </c>
      <c r="K967" s="44">
        <v>1.34</v>
      </c>
      <c r="L967" s="44">
        <v>0.45</v>
      </c>
      <c r="M967" s="44">
        <v>3.2</v>
      </c>
      <c r="N967" s="44">
        <v>1.88</v>
      </c>
      <c r="O967" s="44">
        <v>0</v>
      </c>
      <c r="P967" s="44">
        <v>9.61</v>
      </c>
      <c r="Q967" s="44">
        <v>0.45</v>
      </c>
      <c r="R967" s="44">
        <v>0.67</v>
      </c>
      <c r="S967" s="44">
        <v>0.24</v>
      </c>
      <c r="T967" s="44">
        <v>0.05</v>
      </c>
      <c r="U967" s="44">
        <v>0.28999999999999998</v>
      </c>
      <c r="V967" s="44">
        <v>0.89</v>
      </c>
      <c r="W967" s="44">
        <v>0.08</v>
      </c>
      <c r="X967" s="44">
        <v>0.9</v>
      </c>
      <c r="Y967" s="140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3"/>
    </row>
    <row r="968" spans="1:65">
      <c r="B968" s="3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BM968" s="53"/>
    </row>
    <row r="969" spans="1:65" ht="15">
      <c r="B969" s="8" t="s">
        <v>488</v>
      </c>
      <c r="BM969" s="27" t="s">
        <v>66</v>
      </c>
    </row>
    <row r="970" spans="1:65" ht="15">
      <c r="A970" s="24" t="s">
        <v>63</v>
      </c>
      <c r="B970" s="18" t="s">
        <v>111</v>
      </c>
      <c r="C970" s="15" t="s">
        <v>112</v>
      </c>
      <c r="D970" s="16" t="s">
        <v>224</v>
      </c>
      <c r="E970" s="17" t="s">
        <v>224</v>
      </c>
      <c r="F970" s="17" t="s">
        <v>224</v>
      </c>
      <c r="G970" s="17" t="s">
        <v>224</v>
      </c>
      <c r="H970" s="17" t="s">
        <v>224</v>
      </c>
      <c r="I970" s="17" t="s">
        <v>224</v>
      </c>
      <c r="J970" s="17" t="s">
        <v>224</v>
      </c>
      <c r="K970" s="17" t="s">
        <v>224</v>
      </c>
      <c r="L970" s="17" t="s">
        <v>224</v>
      </c>
      <c r="M970" s="17" t="s">
        <v>224</v>
      </c>
      <c r="N970" s="17" t="s">
        <v>224</v>
      </c>
      <c r="O970" s="17" t="s">
        <v>224</v>
      </c>
      <c r="P970" s="17" t="s">
        <v>224</v>
      </c>
      <c r="Q970" s="17" t="s">
        <v>224</v>
      </c>
      <c r="R970" s="17" t="s">
        <v>224</v>
      </c>
      <c r="S970" s="17" t="s">
        <v>224</v>
      </c>
      <c r="T970" s="17" t="s">
        <v>224</v>
      </c>
      <c r="U970" s="17" t="s">
        <v>224</v>
      </c>
      <c r="V970" s="17" t="s">
        <v>224</v>
      </c>
      <c r="W970" s="17" t="s">
        <v>224</v>
      </c>
      <c r="X970" s="140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>
        <v>1</v>
      </c>
    </row>
    <row r="971" spans="1:65">
      <c r="A971" s="29"/>
      <c r="B971" s="19" t="s">
        <v>225</v>
      </c>
      <c r="C971" s="9" t="s">
        <v>225</v>
      </c>
      <c r="D971" s="138" t="s">
        <v>227</v>
      </c>
      <c r="E971" s="139" t="s">
        <v>228</v>
      </c>
      <c r="F971" s="139" t="s">
        <v>229</v>
      </c>
      <c r="G971" s="139" t="s">
        <v>230</v>
      </c>
      <c r="H971" s="139" t="s">
        <v>231</v>
      </c>
      <c r="I971" s="139" t="s">
        <v>232</v>
      </c>
      <c r="J971" s="139" t="s">
        <v>233</v>
      </c>
      <c r="K971" s="139" t="s">
        <v>234</v>
      </c>
      <c r="L971" s="139" t="s">
        <v>235</v>
      </c>
      <c r="M971" s="139" t="s">
        <v>237</v>
      </c>
      <c r="N971" s="139" t="s">
        <v>238</v>
      </c>
      <c r="O971" s="139" t="s">
        <v>239</v>
      </c>
      <c r="P971" s="139" t="s">
        <v>240</v>
      </c>
      <c r="Q971" s="139" t="s">
        <v>241</v>
      </c>
      <c r="R971" s="139" t="s">
        <v>242</v>
      </c>
      <c r="S971" s="139" t="s">
        <v>243</v>
      </c>
      <c r="T971" s="139" t="s">
        <v>244</v>
      </c>
      <c r="U971" s="139" t="s">
        <v>246</v>
      </c>
      <c r="V971" s="139" t="s">
        <v>248</v>
      </c>
      <c r="W971" s="139" t="s">
        <v>249</v>
      </c>
      <c r="X971" s="140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 t="s">
        <v>3</v>
      </c>
    </row>
    <row r="972" spans="1:65">
      <c r="A972" s="29"/>
      <c r="B972" s="19"/>
      <c r="C972" s="9"/>
      <c r="D972" s="10" t="s">
        <v>272</v>
      </c>
      <c r="E972" s="11" t="s">
        <v>273</v>
      </c>
      <c r="F972" s="11" t="s">
        <v>115</v>
      </c>
      <c r="G972" s="11" t="s">
        <v>272</v>
      </c>
      <c r="H972" s="11" t="s">
        <v>115</v>
      </c>
      <c r="I972" s="11" t="s">
        <v>273</v>
      </c>
      <c r="J972" s="11" t="s">
        <v>115</v>
      </c>
      <c r="K972" s="11" t="s">
        <v>115</v>
      </c>
      <c r="L972" s="11" t="s">
        <v>272</v>
      </c>
      <c r="M972" s="11" t="s">
        <v>273</v>
      </c>
      <c r="N972" s="11" t="s">
        <v>272</v>
      </c>
      <c r="O972" s="11" t="s">
        <v>273</v>
      </c>
      <c r="P972" s="11" t="s">
        <v>273</v>
      </c>
      <c r="Q972" s="11" t="s">
        <v>272</v>
      </c>
      <c r="R972" s="11" t="s">
        <v>272</v>
      </c>
      <c r="S972" s="11" t="s">
        <v>273</v>
      </c>
      <c r="T972" s="11" t="s">
        <v>272</v>
      </c>
      <c r="U972" s="11" t="s">
        <v>273</v>
      </c>
      <c r="V972" s="11" t="s">
        <v>272</v>
      </c>
      <c r="W972" s="11" t="s">
        <v>115</v>
      </c>
      <c r="X972" s="140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2</v>
      </c>
    </row>
    <row r="973" spans="1:65">
      <c r="A973" s="29"/>
      <c r="B973" s="19"/>
      <c r="C973" s="9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140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3</v>
      </c>
    </row>
    <row r="974" spans="1:65">
      <c r="A974" s="29"/>
      <c r="B974" s="18">
        <v>1</v>
      </c>
      <c r="C974" s="14">
        <v>1</v>
      </c>
      <c r="D974" s="21">
        <v>3.9</v>
      </c>
      <c r="E974" s="21">
        <v>3.82</v>
      </c>
      <c r="F974" s="135" t="s">
        <v>287</v>
      </c>
      <c r="G974" s="21">
        <v>3.74</v>
      </c>
      <c r="H974" s="135" t="s">
        <v>102</v>
      </c>
      <c r="I974" s="21">
        <v>4</v>
      </c>
      <c r="J974" s="135" t="s">
        <v>102</v>
      </c>
      <c r="K974" s="135" t="s">
        <v>102</v>
      </c>
      <c r="L974" s="21">
        <v>3.9</v>
      </c>
      <c r="M974" s="21">
        <v>3.7</v>
      </c>
      <c r="N974" s="21">
        <v>3.7636864421947429</v>
      </c>
      <c r="O974" s="21">
        <v>3.6859999999999999</v>
      </c>
      <c r="P974" s="21">
        <v>3.68</v>
      </c>
      <c r="Q974" s="21">
        <v>3.79</v>
      </c>
      <c r="R974" s="21">
        <v>3.55</v>
      </c>
      <c r="S974" s="135">
        <v>3.5</v>
      </c>
      <c r="T974" s="21">
        <v>3.7770132049210701</v>
      </c>
      <c r="U974" s="21">
        <v>3.8599999999999994</v>
      </c>
      <c r="V974" s="21">
        <v>3.9</v>
      </c>
      <c r="W974" s="21">
        <v>3.7</v>
      </c>
      <c r="X974" s="140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1</v>
      </c>
    </row>
    <row r="975" spans="1:65">
      <c r="A975" s="29"/>
      <c r="B975" s="19">
        <v>1</v>
      </c>
      <c r="C975" s="9">
        <v>2</v>
      </c>
      <c r="D975" s="11">
        <v>4.01</v>
      </c>
      <c r="E975" s="11">
        <v>3.81</v>
      </c>
      <c r="F975" s="136" t="s">
        <v>287</v>
      </c>
      <c r="G975" s="11">
        <v>3.77</v>
      </c>
      <c r="H975" s="136" t="s">
        <v>102</v>
      </c>
      <c r="I975" s="11">
        <v>3.97</v>
      </c>
      <c r="J975" s="136" t="s">
        <v>102</v>
      </c>
      <c r="K975" s="136" t="s">
        <v>102</v>
      </c>
      <c r="L975" s="11">
        <v>3.82</v>
      </c>
      <c r="M975" s="11">
        <v>3.82</v>
      </c>
      <c r="N975" s="11">
        <v>3.601431685156625</v>
      </c>
      <c r="O975" s="11">
        <v>3.7829999999999999</v>
      </c>
      <c r="P975" s="11">
        <v>3.73</v>
      </c>
      <c r="Q975" s="11">
        <v>3.8800000000000003</v>
      </c>
      <c r="R975" s="11">
        <v>3.59</v>
      </c>
      <c r="S975" s="136">
        <v>3.3</v>
      </c>
      <c r="T975" s="11">
        <v>3.76064466792791</v>
      </c>
      <c r="U975" s="11">
        <v>3.72</v>
      </c>
      <c r="V975" s="11">
        <v>3.78</v>
      </c>
      <c r="W975" s="11">
        <v>3.68</v>
      </c>
      <c r="X975" s="140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26</v>
      </c>
    </row>
    <row r="976" spans="1:65">
      <c r="A976" s="29"/>
      <c r="B976" s="19">
        <v>1</v>
      </c>
      <c r="C976" s="9">
        <v>3</v>
      </c>
      <c r="D976" s="11">
        <v>3.9</v>
      </c>
      <c r="E976" s="11">
        <v>3.98</v>
      </c>
      <c r="F976" s="136" t="s">
        <v>287</v>
      </c>
      <c r="G976" s="11">
        <v>3.58</v>
      </c>
      <c r="H976" s="136" t="s">
        <v>102</v>
      </c>
      <c r="I976" s="11">
        <v>4</v>
      </c>
      <c r="J976" s="136" t="s">
        <v>102</v>
      </c>
      <c r="K976" s="136" t="s">
        <v>102</v>
      </c>
      <c r="L976" s="11">
        <v>3.8599999999999994</v>
      </c>
      <c r="M976" s="11">
        <v>3.79</v>
      </c>
      <c r="N976" s="11">
        <v>3.5636782767110478</v>
      </c>
      <c r="O976" s="11">
        <v>3.67</v>
      </c>
      <c r="P976" s="141">
        <v>3.22</v>
      </c>
      <c r="Q976" s="11">
        <v>3.8</v>
      </c>
      <c r="R976" s="11">
        <v>3.59</v>
      </c>
      <c r="S976" s="136">
        <v>3</v>
      </c>
      <c r="T976" s="11">
        <v>3.79363957865047</v>
      </c>
      <c r="U976" s="11">
        <v>3.77</v>
      </c>
      <c r="V976" s="11">
        <v>3.8299999999999996</v>
      </c>
      <c r="W976" s="11">
        <v>3.73</v>
      </c>
      <c r="X976" s="140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16</v>
      </c>
    </row>
    <row r="977" spans="1:65">
      <c r="A977" s="29"/>
      <c r="B977" s="19">
        <v>1</v>
      </c>
      <c r="C977" s="9">
        <v>4</v>
      </c>
      <c r="D977" s="11">
        <v>4.01</v>
      </c>
      <c r="E977" s="11">
        <v>4.07</v>
      </c>
      <c r="F977" s="136" t="s">
        <v>287</v>
      </c>
      <c r="G977" s="11">
        <v>3.68</v>
      </c>
      <c r="H977" s="136" t="s">
        <v>102</v>
      </c>
      <c r="I977" s="11">
        <v>4.03</v>
      </c>
      <c r="J977" s="136" t="s">
        <v>102</v>
      </c>
      <c r="K977" s="136" t="s">
        <v>102</v>
      </c>
      <c r="L977" s="11">
        <v>3.8299999999999996</v>
      </c>
      <c r="M977" s="11">
        <v>3.95</v>
      </c>
      <c r="N977" s="11">
        <v>3.6730111868241728</v>
      </c>
      <c r="O977" s="11">
        <v>3.7719999999999998</v>
      </c>
      <c r="P977" s="11">
        <v>3.28</v>
      </c>
      <c r="Q977" s="11">
        <v>3.72</v>
      </c>
      <c r="R977" s="11">
        <v>3.62</v>
      </c>
      <c r="S977" s="136">
        <v>3.6</v>
      </c>
      <c r="T977" s="11">
        <v>3.8358414357321737</v>
      </c>
      <c r="U977" s="11">
        <v>3.78</v>
      </c>
      <c r="V977" s="11">
        <v>3.89</v>
      </c>
      <c r="W977" s="11">
        <v>3.64</v>
      </c>
      <c r="X977" s="140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3.7683412885111776</v>
      </c>
    </row>
    <row r="978" spans="1:65">
      <c r="A978" s="29"/>
      <c r="B978" s="19">
        <v>1</v>
      </c>
      <c r="C978" s="9">
        <v>5</v>
      </c>
      <c r="D978" s="11">
        <v>3.9</v>
      </c>
      <c r="E978" s="11">
        <v>4.0999999999999996</v>
      </c>
      <c r="F978" s="136" t="s">
        <v>287</v>
      </c>
      <c r="G978" s="11">
        <v>3.63</v>
      </c>
      <c r="H978" s="136" t="s">
        <v>102</v>
      </c>
      <c r="I978" s="11">
        <v>3.89</v>
      </c>
      <c r="J978" s="136" t="s">
        <v>102</v>
      </c>
      <c r="K978" s="136" t="s">
        <v>102</v>
      </c>
      <c r="L978" s="11">
        <v>3.66</v>
      </c>
      <c r="M978" s="11">
        <v>3.82</v>
      </c>
      <c r="N978" s="11">
        <v>3.5059555412024976</v>
      </c>
      <c r="O978" s="11">
        <v>3.6549999999999998</v>
      </c>
      <c r="P978" s="11">
        <v>3.45</v>
      </c>
      <c r="Q978" s="11">
        <v>3.74</v>
      </c>
      <c r="R978" s="11">
        <v>3.56</v>
      </c>
      <c r="S978" s="136">
        <v>3.1</v>
      </c>
      <c r="T978" s="11">
        <v>3.6905425786075647</v>
      </c>
      <c r="U978" s="11">
        <v>3.92</v>
      </c>
      <c r="V978" s="11">
        <v>3.79</v>
      </c>
      <c r="W978" s="11">
        <v>3.55</v>
      </c>
      <c r="X978" s="140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7">
        <v>59</v>
      </c>
    </row>
    <row r="979" spans="1:65">
      <c r="A979" s="29"/>
      <c r="B979" s="19">
        <v>1</v>
      </c>
      <c r="C979" s="9">
        <v>6</v>
      </c>
      <c r="D979" s="11">
        <v>4.07</v>
      </c>
      <c r="E979" s="11">
        <v>3.97</v>
      </c>
      <c r="F979" s="136" t="s">
        <v>287</v>
      </c>
      <c r="G979" s="11">
        <v>3.79</v>
      </c>
      <c r="H979" s="136" t="s">
        <v>102</v>
      </c>
      <c r="I979" s="11">
        <v>3.9</v>
      </c>
      <c r="J979" s="136" t="s">
        <v>102</v>
      </c>
      <c r="K979" s="136" t="s">
        <v>102</v>
      </c>
      <c r="L979" s="11">
        <v>3.9099999999999997</v>
      </c>
      <c r="M979" s="11">
        <v>3.82</v>
      </c>
      <c r="N979" s="11">
        <v>3.5213302782220537</v>
      </c>
      <c r="O979" s="11">
        <v>3.742</v>
      </c>
      <c r="P979" s="11">
        <v>3.35</v>
      </c>
      <c r="Q979" s="11">
        <v>3.8599999999999994</v>
      </c>
      <c r="R979" s="11">
        <v>3.51</v>
      </c>
      <c r="S979" s="136">
        <v>3.4</v>
      </c>
      <c r="T979" s="11">
        <v>3.7579410898557302</v>
      </c>
      <c r="U979" s="11">
        <v>3.9899999999999998</v>
      </c>
      <c r="V979" s="11">
        <v>3.81</v>
      </c>
      <c r="W979" s="11">
        <v>3.66</v>
      </c>
      <c r="X979" s="140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3"/>
    </row>
    <row r="980" spans="1:65">
      <c r="A980" s="29"/>
      <c r="B980" s="20" t="s">
        <v>256</v>
      </c>
      <c r="C980" s="12"/>
      <c r="D980" s="22">
        <v>3.9649999999999999</v>
      </c>
      <c r="E980" s="22">
        <v>3.9583333333333335</v>
      </c>
      <c r="F980" s="22" t="s">
        <v>623</v>
      </c>
      <c r="G980" s="22">
        <v>3.6983333333333328</v>
      </c>
      <c r="H980" s="22" t="s">
        <v>623</v>
      </c>
      <c r="I980" s="22">
        <v>3.9649999999999999</v>
      </c>
      <c r="J980" s="22" t="s">
        <v>623</v>
      </c>
      <c r="K980" s="22" t="s">
        <v>623</v>
      </c>
      <c r="L980" s="22">
        <v>3.83</v>
      </c>
      <c r="M980" s="22">
        <v>3.8166666666666664</v>
      </c>
      <c r="N980" s="22">
        <v>3.604848901718523</v>
      </c>
      <c r="O980" s="22">
        <v>3.718</v>
      </c>
      <c r="P980" s="22">
        <v>3.4516666666666667</v>
      </c>
      <c r="Q980" s="22">
        <v>3.7983333333333333</v>
      </c>
      <c r="R980" s="22">
        <v>3.5700000000000003</v>
      </c>
      <c r="S980" s="22">
        <v>3.3166666666666664</v>
      </c>
      <c r="T980" s="22">
        <v>3.7692704259491534</v>
      </c>
      <c r="U980" s="22">
        <v>3.8399999999999994</v>
      </c>
      <c r="V980" s="22">
        <v>3.8333333333333335</v>
      </c>
      <c r="W980" s="22">
        <v>3.66</v>
      </c>
      <c r="X980" s="140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3"/>
    </row>
    <row r="981" spans="1:65">
      <c r="A981" s="29"/>
      <c r="B981" s="3" t="s">
        <v>257</v>
      </c>
      <c r="C981" s="28"/>
      <c r="D981" s="11">
        <v>3.9550000000000001</v>
      </c>
      <c r="E981" s="11">
        <v>3.9750000000000001</v>
      </c>
      <c r="F981" s="11" t="s">
        <v>623</v>
      </c>
      <c r="G981" s="11">
        <v>3.71</v>
      </c>
      <c r="H981" s="11" t="s">
        <v>623</v>
      </c>
      <c r="I981" s="11">
        <v>3.9850000000000003</v>
      </c>
      <c r="J981" s="11" t="s">
        <v>623</v>
      </c>
      <c r="K981" s="11" t="s">
        <v>623</v>
      </c>
      <c r="L981" s="11">
        <v>3.8449999999999998</v>
      </c>
      <c r="M981" s="11">
        <v>3.82</v>
      </c>
      <c r="N981" s="11">
        <v>3.5825549809338364</v>
      </c>
      <c r="O981" s="11">
        <v>3.714</v>
      </c>
      <c r="P981" s="11">
        <v>3.4000000000000004</v>
      </c>
      <c r="Q981" s="11">
        <v>3.7949999999999999</v>
      </c>
      <c r="R981" s="11">
        <v>3.5750000000000002</v>
      </c>
      <c r="S981" s="11">
        <v>3.3499999999999996</v>
      </c>
      <c r="T981" s="11">
        <v>3.76882893642449</v>
      </c>
      <c r="U981" s="11">
        <v>3.8199999999999994</v>
      </c>
      <c r="V981" s="11">
        <v>3.82</v>
      </c>
      <c r="W981" s="11">
        <v>3.67</v>
      </c>
      <c r="X981" s="140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3"/>
    </row>
    <row r="982" spans="1:65">
      <c r="A982" s="29"/>
      <c r="B982" s="3" t="s">
        <v>258</v>
      </c>
      <c r="C982" s="28"/>
      <c r="D982" s="23">
        <v>7.4498322128756775E-2</v>
      </c>
      <c r="E982" s="23">
        <v>0.12188792666489437</v>
      </c>
      <c r="F982" s="23" t="s">
        <v>623</v>
      </c>
      <c r="G982" s="23">
        <v>8.2804991797998925E-2</v>
      </c>
      <c r="H982" s="23" t="s">
        <v>623</v>
      </c>
      <c r="I982" s="23">
        <v>5.7532599454570149E-2</v>
      </c>
      <c r="J982" s="23" t="s">
        <v>623</v>
      </c>
      <c r="K982" s="23" t="s">
        <v>623</v>
      </c>
      <c r="L982" s="23">
        <v>9.0774445743281584E-2</v>
      </c>
      <c r="M982" s="23">
        <v>8.0166493416306217E-2</v>
      </c>
      <c r="N982" s="23">
        <v>9.8323360736697049E-2</v>
      </c>
      <c r="O982" s="23">
        <v>5.4797810175225073E-2</v>
      </c>
      <c r="P982" s="23">
        <v>0.21122657661067815</v>
      </c>
      <c r="Q982" s="23">
        <v>6.3377177806105037E-2</v>
      </c>
      <c r="R982" s="23">
        <v>3.8470768123342769E-2</v>
      </c>
      <c r="S982" s="23">
        <v>0.23166067138525404</v>
      </c>
      <c r="T982" s="23">
        <v>4.7929817604322897E-2</v>
      </c>
      <c r="U982" s="23">
        <v>0.10217631819555828</v>
      </c>
      <c r="V982" s="23">
        <v>5.0859282994028435E-2</v>
      </c>
      <c r="W982" s="23">
        <v>6.2289646009589833E-2</v>
      </c>
      <c r="X982" s="210"/>
      <c r="Y982" s="211"/>
      <c r="Z982" s="211"/>
      <c r="AA982" s="211"/>
      <c r="AB982" s="211"/>
      <c r="AC982" s="211"/>
      <c r="AD982" s="211"/>
      <c r="AE982" s="211"/>
      <c r="AF982" s="211"/>
      <c r="AG982" s="211"/>
      <c r="AH982" s="211"/>
      <c r="AI982" s="211"/>
      <c r="AJ982" s="211"/>
      <c r="AK982" s="211"/>
      <c r="AL982" s="211"/>
      <c r="AM982" s="211"/>
      <c r="AN982" s="211"/>
      <c r="AO982" s="211"/>
      <c r="AP982" s="211"/>
      <c r="AQ982" s="211"/>
      <c r="AR982" s="211"/>
      <c r="AS982" s="211"/>
      <c r="AT982" s="211"/>
      <c r="AU982" s="211"/>
      <c r="AV982" s="211"/>
      <c r="AW982" s="211"/>
      <c r="AX982" s="211"/>
      <c r="AY982" s="211"/>
      <c r="AZ982" s="211"/>
      <c r="BA982" s="211"/>
      <c r="BB982" s="211"/>
      <c r="BC982" s="211"/>
      <c r="BD982" s="211"/>
      <c r="BE982" s="211"/>
      <c r="BF982" s="211"/>
      <c r="BG982" s="211"/>
      <c r="BH982" s="211"/>
      <c r="BI982" s="211"/>
      <c r="BJ982" s="211"/>
      <c r="BK982" s="211"/>
      <c r="BL982" s="211"/>
      <c r="BM982" s="54"/>
    </row>
    <row r="983" spans="1:65">
      <c r="A983" s="29"/>
      <c r="B983" s="3" t="s">
        <v>86</v>
      </c>
      <c r="C983" s="28"/>
      <c r="D983" s="13">
        <v>1.8788984143444331E-2</v>
      </c>
      <c r="E983" s="13">
        <v>3.0792739367973315E-2</v>
      </c>
      <c r="F983" s="13" t="s">
        <v>623</v>
      </c>
      <c r="G983" s="13">
        <v>2.2389813014330493E-2</v>
      </c>
      <c r="H983" s="13" t="s">
        <v>623</v>
      </c>
      <c r="I983" s="13">
        <v>1.4510113355503191E-2</v>
      </c>
      <c r="J983" s="13" t="s">
        <v>623</v>
      </c>
      <c r="K983" s="13" t="s">
        <v>623</v>
      </c>
      <c r="L983" s="13">
        <v>2.3700899671875088E-2</v>
      </c>
      <c r="M983" s="13">
        <v>2.1004321419119534E-2</v>
      </c>
      <c r="N983" s="13">
        <v>2.727530707038062E-2</v>
      </c>
      <c r="O983" s="13">
        <v>1.473851806756995E-2</v>
      </c>
      <c r="P983" s="13">
        <v>6.1195531611012502E-2</v>
      </c>
      <c r="Q983" s="13">
        <v>1.6685522897614314E-2</v>
      </c>
      <c r="R983" s="13">
        <v>1.0776125524745873E-2</v>
      </c>
      <c r="S983" s="13">
        <v>6.9847438608619306E-2</v>
      </c>
      <c r="T983" s="13">
        <v>1.2715940271718105E-2</v>
      </c>
      <c r="U983" s="13">
        <v>2.6608416196759972E-2</v>
      </c>
      <c r="V983" s="13">
        <v>1.3267639041920461E-2</v>
      </c>
      <c r="W983" s="13">
        <v>1.7019028964368806E-2</v>
      </c>
      <c r="X983" s="140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A984" s="29"/>
      <c r="B984" s="3" t="s">
        <v>259</v>
      </c>
      <c r="C984" s="28"/>
      <c r="D984" s="13">
        <v>5.2187075541270778E-2</v>
      </c>
      <c r="E984" s="13">
        <v>5.0417950571886472E-2</v>
      </c>
      <c r="F984" s="13" t="s">
        <v>623</v>
      </c>
      <c r="G984" s="13">
        <v>-1.857792323409857E-2</v>
      </c>
      <c r="H984" s="13" t="s">
        <v>623</v>
      </c>
      <c r="I984" s="13">
        <v>5.2187075541270778E-2</v>
      </c>
      <c r="J984" s="13" t="s">
        <v>623</v>
      </c>
      <c r="K984" s="13" t="s">
        <v>623</v>
      </c>
      <c r="L984" s="13">
        <v>1.6362294911240083E-2</v>
      </c>
      <c r="M984" s="13">
        <v>1.2824044972471693E-2</v>
      </c>
      <c r="N984" s="13">
        <v>-4.3385769566866461E-2</v>
      </c>
      <c r="O984" s="13">
        <v>-1.3359004574414968E-2</v>
      </c>
      <c r="P984" s="13">
        <v>-8.4035547101314889E-2</v>
      </c>
      <c r="Q984" s="13">
        <v>7.9589513066651296E-3</v>
      </c>
      <c r="R984" s="13">
        <v>-5.2633578894744737E-2</v>
      </c>
      <c r="S984" s="13">
        <v>-0.11986032773134569</v>
      </c>
      <c r="T984" s="13">
        <v>2.4656403622680401E-4</v>
      </c>
      <c r="U984" s="13">
        <v>1.9015982365316209E-2</v>
      </c>
      <c r="V984" s="13">
        <v>1.7246857395932347E-2</v>
      </c>
      <c r="W984" s="13">
        <v>-2.8750391808057718E-2</v>
      </c>
      <c r="X984" s="140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3"/>
    </row>
    <row r="985" spans="1:65">
      <c r="A985" s="29"/>
      <c r="B985" s="45" t="s">
        <v>260</v>
      </c>
      <c r="C985" s="46"/>
      <c r="D985" s="44">
        <v>0.69</v>
      </c>
      <c r="E985" s="44">
        <v>0.66</v>
      </c>
      <c r="F985" s="44">
        <v>10.09</v>
      </c>
      <c r="G985" s="44">
        <v>0.48</v>
      </c>
      <c r="H985" s="44">
        <v>92.69</v>
      </c>
      <c r="I985" s="44">
        <v>0.69</v>
      </c>
      <c r="J985" s="44">
        <v>92.69</v>
      </c>
      <c r="K985" s="44">
        <v>92.69</v>
      </c>
      <c r="L985" s="44">
        <v>0.1</v>
      </c>
      <c r="M985" s="44">
        <v>0.04</v>
      </c>
      <c r="N985" s="44">
        <v>0.89</v>
      </c>
      <c r="O985" s="44">
        <v>0.39</v>
      </c>
      <c r="P985" s="44">
        <v>1.56</v>
      </c>
      <c r="Q985" s="44">
        <v>0.04</v>
      </c>
      <c r="R985" s="44">
        <v>1.04</v>
      </c>
      <c r="S985" s="44">
        <v>2.15</v>
      </c>
      <c r="T985" s="44">
        <v>0.17</v>
      </c>
      <c r="U985" s="44">
        <v>0.14000000000000001</v>
      </c>
      <c r="V985" s="44">
        <v>0.11</v>
      </c>
      <c r="W985" s="44">
        <v>0.65</v>
      </c>
      <c r="X985" s="140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3"/>
    </row>
    <row r="986" spans="1:65">
      <c r="B986" s="3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BM986" s="53"/>
    </row>
    <row r="987" spans="1:65" ht="15">
      <c r="B987" s="8" t="s">
        <v>489</v>
      </c>
      <c r="BM987" s="27" t="s">
        <v>66</v>
      </c>
    </row>
    <row r="988" spans="1:65" ht="15">
      <c r="A988" s="24" t="s">
        <v>64</v>
      </c>
      <c r="B988" s="18" t="s">
        <v>111</v>
      </c>
      <c r="C988" s="15" t="s">
        <v>112</v>
      </c>
      <c r="D988" s="16" t="s">
        <v>224</v>
      </c>
      <c r="E988" s="17" t="s">
        <v>224</v>
      </c>
      <c r="F988" s="17" t="s">
        <v>224</v>
      </c>
      <c r="G988" s="17" t="s">
        <v>224</v>
      </c>
      <c r="H988" s="17" t="s">
        <v>224</v>
      </c>
      <c r="I988" s="17" t="s">
        <v>224</v>
      </c>
      <c r="J988" s="17" t="s">
        <v>224</v>
      </c>
      <c r="K988" s="17" t="s">
        <v>224</v>
      </c>
      <c r="L988" s="140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>
        <v>1</v>
      </c>
    </row>
    <row r="989" spans="1:65">
      <c r="A989" s="29"/>
      <c r="B989" s="19" t="s">
        <v>225</v>
      </c>
      <c r="C989" s="9" t="s">
        <v>225</v>
      </c>
      <c r="D989" s="138" t="s">
        <v>227</v>
      </c>
      <c r="E989" s="139" t="s">
        <v>235</v>
      </c>
      <c r="F989" s="139" t="s">
        <v>237</v>
      </c>
      <c r="G989" s="139" t="s">
        <v>238</v>
      </c>
      <c r="H989" s="139" t="s">
        <v>239</v>
      </c>
      <c r="I989" s="139" t="s">
        <v>241</v>
      </c>
      <c r="J989" s="139" t="s">
        <v>244</v>
      </c>
      <c r="K989" s="139" t="s">
        <v>248</v>
      </c>
      <c r="L989" s="140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 t="s">
        <v>3</v>
      </c>
    </row>
    <row r="990" spans="1:65">
      <c r="A990" s="29"/>
      <c r="B990" s="19"/>
      <c r="C990" s="9"/>
      <c r="D990" s="10" t="s">
        <v>272</v>
      </c>
      <c r="E990" s="11" t="s">
        <v>272</v>
      </c>
      <c r="F990" s="11" t="s">
        <v>273</v>
      </c>
      <c r="G990" s="11" t="s">
        <v>272</v>
      </c>
      <c r="H990" s="11" t="s">
        <v>273</v>
      </c>
      <c r="I990" s="11" t="s">
        <v>272</v>
      </c>
      <c r="J990" s="11" t="s">
        <v>272</v>
      </c>
      <c r="K990" s="11" t="s">
        <v>272</v>
      </c>
      <c r="L990" s="140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2</v>
      </c>
    </row>
    <row r="991" spans="1:65">
      <c r="A991" s="29"/>
      <c r="B991" s="19"/>
      <c r="C991" s="9"/>
      <c r="D991" s="25"/>
      <c r="E991" s="25"/>
      <c r="F991" s="25"/>
      <c r="G991" s="25"/>
      <c r="H991" s="25"/>
      <c r="I991" s="25"/>
      <c r="J991" s="25"/>
      <c r="K991" s="25"/>
      <c r="L991" s="140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3</v>
      </c>
    </row>
    <row r="992" spans="1:65">
      <c r="A992" s="29"/>
      <c r="B992" s="18">
        <v>1</v>
      </c>
      <c r="C992" s="14">
        <v>1</v>
      </c>
      <c r="D992" s="21">
        <v>0.17</v>
      </c>
      <c r="E992" s="21">
        <v>0.18</v>
      </c>
      <c r="F992" s="135">
        <v>0.2</v>
      </c>
      <c r="G992" s="21">
        <v>0.15958951247131017</v>
      </c>
      <c r="H992" s="21">
        <v>0.17</v>
      </c>
      <c r="I992" s="135">
        <v>0.19</v>
      </c>
      <c r="J992" s="135">
        <v>0.13533788318835521</v>
      </c>
      <c r="K992" s="21">
        <v>0.17</v>
      </c>
      <c r="L992" s="140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1</v>
      </c>
    </row>
    <row r="993" spans="1:65">
      <c r="A993" s="29"/>
      <c r="B993" s="19">
        <v>1</v>
      </c>
      <c r="C993" s="9">
        <v>2</v>
      </c>
      <c r="D993" s="11">
        <v>0.16</v>
      </c>
      <c r="E993" s="11">
        <v>0.16</v>
      </c>
      <c r="F993" s="136">
        <v>0.2</v>
      </c>
      <c r="G993" s="11">
        <v>0.16265099997679264</v>
      </c>
      <c r="H993" s="11">
        <v>0.17</v>
      </c>
      <c r="I993" s="136">
        <v>0.19</v>
      </c>
      <c r="J993" s="136">
        <v>0.14079499144058144</v>
      </c>
      <c r="K993" s="11">
        <v>0.16</v>
      </c>
      <c r="L993" s="140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27</v>
      </c>
    </row>
    <row r="994" spans="1:65">
      <c r="A994" s="29"/>
      <c r="B994" s="19">
        <v>1</v>
      </c>
      <c r="C994" s="9">
        <v>3</v>
      </c>
      <c r="D994" s="11">
        <v>0.16</v>
      </c>
      <c r="E994" s="11">
        <v>0.16</v>
      </c>
      <c r="F994" s="136">
        <v>0.2</v>
      </c>
      <c r="G994" s="11">
        <v>0.16216850042147904</v>
      </c>
      <c r="H994" s="11">
        <v>0.17</v>
      </c>
      <c r="I994" s="136">
        <v>0.18</v>
      </c>
      <c r="J994" s="136">
        <v>0.125758586760675</v>
      </c>
      <c r="K994" s="11">
        <v>0.17</v>
      </c>
      <c r="L994" s="140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16</v>
      </c>
    </row>
    <row r="995" spans="1:65">
      <c r="A995" s="29"/>
      <c r="B995" s="19">
        <v>1</v>
      </c>
      <c r="C995" s="9">
        <v>4</v>
      </c>
      <c r="D995" s="11">
        <v>0.17</v>
      </c>
      <c r="E995" s="11">
        <v>0.16</v>
      </c>
      <c r="F995" s="136">
        <v>0.2</v>
      </c>
      <c r="G995" s="11">
        <v>0.16038225617513815</v>
      </c>
      <c r="H995" s="11">
        <v>0.17</v>
      </c>
      <c r="I995" s="136">
        <v>0.19</v>
      </c>
      <c r="J995" s="136">
        <v>0.14737987847335199</v>
      </c>
      <c r="K995" s="11">
        <v>0.17</v>
      </c>
      <c r="L995" s="140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0.16548172312238893</v>
      </c>
    </row>
    <row r="996" spans="1:65">
      <c r="A996" s="29"/>
      <c r="B996" s="19">
        <v>1</v>
      </c>
      <c r="C996" s="9">
        <v>5</v>
      </c>
      <c r="D996" s="11">
        <v>0.16</v>
      </c>
      <c r="E996" s="11">
        <v>0.16</v>
      </c>
      <c r="F996" s="136">
        <v>0.2</v>
      </c>
      <c r="G996" s="11">
        <v>0.15990453054005405</v>
      </c>
      <c r="H996" s="11">
        <v>0.17</v>
      </c>
      <c r="I996" s="136">
        <v>0.2</v>
      </c>
      <c r="J996" s="136">
        <v>0.15070289110367799</v>
      </c>
      <c r="K996" s="11">
        <v>0.16</v>
      </c>
      <c r="L996" s="140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60</v>
      </c>
    </row>
    <row r="997" spans="1:65">
      <c r="A997" s="29"/>
      <c r="B997" s="19">
        <v>1</v>
      </c>
      <c r="C997" s="9">
        <v>6</v>
      </c>
      <c r="D997" s="11">
        <v>0.17</v>
      </c>
      <c r="E997" s="11">
        <v>0.17</v>
      </c>
      <c r="F997" s="136">
        <v>0.2</v>
      </c>
      <c r="G997" s="11">
        <v>0.15975589408689347</v>
      </c>
      <c r="H997" s="11">
        <v>0.17</v>
      </c>
      <c r="I997" s="136">
        <v>0.19</v>
      </c>
      <c r="J997" s="136">
        <v>0.14401414570491139</v>
      </c>
      <c r="K997" s="11">
        <v>0.17</v>
      </c>
      <c r="L997" s="140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3"/>
    </row>
    <row r="998" spans="1:65">
      <c r="A998" s="29"/>
      <c r="B998" s="20" t="s">
        <v>256</v>
      </c>
      <c r="C998" s="12"/>
      <c r="D998" s="22">
        <v>0.16500000000000001</v>
      </c>
      <c r="E998" s="22">
        <v>0.16500000000000001</v>
      </c>
      <c r="F998" s="22">
        <v>0.19999999999999998</v>
      </c>
      <c r="G998" s="22">
        <v>0.16074194894527791</v>
      </c>
      <c r="H998" s="22">
        <v>0.17</v>
      </c>
      <c r="I998" s="22">
        <v>0.18999999999999997</v>
      </c>
      <c r="J998" s="22">
        <v>0.14066472944525885</v>
      </c>
      <c r="K998" s="22">
        <v>0.16666666666666666</v>
      </c>
      <c r="L998" s="140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3"/>
    </row>
    <row r="999" spans="1:65">
      <c r="A999" s="29"/>
      <c r="B999" s="3" t="s">
        <v>257</v>
      </c>
      <c r="C999" s="28"/>
      <c r="D999" s="11">
        <v>0.16500000000000001</v>
      </c>
      <c r="E999" s="11">
        <v>0.16</v>
      </c>
      <c r="F999" s="11">
        <v>0.2</v>
      </c>
      <c r="G999" s="11">
        <v>0.16014339335759609</v>
      </c>
      <c r="H999" s="11">
        <v>0.17</v>
      </c>
      <c r="I999" s="11">
        <v>0.19</v>
      </c>
      <c r="J999" s="11">
        <v>0.14240456857274642</v>
      </c>
      <c r="K999" s="11">
        <v>0.17</v>
      </c>
      <c r="L999" s="140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3"/>
    </row>
    <row r="1000" spans="1:65">
      <c r="A1000" s="29"/>
      <c r="B1000" s="3" t="s">
        <v>258</v>
      </c>
      <c r="C1000" s="28"/>
      <c r="D1000" s="23">
        <v>5.4772255750516656E-3</v>
      </c>
      <c r="E1000" s="23">
        <v>8.3666002653407547E-3</v>
      </c>
      <c r="F1000" s="23">
        <v>3.0404709722440586E-17</v>
      </c>
      <c r="G1000" s="23">
        <v>1.3274477345456802E-3</v>
      </c>
      <c r="H1000" s="23">
        <v>0</v>
      </c>
      <c r="I1000" s="23">
        <v>6.324555320336764E-3</v>
      </c>
      <c r="J1000" s="23">
        <v>9.0295277196071264E-3</v>
      </c>
      <c r="K1000" s="23">
        <v>5.1639777949432277E-3</v>
      </c>
      <c r="L1000" s="210"/>
      <c r="M1000" s="211"/>
      <c r="N1000" s="211"/>
      <c r="O1000" s="211"/>
      <c r="P1000" s="211"/>
      <c r="Q1000" s="211"/>
      <c r="R1000" s="211"/>
      <c r="S1000" s="211"/>
      <c r="T1000" s="211"/>
      <c r="U1000" s="211"/>
      <c r="V1000" s="211"/>
      <c r="W1000" s="211"/>
      <c r="X1000" s="211"/>
      <c r="Y1000" s="211"/>
      <c r="Z1000" s="211"/>
      <c r="AA1000" s="211"/>
      <c r="AB1000" s="211"/>
      <c r="AC1000" s="211"/>
      <c r="AD1000" s="211"/>
      <c r="AE1000" s="211"/>
      <c r="AF1000" s="211"/>
      <c r="AG1000" s="211"/>
      <c r="AH1000" s="211"/>
      <c r="AI1000" s="211"/>
      <c r="AJ1000" s="211"/>
      <c r="AK1000" s="211"/>
      <c r="AL1000" s="211"/>
      <c r="AM1000" s="211"/>
      <c r="AN1000" s="211"/>
      <c r="AO1000" s="211"/>
      <c r="AP1000" s="211"/>
      <c r="AQ1000" s="211"/>
      <c r="AR1000" s="211"/>
      <c r="AS1000" s="211"/>
      <c r="AT1000" s="211"/>
      <c r="AU1000" s="211"/>
      <c r="AV1000" s="211"/>
      <c r="AW1000" s="211"/>
      <c r="AX1000" s="211"/>
      <c r="AY1000" s="211"/>
      <c r="AZ1000" s="211"/>
      <c r="BA1000" s="211"/>
      <c r="BB1000" s="211"/>
      <c r="BC1000" s="211"/>
      <c r="BD1000" s="211"/>
      <c r="BE1000" s="211"/>
      <c r="BF1000" s="211"/>
      <c r="BG1000" s="211"/>
      <c r="BH1000" s="211"/>
      <c r="BI1000" s="211"/>
      <c r="BJ1000" s="211"/>
      <c r="BK1000" s="211"/>
      <c r="BL1000" s="211"/>
      <c r="BM1000" s="54"/>
    </row>
    <row r="1001" spans="1:65">
      <c r="A1001" s="29"/>
      <c r="B1001" s="3" t="s">
        <v>86</v>
      </c>
      <c r="C1001" s="28"/>
      <c r="D1001" s="13">
        <v>3.3195306515464637E-2</v>
      </c>
      <c r="E1001" s="13">
        <v>5.0706668274792449E-2</v>
      </c>
      <c r="F1001" s="13">
        <v>1.5202354861220294E-16</v>
      </c>
      <c r="G1001" s="13">
        <v>8.258253326252683E-3</v>
      </c>
      <c r="H1001" s="13">
        <v>0</v>
      </c>
      <c r="I1001" s="13">
        <v>3.3287133264930338E-2</v>
      </c>
      <c r="J1001" s="13">
        <v>6.4191839384449681E-2</v>
      </c>
      <c r="K1001" s="13">
        <v>3.0983866769659366E-2</v>
      </c>
      <c r="L1001" s="140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A1002" s="29"/>
      <c r="B1002" s="3" t="s">
        <v>259</v>
      </c>
      <c r="C1002" s="28"/>
      <c r="D1002" s="13">
        <v>-2.9110352085991442E-3</v>
      </c>
      <c r="E1002" s="13">
        <v>-2.9110352085991442E-3</v>
      </c>
      <c r="F1002" s="13">
        <v>0.2085926845956374</v>
      </c>
      <c r="G1002" s="13">
        <v>-2.8642281985458484E-2</v>
      </c>
      <c r="H1002" s="13">
        <v>2.7303781906291791E-2</v>
      </c>
      <c r="I1002" s="13">
        <v>0.14816305036585531</v>
      </c>
      <c r="J1002" s="13">
        <v>-0.14996818505917808</v>
      </c>
      <c r="K1002" s="13">
        <v>7.1605704963644268E-3</v>
      </c>
      <c r="L1002" s="140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3"/>
    </row>
    <row r="1003" spans="1:65">
      <c r="A1003" s="29"/>
      <c r="B1003" s="45" t="s">
        <v>260</v>
      </c>
      <c r="C1003" s="46"/>
      <c r="D1003" s="44">
        <v>0</v>
      </c>
      <c r="E1003" s="44">
        <v>0</v>
      </c>
      <c r="F1003" s="44" t="s">
        <v>261</v>
      </c>
      <c r="G1003" s="44">
        <v>0.67</v>
      </c>
      <c r="H1003" s="44">
        <v>0.79</v>
      </c>
      <c r="I1003" s="44">
        <v>3.96</v>
      </c>
      <c r="J1003" s="44">
        <v>3.85</v>
      </c>
      <c r="K1003" s="44">
        <v>0.26</v>
      </c>
      <c r="L1003" s="140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3"/>
    </row>
    <row r="1004" spans="1:65">
      <c r="B1004" s="30" t="s">
        <v>280</v>
      </c>
      <c r="C1004" s="20"/>
      <c r="D1004" s="20"/>
      <c r="E1004" s="20"/>
      <c r="F1004" s="20"/>
      <c r="G1004" s="20"/>
      <c r="H1004" s="20"/>
      <c r="I1004" s="20"/>
      <c r="J1004" s="20"/>
      <c r="K1004" s="20"/>
      <c r="BM1004" s="53"/>
    </row>
    <row r="1005" spans="1:65">
      <c r="BM1005" s="53"/>
    </row>
    <row r="1006" spans="1:65" ht="15">
      <c r="B1006" s="8" t="s">
        <v>490</v>
      </c>
      <c r="BM1006" s="27" t="s">
        <v>66</v>
      </c>
    </row>
    <row r="1007" spans="1:65" ht="15">
      <c r="A1007" s="24" t="s">
        <v>32</v>
      </c>
      <c r="B1007" s="18" t="s">
        <v>111</v>
      </c>
      <c r="C1007" s="15" t="s">
        <v>112</v>
      </c>
      <c r="D1007" s="16" t="s">
        <v>224</v>
      </c>
      <c r="E1007" s="17" t="s">
        <v>224</v>
      </c>
      <c r="F1007" s="17" t="s">
        <v>224</v>
      </c>
      <c r="G1007" s="17" t="s">
        <v>224</v>
      </c>
      <c r="H1007" s="17" t="s">
        <v>224</v>
      </c>
      <c r="I1007" s="17" t="s">
        <v>224</v>
      </c>
      <c r="J1007" s="17" t="s">
        <v>224</v>
      </c>
      <c r="K1007" s="17" t="s">
        <v>224</v>
      </c>
      <c r="L1007" s="17" t="s">
        <v>224</v>
      </c>
      <c r="M1007" s="17" t="s">
        <v>224</v>
      </c>
      <c r="N1007" s="17" t="s">
        <v>224</v>
      </c>
      <c r="O1007" s="17" t="s">
        <v>224</v>
      </c>
      <c r="P1007" s="17" t="s">
        <v>224</v>
      </c>
      <c r="Q1007" s="17" t="s">
        <v>224</v>
      </c>
      <c r="R1007" s="17" t="s">
        <v>224</v>
      </c>
      <c r="S1007" s="17" t="s">
        <v>224</v>
      </c>
      <c r="T1007" s="17" t="s">
        <v>224</v>
      </c>
      <c r="U1007" s="17" t="s">
        <v>224</v>
      </c>
      <c r="V1007" s="17" t="s">
        <v>224</v>
      </c>
      <c r="W1007" s="17" t="s">
        <v>224</v>
      </c>
      <c r="X1007" s="140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1</v>
      </c>
    </row>
    <row r="1008" spans="1:65">
      <c r="A1008" s="29"/>
      <c r="B1008" s="19" t="s">
        <v>225</v>
      </c>
      <c r="C1008" s="9" t="s">
        <v>225</v>
      </c>
      <c r="D1008" s="138" t="s">
        <v>227</v>
      </c>
      <c r="E1008" s="139" t="s">
        <v>228</v>
      </c>
      <c r="F1008" s="139" t="s">
        <v>230</v>
      </c>
      <c r="G1008" s="139" t="s">
        <v>231</v>
      </c>
      <c r="H1008" s="139" t="s">
        <v>232</v>
      </c>
      <c r="I1008" s="139" t="s">
        <v>233</v>
      </c>
      <c r="J1008" s="139" t="s">
        <v>234</v>
      </c>
      <c r="K1008" s="139" t="s">
        <v>235</v>
      </c>
      <c r="L1008" s="139" t="s">
        <v>237</v>
      </c>
      <c r="M1008" s="139" t="s">
        <v>238</v>
      </c>
      <c r="N1008" s="139" t="s">
        <v>239</v>
      </c>
      <c r="O1008" s="139" t="s">
        <v>240</v>
      </c>
      <c r="P1008" s="139" t="s">
        <v>241</v>
      </c>
      <c r="Q1008" s="139" t="s">
        <v>242</v>
      </c>
      <c r="R1008" s="139" t="s">
        <v>243</v>
      </c>
      <c r="S1008" s="139" t="s">
        <v>244</v>
      </c>
      <c r="T1008" s="139" t="s">
        <v>246</v>
      </c>
      <c r="U1008" s="139" t="s">
        <v>248</v>
      </c>
      <c r="V1008" s="139" t="s">
        <v>249</v>
      </c>
      <c r="W1008" s="139" t="s">
        <v>250</v>
      </c>
      <c r="X1008" s="140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 t="s">
        <v>3</v>
      </c>
    </row>
    <row r="1009" spans="1:65">
      <c r="A1009" s="29"/>
      <c r="B1009" s="19"/>
      <c r="C1009" s="9"/>
      <c r="D1009" s="10" t="s">
        <v>272</v>
      </c>
      <c r="E1009" s="11" t="s">
        <v>273</v>
      </c>
      <c r="F1009" s="11" t="s">
        <v>272</v>
      </c>
      <c r="G1009" s="11" t="s">
        <v>115</v>
      </c>
      <c r="H1009" s="11" t="s">
        <v>273</v>
      </c>
      <c r="I1009" s="11" t="s">
        <v>115</v>
      </c>
      <c r="J1009" s="11" t="s">
        <v>115</v>
      </c>
      <c r="K1009" s="11" t="s">
        <v>272</v>
      </c>
      <c r="L1009" s="11" t="s">
        <v>273</v>
      </c>
      <c r="M1009" s="11" t="s">
        <v>272</v>
      </c>
      <c r="N1009" s="11" t="s">
        <v>273</v>
      </c>
      <c r="O1009" s="11" t="s">
        <v>273</v>
      </c>
      <c r="P1009" s="11" t="s">
        <v>272</v>
      </c>
      <c r="Q1009" s="11" t="s">
        <v>272</v>
      </c>
      <c r="R1009" s="11" t="s">
        <v>273</v>
      </c>
      <c r="S1009" s="11" t="s">
        <v>272</v>
      </c>
      <c r="T1009" s="11" t="s">
        <v>273</v>
      </c>
      <c r="U1009" s="11" t="s">
        <v>272</v>
      </c>
      <c r="V1009" s="11" t="s">
        <v>115</v>
      </c>
      <c r="W1009" s="11" t="s">
        <v>115</v>
      </c>
      <c r="X1009" s="140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2</v>
      </c>
    </row>
    <row r="1010" spans="1:65">
      <c r="A1010" s="29"/>
      <c r="B1010" s="19"/>
      <c r="C1010" s="9"/>
      <c r="D1010" s="25"/>
      <c r="E1010" s="25"/>
      <c r="F1010" s="25"/>
      <c r="G1010" s="25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  <c r="R1010" s="25"/>
      <c r="S1010" s="25"/>
      <c r="T1010" s="25"/>
      <c r="U1010" s="25"/>
      <c r="V1010" s="25"/>
      <c r="W1010" s="25"/>
      <c r="X1010" s="140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3</v>
      </c>
    </row>
    <row r="1011" spans="1:65">
      <c r="A1011" s="29"/>
      <c r="B1011" s="18">
        <v>1</v>
      </c>
      <c r="C1011" s="14">
        <v>1</v>
      </c>
      <c r="D1011" s="21">
        <v>4.3</v>
      </c>
      <c r="E1011" s="21">
        <v>4</v>
      </c>
      <c r="F1011" s="21">
        <v>4.42</v>
      </c>
      <c r="G1011" s="135" t="s">
        <v>102</v>
      </c>
      <c r="H1011" s="135">
        <v>5</v>
      </c>
      <c r="I1011" s="135" t="s">
        <v>102</v>
      </c>
      <c r="J1011" s="135" t="s">
        <v>102</v>
      </c>
      <c r="K1011" s="21">
        <v>4.42</v>
      </c>
      <c r="L1011" s="21">
        <v>4.4000000000000004</v>
      </c>
      <c r="M1011" s="21">
        <v>4.5364300252329759</v>
      </c>
      <c r="N1011" s="21">
        <v>4.33</v>
      </c>
      <c r="O1011" s="21">
        <v>4.7</v>
      </c>
      <c r="P1011" s="21">
        <v>4.3</v>
      </c>
      <c r="Q1011" s="21">
        <v>3.9</v>
      </c>
      <c r="R1011" s="21">
        <v>4.5</v>
      </c>
      <c r="S1011" s="21">
        <v>4.22916248204635</v>
      </c>
      <c r="T1011" s="21">
        <v>4.3</v>
      </c>
      <c r="U1011" s="21">
        <v>4.55</v>
      </c>
      <c r="V1011" s="21">
        <v>4.4000000000000004</v>
      </c>
      <c r="W1011" s="135">
        <v>1.694</v>
      </c>
      <c r="X1011" s="140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1</v>
      </c>
    </row>
    <row r="1012" spans="1:65">
      <c r="A1012" s="29"/>
      <c r="B1012" s="19">
        <v>1</v>
      </c>
      <c r="C1012" s="9">
        <v>2</v>
      </c>
      <c r="D1012" s="11">
        <v>4.4000000000000004</v>
      </c>
      <c r="E1012" s="141">
        <v>3.5</v>
      </c>
      <c r="F1012" s="11">
        <v>4.43</v>
      </c>
      <c r="G1012" s="136" t="s">
        <v>102</v>
      </c>
      <c r="H1012" s="136">
        <v>4.8</v>
      </c>
      <c r="I1012" s="136" t="s">
        <v>102</v>
      </c>
      <c r="J1012" s="136" t="s">
        <v>102</v>
      </c>
      <c r="K1012" s="11">
        <v>4.42</v>
      </c>
      <c r="L1012" s="11">
        <v>4.5</v>
      </c>
      <c r="M1012" s="11">
        <v>4.6952116967534456</v>
      </c>
      <c r="N1012" s="11">
        <v>4.43</v>
      </c>
      <c r="O1012" s="11">
        <v>4.5999999999999996</v>
      </c>
      <c r="P1012" s="11">
        <v>4.5</v>
      </c>
      <c r="Q1012" s="11">
        <v>3.9600000000000004</v>
      </c>
      <c r="R1012" s="11">
        <v>4.5</v>
      </c>
      <c r="S1012" s="11">
        <v>4.1936053968624902</v>
      </c>
      <c r="T1012" s="11">
        <v>4.0999999999999996</v>
      </c>
      <c r="U1012" s="11">
        <v>4.55</v>
      </c>
      <c r="V1012" s="11">
        <v>4.41</v>
      </c>
      <c r="W1012" s="136">
        <v>1.5926666666666669</v>
      </c>
      <c r="X1012" s="140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28</v>
      </c>
    </row>
    <row r="1013" spans="1:65">
      <c r="A1013" s="29"/>
      <c r="B1013" s="19">
        <v>1</v>
      </c>
      <c r="C1013" s="9">
        <v>3</v>
      </c>
      <c r="D1013" s="11">
        <v>4.5</v>
      </c>
      <c r="E1013" s="11">
        <v>4.3</v>
      </c>
      <c r="F1013" s="11">
        <v>4.43</v>
      </c>
      <c r="G1013" s="136" t="s">
        <v>102</v>
      </c>
      <c r="H1013" s="136">
        <v>4.8</v>
      </c>
      <c r="I1013" s="136" t="s">
        <v>102</v>
      </c>
      <c r="J1013" s="136" t="s">
        <v>102</v>
      </c>
      <c r="K1013" s="11">
        <v>4.4000000000000004</v>
      </c>
      <c r="L1013" s="11">
        <v>4.5</v>
      </c>
      <c r="M1013" s="11">
        <v>4.5647603039119664</v>
      </c>
      <c r="N1013" s="11">
        <v>4.4000000000000004</v>
      </c>
      <c r="O1013" s="11">
        <v>3.9</v>
      </c>
      <c r="P1013" s="11">
        <v>4.3</v>
      </c>
      <c r="Q1013" s="11">
        <v>3.9899999999999998</v>
      </c>
      <c r="R1013" s="11">
        <v>4.0999999999999996</v>
      </c>
      <c r="S1013" s="11">
        <v>4.2620594746944196</v>
      </c>
      <c r="T1013" s="11">
        <v>4.2</v>
      </c>
      <c r="U1013" s="11">
        <v>4.5999999999999996</v>
      </c>
      <c r="V1013" s="11">
        <v>4.3499999999999996</v>
      </c>
      <c r="W1013" s="136">
        <v>1.6512</v>
      </c>
      <c r="X1013" s="140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>
        <v>16</v>
      </c>
    </row>
    <row r="1014" spans="1:65">
      <c r="A1014" s="29"/>
      <c r="B1014" s="19">
        <v>1</v>
      </c>
      <c r="C1014" s="9">
        <v>4</v>
      </c>
      <c r="D1014" s="11">
        <v>4.5999999999999996</v>
      </c>
      <c r="E1014" s="11">
        <v>4.3</v>
      </c>
      <c r="F1014" s="11">
        <v>4.43</v>
      </c>
      <c r="G1014" s="136" t="s">
        <v>102</v>
      </c>
      <c r="H1014" s="136">
        <v>4.9000000000000004</v>
      </c>
      <c r="I1014" s="136" t="s">
        <v>102</v>
      </c>
      <c r="J1014" s="136" t="s">
        <v>102</v>
      </c>
      <c r="K1014" s="11">
        <v>4.43</v>
      </c>
      <c r="L1014" s="11">
        <v>4.7</v>
      </c>
      <c r="M1014" s="11">
        <v>4.5972638432580029</v>
      </c>
      <c r="N1014" s="11">
        <v>4.33</v>
      </c>
      <c r="O1014" s="11">
        <v>3.8</v>
      </c>
      <c r="P1014" s="11">
        <v>4.3</v>
      </c>
      <c r="Q1014" s="11">
        <v>3.9899999999999998</v>
      </c>
      <c r="R1014" s="11">
        <v>4.8</v>
      </c>
      <c r="S1014" s="11">
        <v>4.3209532341286225</v>
      </c>
      <c r="T1014" s="11">
        <v>4.2</v>
      </c>
      <c r="U1014" s="11">
        <v>4.66</v>
      </c>
      <c r="V1014" s="11">
        <v>4.3600000000000003</v>
      </c>
      <c r="W1014" s="136">
        <v>1.5216666666666667</v>
      </c>
      <c r="X1014" s="140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7">
        <v>4.3589489469232952</v>
      </c>
    </row>
    <row r="1015" spans="1:65">
      <c r="A1015" s="29"/>
      <c r="B1015" s="19">
        <v>1</v>
      </c>
      <c r="C1015" s="9">
        <v>5</v>
      </c>
      <c r="D1015" s="11">
        <v>4.3</v>
      </c>
      <c r="E1015" s="11">
        <v>4.5</v>
      </c>
      <c r="F1015" s="11">
        <v>4.5199999999999996</v>
      </c>
      <c r="G1015" s="136" t="s">
        <v>102</v>
      </c>
      <c r="H1015" s="136">
        <v>4.8</v>
      </c>
      <c r="I1015" s="136" t="s">
        <v>102</v>
      </c>
      <c r="J1015" s="136" t="s">
        <v>102</v>
      </c>
      <c r="K1015" s="11">
        <v>4.32</v>
      </c>
      <c r="L1015" s="11">
        <v>4.5</v>
      </c>
      <c r="M1015" s="11">
        <v>4.4994285451476346</v>
      </c>
      <c r="N1015" s="11">
        <v>4.34</v>
      </c>
      <c r="O1015" s="11">
        <v>4.4000000000000004</v>
      </c>
      <c r="P1015" s="11">
        <v>4.3</v>
      </c>
      <c r="Q1015" s="11">
        <v>3.8599999999999994</v>
      </c>
      <c r="R1015" s="11">
        <v>4.3</v>
      </c>
      <c r="S1015" s="11">
        <v>4.2411414473753597</v>
      </c>
      <c r="T1015" s="11">
        <v>4.3</v>
      </c>
      <c r="U1015" s="11">
        <v>4.5199999999999996</v>
      </c>
      <c r="V1015" s="11">
        <v>4.24</v>
      </c>
      <c r="W1015" s="136">
        <v>1.6564999999999999</v>
      </c>
      <c r="X1015" s="140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7">
        <v>61</v>
      </c>
    </row>
    <row r="1016" spans="1:65">
      <c r="A1016" s="29"/>
      <c r="B1016" s="19">
        <v>1</v>
      </c>
      <c r="C1016" s="9">
        <v>6</v>
      </c>
      <c r="D1016" s="11">
        <v>4.4000000000000004</v>
      </c>
      <c r="E1016" s="11">
        <v>4.0999999999999996</v>
      </c>
      <c r="F1016" s="11">
        <v>4.5199999999999996</v>
      </c>
      <c r="G1016" s="136" t="s">
        <v>102</v>
      </c>
      <c r="H1016" s="136">
        <v>4.8</v>
      </c>
      <c r="I1016" s="136" t="s">
        <v>102</v>
      </c>
      <c r="J1016" s="136" t="s">
        <v>102</v>
      </c>
      <c r="K1016" s="11">
        <v>4.54</v>
      </c>
      <c r="L1016" s="11">
        <v>4.5</v>
      </c>
      <c r="M1016" s="11">
        <v>4.6083133176669966</v>
      </c>
      <c r="N1016" s="11">
        <v>4.3499999999999996</v>
      </c>
      <c r="O1016" s="11">
        <v>4</v>
      </c>
      <c r="P1016" s="11">
        <v>4.4000000000000004</v>
      </c>
      <c r="Q1016" s="11">
        <v>3.8800000000000003</v>
      </c>
      <c r="R1016" s="11">
        <v>4.5999999999999996</v>
      </c>
      <c r="S1016" s="11">
        <v>4.2370754560182897</v>
      </c>
      <c r="T1016" s="11">
        <v>4.3</v>
      </c>
      <c r="U1016" s="11">
        <v>4.5999999999999996</v>
      </c>
      <c r="V1016" s="11">
        <v>4.3</v>
      </c>
      <c r="W1016" s="136">
        <v>1.6103333333333334</v>
      </c>
      <c r="X1016" s="140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3"/>
    </row>
    <row r="1017" spans="1:65">
      <c r="A1017" s="29"/>
      <c r="B1017" s="20" t="s">
        <v>256</v>
      </c>
      <c r="C1017" s="12"/>
      <c r="D1017" s="22">
        <v>4.416666666666667</v>
      </c>
      <c r="E1017" s="22">
        <v>4.1166666666666671</v>
      </c>
      <c r="F1017" s="22">
        <v>4.458333333333333</v>
      </c>
      <c r="G1017" s="22" t="s">
        <v>623</v>
      </c>
      <c r="H1017" s="22">
        <v>4.8500000000000005</v>
      </c>
      <c r="I1017" s="22" t="s">
        <v>623</v>
      </c>
      <c r="J1017" s="22" t="s">
        <v>623</v>
      </c>
      <c r="K1017" s="22">
        <v>4.4216666666666669</v>
      </c>
      <c r="L1017" s="22">
        <v>4.5166666666666666</v>
      </c>
      <c r="M1017" s="22">
        <v>4.5835679553285038</v>
      </c>
      <c r="N1017" s="22">
        <v>4.3633333333333333</v>
      </c>
      <c r="O1017" s="22">
        <v>4.2333333333333334</v>
      </c>
      <c r="P1017" s="22">
        <v>4.3500000000000005</v>
      </c>
      <c r="Q1017" s="22">
        <v>3.9299999999999997</v>
      </c>
      <c r="R1017" s="22">
        <v>4.4666666666666659</v>
      </c>
      <c r="S1017" s="22">
        <v>4.247332915187588</v>
      </c>
      <c r="T1017" s="22">
        <v>4.2333333333333334</v>
      </c>
      <c r="U1017" s="22">
        <v>4.5799999999999992</v>
      </c>
      <c r="V1017" s="22">
        <v>4.3433333333333328</v>
      </c>
      <c r="W1017" s="22">
        <v>1.6210611111111113</v>
      </c>
      <c r="X1017" s="140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3"/>
    </row>
    <row r="1018" spans="1:65">
      <c r="A1018" s="29"/>
      <c r="B1018" s="3" t="s">
        <v>257</v>
      </c>
      <c r="C1018" s="28"/>
      <c r="D1018" s="11">
        <v>4.4000000000000004</v>
      </c>
      <c r="E1018" s="11">
        <v>4.1999999999999993</v>
      </c>
      <c r="F1018" s="11">
        <v>4.43</v>
      </c>
      <c r="G1018" s="11" t="s">
        <v>623</v>
      </c>
      <c r="H1018" s="11">
        <v>4.8</v>
      </c>
      <c r="I1018" s="11" t="s">
        <v>623</v>
      </c>
      <c r="J1018" s="11" t="s">
        <v>623</v>
      </c>
      <c r="K1018" s="11">
        <v>4.42</v>
      </c>
      <c r="L1018" s="11">
        <v>4.5</v>
      </c>
      <c r="M1018" s="11">
        <v>4.5810120735849846</v>
      </c>
      <c r="N1018" s="11">
        <v>4.3449999999999998</v>
      </c>
      <c r="O1018" s="11">
        <v>4.2</v>
      </c>
      <c r="P1018" s="11">
        <v>4.3</v>
      </c>
      <c r="Q1018" s="11">
        <v>3.93</v>
      </c>
      <c r="R1018" s="11">
        <v>4.5</v>
      </c>
      <c r="S1018" s="11">
        <v>4.2391084516968247</v>
      </c>
      <c r="T1018" s="11">
        <v>4.25</v>
      </c>
      <c r="U1018" s="11">
        <v>4.5749999999999993</v>
      </c>
      <c r="V1018" s="11">
        <v>4.3550000000000004</v>
      </c>
      <c r="W1018" s="11">
        <v>1.6307666666666667</v>
      </c>
      <c r="X1018" s="140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3"/>
    </row>
    <row r="1019" spans="1:65">
      <c r="A1019" s="29"/>
      <c r="B1019" s="3" t="s">
        <v>258</v>
      </c>
      <c r="C1019" s="28"/>
      <c r="D1019" s="23">
        <v>0.11690451944500115</v>
      </c>
      <c r="E1019" s="23">
        <v>0.34880749227427249</v>
      </c>
      <c r="F1019" s="23">
        <v>4.792355023020161E-2</v>
      </c>
      <c r="G1019" s="23" t="s">
        <v>623</v>
      </c>
      <c r="H1019" s="23">
        <v>8.3666002653407678E-2</v>
      </c>
      <c r="I1019" s="23" t="s">
        <v>623</v>
      </c>
      <c r="J1019" s="23" t="s">
        <v>623</v>
      </c>
      <c r="K1019" s="23">
        <v>7.0545493595740416E-2</v>
      </c>
      <c r="L1019" s="23">
        <v>9.8319208025017479E-2</v>
      </c>
      <c r="M1019" s="23">
        <v>6.7704339379217618E-2</v>
      </c>
      <c r="N1019" s="23">
        <v>4.1793141383086596E-2</v>
      </c>
      <c r="O1019" s="23">
        <v>0.38297084310253532</v>
      </c>
      <c r="P1019" s="23">
        <v>8.3666002653407678E-2</v>
      </c>
      <c r="Q1019" s="23">
        <v>5.7271284253105445E-2</v>
      </c>
      <c r="R1019" s="23">
        <v>0.24221202832779937</v>
      </c>
      <c r="S1019" s="23">
        <v>4.2419767854342379E-2</v>
      </c>
      <c r="T1019" s="23">
        <v>8.1649658092772609E-2</v>
      </c>
      <c r="U1019" s="23">
        <v>5.0199601592044667E-2</v>
      </c>
      <c r="V1019" s="23">
        <v>6.408327915038893E-2</v>
      </c>
      <c r="W1019" s="23">
        <v>6.0473025820210476E-2</v>
      </c>
      <c r="X1019" s="210"/>
      <c r="Y1019" s="211"/>
      <c r="Z1019" s="211"/>
      <c r="AA1019" s="211"/>
      <c r="AB1019" s="211"/>
      <c r="AC1019" s="211"/>
      <c r="AD1019" s="211"/>
      <c r="AE1019" s="211"/>
      <c r="AF1019" s="211"/>
      <c r="AG1019" s="211"/>
      <c r="AH1019" s="211"/>
      <c r="AI1019" s="211"/>
      <c r="AJ1019" s="211"/>
      <c r="AK1019" s="211"/>
      <c r="AL1019" s="211"/>
      <c r="AM1019" s="211"/>
      <c r="AN1019" s="211"/>
      <c r="AO1019" s="211"/>
      <c r="AP1019" s="211"/>
      <c r="AQ1019" s="211"/>
      <c r="AR1019" s="211"/>
      <c r="AS1019" s="211"/>
      <c r="AT1019" s="211"/>
      <c r="AU1019" s="211"/>
      <c r="AV1019" s="211"/>
      <c r="AW1019" s="211"/>
      <c r="AX1019" s="211"/>
      <c r="AY1019" s="211"/>
      <c r="AZ1019" s="211"/>
      <c r="BA1019" s="211"/>
      <c r="BB1019" s="211"/>
      <c r="BC1019" s="211"/>
      <c r="BD1019" s="211"/>
      <c r="BE1019" s="211"/>
      <c r="BF1019" s="211"/>
      <c r="BG1019" s="211"/>
      <c r="BH1019" s="211"/>
      <c r="BI1019" s="211"/>
      <c r="BJ1019" s="211"/>
      <c r="BK1019" s="211"/>
      <c r="BL1019" s="211"/>
      <c r="BM1019" s="54"/>
    </row>
    <row r="1020" spans="1:65">
      <c r="A1020" s="29"/>
      <c r="B1020" s="3" t="s">
        <v>86</v>
      </c>
      <c r="C1020" s="28"/>
      <c r="D1020" s="13">
        <v>2.6468947798868183E-2</v>
      </c>
      <c r="E1020" s="13">
        <v>8.4730564924924479E-2</v>
      </c>
      <c r="F1020" s="13">
        <v>1.074920752826952E-2</v>
      </c>
      <c r="G1020" s="13" t="s">
        <v>623</v>
      </c>
      <c r="H1020" s="13">
        <v>1.7250722196578902E-2</v>
      </c>
      <c r="I1020" s="13" t="s">
        <v>623</v>
      </c>
      <c r="J1020" s="13" t="s">
        <v>623</v>
      </c>
      <c r="K1020" s="13">
        <v>1.5954502886334054E-2</v>
      </c>
      <c r="L1020" s="13">
        <v>2.1768090337642248E-2</v>
      </c>
      <c r="M1020" s="13">
        <v>1.4771099728217132E-2</v>
      </c>
      <c r="N1020" s="13">
        <v>9.578260057239097E-3</v>
      </c>
      <c r="O1020" s="13">
        <v>9.0465553488787875E-2</v>
      </c>
      <c r="P1020" s="13">
        <v>1.923356382836958E-2</v>
      </c>
      <c r="Q1020" s="13">
        <v>1.4572845865930139E-2</v>
      </c>
      <c r="R1020" s="13">
        <v>5.4226573506223751E-2</v>
      </c>
      <c r="S1020" s="13">
        <v>9.9873894280003393E-3</v>
      </c>
      <c r="T1020" s="13">
        <v>1.9287320809316364E-2</v>
      </c>
      <c r="U1020" s="13">
        <v>1.0960611701319798E-2</v>
      </c>
      <c r="V1020" s="13">
        <v>1.4754400418355089E-2</v>
      </c>
      <c r="W1020" s="13">
        <v>3.7304593519463879E-2</v>
      </c>
      <c r="X1020" s="140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3"/>
    </row>
    <row r="1021" spans="1:65">
      <c r="A1021" s="29"/>
      <c r="B1021" s="3" t="s">
        <v>259</v>
      </c>
      <c r="C1021" s="28"/>
      <c r="D1021" s="13">
        <v>1.3241201134991831E-2</v>
      </c>
      <c r="E1021" s="13">
        <v>-5.5582729508139694E-2</v>
      </c>
      <c r="F1021" s="13">
        <v>2.2800080390982025E-2</v>
      </c>
      <c r="G1021" s="13" t="s">
        <v>623</v>
      </c>
      <c r="H1021" s="13">
        <v>0.11265354539729278</v>
      </c>
      <c r="I1021" s="13" t="s">
        <v>623</v>
      </c>
      <c r="J1021" s="13" t="s">
        <v>623</v>
      </c>
      <c r="K1021" s="13">
        <v>1.438826664571069E-2</v>
      </c>
      <c r="L1021" s="13">
        <v>3.6182511349368784E-2</v>
      </c>
      <c r="M1021" s="13">
        <v>5.1530543518696792E-2</v>
      </c>
      <c r="N1021" s="13">
        <v>1.0058356873239305E-3</v>
      </c>
      <c r="O1021" s="13">
        <v>-2.8817867591366508E-2</v>
      </c>
      <c r="P1021" s="13">
        <v>-2.0530056745929892E-3</v>
      </c>
      <c r="Q1021" s="13">
        <v>-9.8406508574977236E-2</v>
      </c>
      <c r="R1021" s="13">
        <v>2.4711856242180197E-2</v>
      </c>
      <c r="S1021" s="13">
        <v>-2.5606180089466246E-2</v>
      </c>
      <c r="T1021" s="13">
        <v>-2.8817867591366508E-2</v>
      </c>
      <c r="U1021" s="13">
        <v>5.0712007818474181E-2</v>
      </c>
      <c r="V1021" s="13">
        <v>-3.5824263555517266E-3</v>
      </c>
      <c r="W1021" s="13">
        <v>-0.62810734173537064</v>
      </c>
      <c r="X1021" s="140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3"/>
    </row>
    <row r="1022" spans="1:65">
      <c r="A1022" s="29"/>
      <c r="B1022" s="45" t="s">
        <v>260</v>
      </c>
      <c r="C1022" s="46"/>
      <c r="D1022" s="44">
        <v>0.01</v>
      </c>
      <c r="E1022" s="44">
        <v>1.21</v>
      </c>
      <c r="F1022" s="44">
        <v>0.16</v>
      </c>
      <c r="G1022" s="44">
        <v>82.55</v>
      </c>
      <c r="H1022" s="44">
        <v>1.73</v>
      </c>
      <c r="I1022" s="44">
        <v>82.55</v>
      </c>
      <c r="J1022" s="44">
        <v>82.55</v>
      </c>
      <c r="K1022" s="44">
        <v>0.01</v>
      </c>
      <c r="L1022" s="44">
        <v>0.39</v>
      </c>
      <c r="M1022" s="44">
        <v>0.66</v>
      </c>
      <c r="N1022" s="44">
        <v>0.22</v>
      </c>
      <c r="O1022" s="44">
        <v>0.75</v>
      </c>
      <c r="P1022" s="44">
        <v>0.28000000000000003</v>
      </c>
      <c r="Q1022" s="44">
        <v>1.96</v>
      </c>
      <c r="R1022" s="44">
        <v>0.19</v>
      </c>
      <c r="S1022" s="44">
        <v>0.69</v>
      </c>
      <c r="T1022" s="44">
        <v>0.75</v>
      </c>
      <c r="U1022" s="44">
        <v>0.65</v>
      </c>
      <c r="V1022" s="44">
        <v>0.3</v>
      </c>
      <c r="W1022" s="44">
        <v>11.22</v>
      </c>
      <c r="X1022" s="140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3"/>
    </row>
    <row r="1023" spans="1:65">
      <c r="B1023" s="30"/>
      <c r="C1023" s="20"/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BM1023" s="53"/>
    </row>
    <row r="1024" spans="1:65" ht="15">
      <c r="B1024" s="8" t="s">
        <v>491</v>
      </c>
      <c r="BM1024" s="27" t="s">
        <v>66</v>
      </c>
    </row>
    <row r="1025" spans="1:65" ht="15">
      <c r="A1025" s="24" t="s">
        <v>65</v>
      </c>
      <c r="B1025" s="18" t="s">
        <v>111</v>
      </c>
      <c r="C1025" s="15" t="s">
        <v>112</v>
      </c>
      <c r="D1025" s="16" t="s">
        <v>224</v>
      </c>
      <c r="E1025" s="17" t="s">
        <v>224</v>
      </c>
      <c r="F1025" s="17" t="s">
        <v>224</v>
      </c>
      <c r="G1025" s="17" t="s">
        <v>224</v>
      </c>
      <c r="H1025" s="17" t="s">
        <v>224</v>
      </c>
      <c r="I1025" s="17" t="s">
        <v>224</v>
      </c>
      <c r="J1025" s="17" t="s">
        <v>224</v>
      </c>
      <c r="K1025" s="17" t="s">
        <v>224</v>
      </c>
      <c r="L1025" s="17" t="s">
        <v>224</v>
      </c>
      <c r="M1025" s="17" t="s">
        <v>224</v>
      </c>
      <c r="N1025" s="17" t="s">
        <v>224</v>
      </c>
      <c r="O1025" s="17" t="s">
        <v>224</v>
      </c>
      <c r="P1025" s="17" t="s">
        <v>224</v>
      </c>
      <c r="Q1025" s="17" t="s">
        <v>224</v>
      </c>
      <c r="R1025" s="17" t="s">
        <v>224</v>
      </c>
      <c r="S1025" s="17" t="s">
        <v>224</v>
      </c>
      <c r="T1025" s="17" t="s">
        <v>224</v>
      </c>
      <c r="U1025" s="17" t="s">
        <v>224</v>
      </c>
      <c r="V1025" s="17" t="s">
        <v>224</v>
      </c>
      <c r="W1025" s="17" t="s">
        <v>224</v>
      </c>
      <c r="X1025" s="17" t="s">
        <v>224</v>
      </c>
      <c r="Y1025" s="17" t="s">
        <v>224</v>
      </c>
      <c r="Z1025" s="140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1</v>
      </c>
    </row>
    <row r="1026" spans="1:65">
      <c r="A1026" s="29"/>
      <c r="B1026" s="19" t="s">
        <v>225</v>
      </c>
      <c r="C1026" s="9" t="s">
        <v>225</v>
      </c>
      <c r="D1026" s="138" t="s">
        <v>227</v>
      </c>
      <c r="E1026" s="139" t="s">
        <v>228</v>
      </c>
      <c r="F1026" s="139" t="s">
        <v>229</v>
      </c>
      <c r="G1026" s="139" t="s">
        <v>230</v>
      </c>
      <c r="H1026" s="139" t="s">
        <v>231</v>
      </c>
      <c r="I1026" s="139" t="s">
        <v>232</v>
      </c>
      <c r="J1026" s="139" t="s">
        <v>233</v>
      </c>
      <c r="K1026" s="139" t="s">
        <v>234</v>
      </c>
      <c r="L1026" s="139" t="s">
        <v>235</v>
      </c>
      <c r="M1026" s="139" t="s">
        <v>236</v>
      </c>
      <c r="N1026" s="139" t="s">
        <v>237</v>
      </c>
      <c r="O1026" s="139" t="s">
        <v>238</v>
      </c>
      <c r="P1026" s="139" t="s">
        <v>239</v>
      </c>
      <c r="Q1026" s="139" t="s">
        <v>240</v>
      </c>
      <c r="R1026" s="139" t="s">
        <v>241</v>
      </c>
      <c r="S1026" s="139" t="s">
        <v>242</v>
      </c>
      <c r="T1026" s="139" t="s">
        <v>243</v>
      </c>
      <c r="U1026" s="139" t="s">
        <v>244</v>
      </c>
      <c r="V1026" s="139" t="s">
        <v>246</v>
      </c>
      <c r="W1026" s="139" t="s">
        <v>248</v>
      </c>
      <c r="X1026" s="139" t="s">
        <v>249</v>
      </c>
      <c r="Y1026" s="139" t="s">
        <v>250</v>
      </c>
      <c r="Z1026" s="140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 t="s">
        <v>3</v>
      </c>
    </row>
    <row r="1027" spans="1:65">
      <c r="A1027" s="29"/>
      <c r="B1027" s="19"/>
      <c r="C1027" s="9"/>
      <c r="D1027" s="10" t="s">
        <v>272</v>
      </c>
      <c r="E1027" s="11" t="s">
        <v>273</v>
      </c>
      <c r="F1027" s="11" t="s">
        <v>115</v>
      </c>
      <c r="G1027" s="11" t="s">
        <v>273</v>
      </c>
      <c r="H1027" s="11" t="s">
        <v>115</v>
      </c>
      <c r="I1027" s="11" t="s">
        <v>273</v>
      </c>
      <c r="J1027" s="11" t="s">
        <v>115</v>
      </c>
      <c r="K1027" s="11" t="s">
        <v>115</v>
      </c>
      <c r="L1027" s="11" t="s">
        <v>115</v>
      </c>
      <c r="M1027" s="11" t="s">
        <v>115</v>
      </c>
      <c r="N1027" s="11" t="s">
        <v>273</v>
      </c>
      <c r="O1027" s="11" t="s">
        <v>272</v>
      </c>
      <c r="P1027" s="11" t="s">
        <v>273</v>
      </c>
      <c r="Q1027" s="11" t="s">
        <v>273</v>
      </c>
      <c r="R1027" s="11" t="s">
        <v>115</v>
      </c>
      <c r="S1027" s="11" t="s">
        <v>115</v>
      </c>
      <c r="T1027" s="11" t="s">
        <v>273</v>
      </c>
      <c r="U1027" s="11" t="s">
        <v>115</v>
      </c>
      <c r="V1027" s="11" t="s">
        <v>273</v>
      </c>
      <c r="W1027" s="11" t="s">
        <v>115</v>
      </c>
      <c r="X1027" s="11" t="s">
        <v>115</v>
      </c>
      <c r="Y1027" s="11" t="s">
        <v>115</v>
      </c>
      <c r="Z1027" s="140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1</v>
      </c>
    </row>
    <row r="1028" spans="1:65">
      <c r="A1028" s="29"/>
      <c r="B1028" s="19"/>
      <c r="C1028" s="9"/>
      <c r="D1028" s="25"/>
      <c r="E1028" s="25"/>
      <c r="F1028" s="25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  <c r="R1028" s="25"/>
      <c r="S1028" s="25"/>
      <c r="T1028" s="25"/>
      <c r="U1028" s="25"/>
      <c r="V1028" s="25"/>
      <c r="W1028" s="25"/>
      <c r="X1028" s="25"/>
      <c r="Y1028" s="25"/>
      <c r="Z1028" s="140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2</v>
      </c>
    </row>
    <row r="1029" spans="1:65">
      <c r="A1029" s="29"/>
      <c r="B1029" s="18">
        <v>1</v>
      </c>
      <c r="C1029" s="14">
        <v>1</v>
      </c>
      <c r="D1029" s="199">
        <v>29</v>
      </c>
      <c r="E1029" s="199">
        <v>28</v>
      </c>
      <c r="F1029" s="200" t="s">
        <v>103</v>
      </c>
      <c r="G1029" s="199">
        <v>30</v>
      </c>
      <c r="H1029" s="199">
        <v>30</v>
      </c>
      <c r="I1029" s="199">
        <v>29</v>
      </c>
      <c r="J1029" s="199">
        <v>30</v>
      </c>
      <c r="K1029" s="199">
        <v>30</v>
      </c>
      <c r="L1029" s="199">
        <v>27</v>
      </c>
      <c r="M1029" s="199">
        <v>29</v>
      </c>
      <c r="N1029" s="199">
        <v>29</v>
      </c>
      <c r="O1029" s="199">
        <v>29.688787936885571</v>
      </c>
      <c r="P1029" s="199">
        <v>28</v>
      </c>
      <c r="Q1029" s="199">
        <v>29</v>
      </c>
      <c r="R1029" s="199">
        <v>29</v>
      </c>
      <c r="S1029" s="199">
        <v>28</v>
      </c>
      <c r="T1029" s="199">
        <v>28</v>
      </c>
      <c r="U1029" s="199">
        <v>27.2944</v>
      </c>
      <c r="V1029" s="199">
        <v>29</v>
      </c>
      <c r="W1029" s="199">
        <v>29</v>
      </c>
      <c r="X1029" s="199">
        <v>29</v>
      </c>
      <c r="Y1029" s="200">
        <v>25.168666666666667</v>
      </c>
      <c r="Z1029" s="201"/>
      <c r="AA1029" s="202"/>
      <c r="AB1029" s="202"/>
      <c r="AC1029" s="202"/>
      <c r="AD1029" s="202"/>
      <c r="AE1029" s="202"/>
      <c r="AF1029" s="202"/>
      <c r="AG1029" s="202"/>
      <c r="AH1029" s="202"/>
      <c r="AI1029" s="202"/>
      <c r="AJ1029" s="202"/>
      <c r="AK1029" s="202"/>
      <c r="AL1029" s="202"/>
      <c r="AM1029" s="202"/>
      <c r="AN1029" s="202"/>
      <c r="AO1029" s="202"/>
      <c r="AP1029" s="202"/>
      <c r="AQ1029" s="202"/>
      <c r="AR1029" s="202"/>
      <c r="AS1029" s="202"/>
      <c r="AT1029" s="202"/>
      <c r="AU1029" s="202"/>
      <c r="AV1029" s="202"/>
      <c r="AW1029" s="202"/>
      <c r="AX1029" s="202"/>
      <c r="AY1029" s="202"/>
      <c r="AZ1029" s="202"/>
      <c r="BA1029" s="202"/>
      <c r="BB1029" s="202"/>
      <c r="BC1029" s="202"/>
      <c r="BD1029" s="202"/>
      <c r="BE1029" s="202"/>
      <c r="BF1029" s="202"/>
      <c r="BG1029" s="202"/>
      <c r="BH1029" s="202"/>
      <c r="BI1029" s="202"/>
      <c r="BJ1029" s="202"/>
      <c r="BK1029" s="202"/>
      <c r="BL1029" s="202"/>
      <c r="BM1029" s="203">
        <v>1</v>
      </c>
    </row>
    <row r="1030" spans="1:65">
      <c r="A1030" s="29"/>
      <c r="B1030" s="19">
        <v>1</v>
      </c>
      <c r="C1030" s="9">
        <v>2</v>
      </c>
      <c r="D1030" s="205">
        <v>29</v>
      </c>
      <c r="E1030" s="205">
        <v>27</v>
      </c>
      <c r="F1030" s="206" t="s">
        <v>103</v>
      </c>
      <c r="G1030" s="205">
        <v>30</v>
      </c>
      <c r="H1030" s="205">
        <v>30</v>
      </c>
      <c r="I1030" s="205">
        <v>28</v>
      </c>
      <c r="J1030" s="205">
        <v>30</v>
      </c>
      <c r="K1030" s="205">
        <v>30</v>
      </c>
      <c r="L1030" s="205">
        <v>28</v>
      </c>
      <c r="M1030" s="205">
        <v>28</v>
      </c>
      <c r="N1030" s="205">
        <v>30</v>
      </c>
      <c r="O1030" s="205">
        <v>29.10392897467155</v>
      </c>
      <c r="P1030" s="205">
        <v>28</v>
      </c>
      <c r="Q1030" s="205">
        <v>30</v>
      </c>
      <c r="R1030" s="205">
        <v>29</v>
      </c>
      <c r="S1030" s="205">
        <v>29</v>
      </c>
      <c r="T1030" s="205">
        <v>27</v>
      </c>
      <c r="U1030" s="205">
        <v>27.040800000000001</v>
      </c>
      <c r="V1030" s="205">
        <v>29</v>
      </c>
      <c r="W1030" s="205">
        <v>29</v>
      </c>
      <c r="X1030" s="205">
        <v>29</v>
      </c>
      <c r="Y1030" s="206">
        <v>24.990333333333336</v>
      </c>
      <c r="Z1030" s="201"/>
      <c r="AA1030" s="202"/>
      <c r="AB1030" s="202"/>
      <c r="AC1030" s="202"/>
      <c r="AD1030" s="202"/>
      <c r="AE1030" s="202"/>
      <c r="AF1030" s="202"/>
      <c r="AG1030" s="202"/>
      <c r="AH1030" s="202"/>
      <c r="AI1030" s="202"/>
      <c r="AJ1030" s="202"/>
      <c r="AK1030" s="202"/>
      <c r="AL1030" s="202"/>
      <c r="AM1030" s="202"/>
      <c r="AN1030" s="202"/>
      <c r="AO1030" s="202"/>
      <c r="AP1030" s="202"/>
      <c r="AQ1030" s="202"/>
      <c r="AR1030" s="202"/>
      <c r="AS1030" s="202"/>
      <c r="AT1030" s="202"/>
      <c r="AU1030" s="202"/>
      <c r="AV1030" s="202"/>
      <c r="AW1030" s="202"/>
      <c r="AX1030" s="202"/>
      <c r="AY1030" s="202"/>
      <c r="AZ1030" s="202"/>
      <c r="BA1030" s="202"/>
      <c r="BB1030" s="202"/>
      <c r="BC1030" s="202"/>
      <c r="BD1030" s="202"/>
      <c r="BE1030" s="202"/>
      <c r="BF1030" s="202"/>
      <c r="BG1030" s="202"/>
      <c r="BH1030" s="202"/>
      <c r="BI1030" s="202"/>
      <c r="BJ1030" s="202"/>
      <c r="BK1030" s="202"/>
      <c r="BL1030" s="202"/>
      <c r="BM1030" s="203">
        <v>29</v>
      </c>
    </row>
    <row r="1031" spans="1:65">
      <c r="A1031" s="29"/>
      <c r="B1031" s="19">
        <v>1</v>
      </c>
      <c r="C1031" s="9">
        <v>3</v>
      </c>
      <c r="D1031" s="205">
        <v>29</v>
      </c>
      <c r="E1031" s="205">
        <v>28</v>
      </c>
      <c r="F1031" s="206" t="s">
        <v>103</v>
      </c>
      <c r="G1031" s="205">
        <v>30</v>
      </c>
      <c r="H1031" s="205">
        <v>30</v>
      </c>
      <c r="I1031" s="205">
        <v>29</v>
      </c>
      <c r="J1031" s="205">
        <v>30</v>
      </c>
      <c r="K1031" s="205">
        <v>30</v>
      </c>
      <c r="L1031" s="205">
        <v>29</v>
      </c>
      <c r="M1031" s="205">
        <v>29</v>
      </c>
      <c r="N1031" s="205">
        <v>30</v>
      </c>
      <c r="O1031" s="205">
        <v>29.096725220163695</v>
      </c>
      <c r="P1031" s="205">
        <v>29</v>
      </c>
      <c r="Q1031" s="205">
        <v>29</v>
      </c>
      <c r="R1031" s="205">
        <v>29</v>
      </c>
      <c r="S1031" s="205">
        <v>30</v>
      </c>
      <c r="T1031" s="209">
        <v>25</v>
      </c>
      <c r="U1031" s="205">
        <v>27.182400000000001</v>
      </c>
      <c r="V1031" s="205">
        <v>29</v>
      </c>
      <c r="W1031" s="205">
        <v>29</v>
      </c>
      <c r="X1031" s="205">
        <v>29</v>
      </c>
      <c r="Y1031" s="206">
        <v>24.962999999999997</v>
      </c>
      <c r="Z1031" s="201"/>
      <c r="AA1031" s="202"/>
      <c r="AB1031" s="202"/>
      <c r="AC1031" s="202"/>
      <c r="AD1031" s="202"/>
      <c r="AE1031" s="202"/>
      <c r="AF1031" s="202"/>
      <c r="AG1031" s="202"/>
      <c r="AH1031" s="202"/>
      <c r="AI1031" s="202"/>
      <c r="AJ1031" s="202"/>
      <c r="AK1031" s="202"/>
      <c r="AL1031" s="202"/>
      <c r="AM1031" s="202"/>
      <c r="AN1031" s="202"/>
      <c r="AO1031" s="202"/>
      <c r="AP1031" s="202"/>
      <c r="AQ1031" s="202"/>
      <c r="AR1031" s="202"/>
      <c r="AS1031" s="202"/>
      <c r="AT1031" s="202"/>
      <c r="AU1031" s="202"/>
      <c r="AV1031" s="202"/>
      <c r="AW1031" s="202"/>
      <c r="AX1031" s="202"/>
      <c r="AY1031" s="202"/>
      <c r="AZ1031" s="202"/>
      <c r="BA1031" s="202"/>
      <c r="BB1031" s="202"/>
      <c r="BC1031" s="202"/>
      <c r="BD1031" s="202"/>
      <c r="BE1031" s="202"/>
      <c r="BF1031" s="202"/>
      <c r="BG1031" s="202"/>
      <c r="BH1031" s="202"/>
      <c r="BI1031" s="202"/>
      <c r="BJ1031" s="202"/>
      <c r="BK1031" s="202"/>
      <c r="BL1031" s="202"/>
      <c r="BM1031" s="203">
        <v>16</v>
      </c>
    </row>
    <row r="1032" spans="1:65">
      <c r="A1032" s="29"/>
      <c r="B1032" s="19">
        <v>1</v>
      </c>
      <c r="C1032" s="9">
        <v>4</v>
      </c>
      <c r="D1032" s="205">
        <v>30</v>
      </c>
      <c r="E1032" s="205">
        <v>28</v>
      </c>
      <c r="F1032" s="206" t="s">
        <v>103</v>
      </c>
      <c r="G1032" s="205">
        <v>30</v>
      </c>
      <c r="H1032" s="205">
        <v>30</v>
      </c>
      <c r="I1032" s="205">
        <v>29</v>
      </c>
      <c r="J1032" s="205">
        <v>30</v>
      </c>
      <c r="K1032" s="205">
        <v>30</v>
      </c>
      <c r="L1032" s="205">
        <v>29</v>
      </c>
      <c r="M1032" s="205">
        <v>28</v>
      </c>
      <c r="N1032" s="205">
        <v>30</v>
      </c>
      <c r="O1032" s="205">
        <v>29.302556393021746</v>
      </c>
      <c r="P1032" s="205">
        <v>28</v>
      </c>
      <c r="Q1032" s="205">
        <v>28</v>
      </c>
      <c r="R1032" s="205">
        <v>29</v>
      </c>
      <c r="S1032" s="205">
        <v>29</v>
      </c>
      <c r="T1032" s="205">
        <v>28</v>
      </c>
      <c r="U1032" s="205">
        <v>27.204799999999999</v>
      </c>
      <c r="V1032" s="205">
        <v>29</v>
      </c>
      <c r="W1032" s="205">
        <v>29</v>
      </c>
      <c r="X1032" s="205">
        <v>29</v>
      </c>
      <c r="Y1032" s="206">
        <v>25.170333333333332</v>
      </c>
      <c r="Z1032" s="201"/>
      <c r="AA1032" s="202"/>
      <c r="AB1032" s="202"/>
      <c r="AC1032" s="202"/>
      <c r="AD1032" s="202"/>
      <c r="AE1032" s="202"/>
      <c r="AF1032" s="202"/>
      <c r="AG1032" s="202"/>
      <c r="AH1032" s="202"/>
      <c r="AI1032" s="202"/>
      <c r="AJ1032" s="202"/>
      <c r="AK1032" s="202"/>
      <c r="AL1032" s="202"/>
      <c r="AM1032" s="202"/>
      <c r="AN1032" s="202"/>
      <c r="AO1032" s="202"/>
      <c r="AP1032" s="202"/>
      <c r="AQ1032" s="202"/>
      <c r="AR1032" s="202"/>
      <c r="AS1032" s="202"/>
      <c r="AT1032" s="202"/>
      <c r="AU1032" s="202"/>
      <c r="AV1032" s="202"/>
      <c r="AW1032" s="202"/>
      <c r="AX1032" s="202"/>
      <c r="AY1032" s="202"/>
      <c r="AZ1032" s="202"/>
      <c r="BA1032" s="202"/>
      <c r="BB1032" s="202"/>
      <c r="BC1032" s="202"/>
      <c r="BD1032" s="202"/>
      <c r="BE1032" s="202"/>
      <c r="BF1032" s="202"/>
      <c r="BG1032" s="202"/>
      <c r="BH1032" s="202"/>
      <c r="BI1032" s="202"/>
      <c r="BJ1032" s="202"/>
      <c r="BK1032" s="202"/>
      <c r="BL1032" s="202"/>
      <c r="BM1032" s="203">
        <v>28.921739029747027</v>
      </c>
    </row>
    <row r="1033" spans="1:65">
      <c r="A1033" s="29"/>
      <c r="B1033" s="19">
        <v>1</v>
      </c>
      <c r="C1033" s="9">
        <v>5</v>
      </c>
      <c r="D1033" s="205">
        <v>29</v>
      </c>
      <c r="E1033" s="205">
        <v>28</v>
      </c>
      <c r="F1033" s="206" t="s">
        <v>103</v>
      </c>
      <c r="G1033" s="205">
        <v>30</v>
      </c>
      <c r="H1033" s="205">
        <v>30</v>
      </c>
      <c r="I1033" s="205">
        <v>28</v>
      </c>
      <c r="J1033" s="205">
        <v>30</v>
      </c>
      <c r="K1033" s="205">
        <v>30</v>
      </c>
      <c r="L1033" s="205">
        <v>28</v>
      </c>
      <c r="M1033" s="205">
        <v>28</v>
      </c>
      <c r="N1033" s="205">
        <v>30</v>
      </c>
      <c r="O1033" s="205">
        <v>28.947243772163159</v>
      </c>
      <c r="P1033" s="205">
        <v>28</v>
      </c>
      <c r="Q1033" s="205">
        <v>29</v>
      </c>
      <c r="R1033" s="205">
        <v>29</v>
      </c>
      <c r="S1033" s="205">
        <v>29</v>
      </c>
      <c r="T1033" s="205">
        <v>26</v>
      </c>
      <c r="U1033" s="205">
        <v>27.501999999999999</v>
      </c>
      <c r="V1033" s="205">
        <v>30</v>
      </c>
      <c r="W1033" s="205">
        <v>30</v>
      </c>
      <c r="X1033" s="205">
        <v>29</v>
      </c>
      <c r="Y1033" s="206">
        <v>25.518999999999998</v>
      </c>
      <c r="Z1033" s="201"/>
      <c r="AA1033" s="202"/>
      <c r="AB1033" s="202"/>
      <c r="AC1033" s="202"/>
      <c r="AD1033" s="202"/>
      <c r="AE1033" s="202"/>
      <c r="AF1033" s="202"/>
      <c r="AG1033" s="202"/>
      <c r="AH1033" s="202"/>
      <c r="AI1033" s="202"/>
      <c r="AJ1033" s="202"/>
      <c r="AK1033" s="202"/>
      <c r="AL1033" s="202"/>
      <c r="AM1033" s="202"/>
      <c r="AN1033" s="202"/>
      <c r="AO1033" s="202"/>
      <c r="AP1033" s="202"/>
      <c r="AQ1033" s="202"/>
      <c r="AR1033" s="202"/>
      <c r="AS1033" s="202"/>
      <c r="AT1033" s="202"/>
      <c r="AU1033" s="202"/>
      <c r="AV1033" s="202"/>
      <c r="AW1033" s="202"/>
      <c r="AX1033" s="202"/>
      <c r="AY1033" s="202"/>
      <c r="AZ1033" s="202"/>
      <c r="BA1033" s="202"/>
      <c r="BB1033" s="202"/>
      <c r="BC1033" s="202"/>
      <c r="BD1033" s="202"/>
      <c r="BE1033" s="202"/>
      <c r="BF1033" s="202"/>
      <c r="BG1033" s="202"/>
      <c r="BH1033" s="202"/>
      <c r="BI1033" s="202"/>
      <c r="BJ1033" s="202"/>
      <c r="BK1033" s="202"/>
      <c r="BL1033" s="202"/>
      <c r="BM1033" s="203">
        <v>62</v>
      </c>
    </row>
    <row r="1034" spans="1:65">
      <c r="A1034" s="29"/>
      <c r="B1034" s="19">
        <v>1</v>
      </c>
      <c r="C1034" s="9">
        <v>6</v>
      </c>
      <c r="D1034" s="205">
        <v>29</v>
      </c>
      <c r="E1034" s="205">
        <v>26</v>
      </c>
      <c r="F1034" s="206" t="s">
        <v>103</v>
      </c>
      <c r="G1034" s="205">
        <v>31</v>
      </c>
      <c r="H1034" s="205">
        <v>30</v>
      </c>
      <c r="I1034" s="205">
        <v>28</v>
      </c>
      <c r="J1034" s="205">
        <v>30</v>
      </c>
      <c r="K1034" s="205">
        <v>30</v>
      </c>
      <c r="L1034" s="205">
        <v>29</v>
      </c>
      <c r="M1034" s="205">
        <v>27</v>
      </c>
      <c r="N1034" s="205">
        <v>29</v>
      </c>
      <c r="O1034" s="205">
        <v>29.501441272736944</v>
      </c>
      <c r="P1034" s="205">
        <v>28</v>
      </c>
      <c r="Q1034" s="205">
        <v>30</v>
      </c>
      <c r="R1034" s="205">
        <v>29</v>
      </c>
      <c r="S1034" s="205">
        <v>29</v>
      </c>
      <c r="T1034" s="205">
        <v>28</v>
      </c>
      <c r="U1034" s="205">
        <v>27.343599999999999</v>
      </c>
      <c r="V1034" s="205">
        <v>30</v>
      </c>
      <c r="W1034" s="205">
        <v>30</v>
      </c>
      <c r="X1034" s="205">
        <v>29</v>
      </c>
      <c r="Y1034" s="206">
        <v>25.276333333333337</v>
      </c>
      <c r="Z1034" s="201"/>
      <c r="AA1034" s="202"/>
      <c r="AB1034" s="202"/>
      <c r="AC1034" s="202"/>
      <c r="AD1034" s="202"/>
      <c r="AE1034" s="202"/>
      <c r="AF1034" s="202"/>
      <c r="AG1034" s="202"/>
      <c r="AH1034" s="202"/>
      <c r="AI1034" s="202"/>
      <c r="AJ1034" s="202"/>
      <c r="AK1034" s="202"/>
      <c r="AL1034" s="202"/>
      <c r="AM1034" s="202"/>
      <c r="AN1034" s="202"/>
      <c r="AO1034" s="202"/>
      <c r="AP1034" s="202"/>
      <c r="AQ1034" s="202"/>
      <c r="AR1034" s="202"/>
      <c r="AS1034" s="202"/>
      <c r="AT1034" s="202"/>
      <c r="AU1034" s="202"/>
      <c r="AV1034" s="202"/>
      <c r="AW1034" s="202"/>
      <c r="AX1034" s="202"/>
      <c r="AY1034" s="202"/>
      <c r="AZ1034" s="202"/>
      <c r="BA1034" s="202"/>
      <c r="BB1034" s="202"/>
      <c r="BC1034" s="202"/>
      <c r="BD1034" s="202"/>
      <c r="BE1034" s="202"/>
      <c r="BF1034" s="202"/>
      <c r="BG1034" s="202"/>
      <c r="BH1034" s="202"/>
      <c r="BI1034" s="202"/>
      <c r="BJ1034" s="202"/>
      <c r="BK1034" s="202"/>
      <c r="BL1034" s="202"/>
      <c r="BM1034" s="207"/>
    </row>
    <row r="1035" spans="1:65">
      <c r="A1035" s="29"/>
      <c r="B1035" s="20" t="s">
        <v>256</v>
      </c>
      <c r="C1035" s="12"/>
      <c r="D1035" s="208">
        <v>29.166666666666668</v>
      </c>
      <c r="E1035" s="208">
        <v>27.5</v>
      </c>
      <c r="F1035" s="208" t="s">
        <v>623</v>
      </c>
      <c r="G1035" s="208">
        <v>30.166666666666668</v>
      </c>
      <c r="H1035" s="208">
        <v>30</v>
      </c>
      <c r="I1035" s="208">
        <v>28.5</v>
      </c>
      <c r="J1035" s="208">
        <v>30</v>
      </c>
      <c r="K1035" s="208">
        <v>30</v>
      </c>
      <c r="L1035" s="208">
        <v>28.333333333333332</v>
      </c>
      <c r="M1035" s="208">
        <v>28.166666666666668</v>
      </c>
      <c r="N1035" s="208">
        <v>29.666666666666668</v>
      </c>
      <c r="O1035" s="208">
        <v>29.273447261607107</v>
      </c>
      <c r="P1035" s="208">
        <v>28.166666666666668</v>
      </c>
      <c r="Q1035" s="208">
        <v>29.166666666666668</v>
      </c>
      <c r="R1035" s="208">
        <v>29</v>
      </c>
      <c r="S1035" s="208">
        <v>29</v>
      </c>
      <c r="T1035" s="208">
        <v>27</v>
      </c>
      <c r="U1035" s="208">
        <v>27.261333333333337</v>
      </c>
      <c r="V1035" s="208">
        <v>29.333333333333332</v>
      </c>
      <c r="W1035" s="208">
        <v>29.333333333333332</v>
      </c>
      <c r="X1035" s="208">
        <v>29</v>
      </c>
      <c r="Y1035" s="208">
        <v>25.181277777777776</v>
      </c>
      <c r="Z1035" s="201"/>
      <c r="AA1035" s="202"/>
      <c r="AB1035" s="202"/>
      <c r="AC1035" s="202"/>
      <c r="AD1035" s="202"/>
      <c r="AE1035" s="202"/>
      <c r="AF1035" s="202"/>
      <c r="AG1035" s="202"/>
      <c r="AH1035" s="202"/>
      <c r="AI1035" s="202"/>
      <c r="AJ1035" s="202"/>
      <c r="AK1035" s="202"/>
      <c r="AL1035" s="202"/>
      <c r="AM1035" s="202"/>
      <c r="AN1035" s="202"/>
      <c r="AO1035" s="202"/>
      <c r="AP1035" s="202"/>
      <c r="AQ1035" s="202"/>
      <c r="AR1035" s="202"/>
      <c r="AS1035" s="202"/>
      <c r="AT1035" s="202"/>
      <c r="AU1035" s="202"/>
      <c r="AV1035" s="202"/>
      <c r="AW1035" s="202"/>
      <c r="AX1035" s="202"/>
      <c r="AY1035" s="202"/>
      <c r="AZ1035" s="202"/>
      <c r="BA1035" s="202"/>
      <c r="BB1035" s="202"/>
      <c r="BC1035" s="202"/>
      <c r="BD1035" s="202"/>
      <c r="BE1035" s="202"/>
      <c r="BF1035" s="202"/>
      <c r="BG1035" s="202"/>
      <c r="BH1035" s="202"/>
      <c r="BI1035" s="202"/>
      <c r="BJ1035" s="202"/>
      <c r="BK1035" s="202"/>
      <c r="BL1035" s="202"/>
      <c r="BM1035" s="207"/>
    </row>
    <row r="1036" spans="1:65">
      <c r="A1036" s="29"/>
      <c r="B1036" s="3" t="s">
        <v>257</v>
      </c>
      <c r="C1036" s="28"/>
      <c r="D1036" s="205">
        <v>29</v>
      </c>
      <c r="E1036" s="205">
        <v>28</v>
      </c>
      <c r="F1036" s="205" t="s">
        <v>623</v>
      </c>
      <c r="G1036" s="205">
        <v>30</v>
      </c>
      <c r="H1036" s="205">
        <v>30</v>
      </c>
      <c r="I1036" s="205">
        <v>28.5</v>
      </c>
      <c r="J1036" s="205">
        <v>30</v>
      </c>
      <c r="K1036" s="205">
        <v>30</v>
      </c>
      <c r="L1036" s="205">
        <v>28.5</v>
      </c>
      <c r="M1036" s="205">
        <v>28</v>
      </c>
      <c r="N1036" s="205">
        <v>30</v>
      </c>
      <c r="O1036" s="205">
        <v>29.203242683846646</v>
      </c>
      <c r="P1036" s="205">
        <v>28</v>
      </c>
      <c r="Q1036" s="205">
        <v>29</v>
      </c>
      <c r="R1036" s="205">
        <v>29</v>
      </c>
      <c r="S1036" s="205">
        <v>29</v>
      </c>
      <c r="T1036" s="205">
        <v>27.5</v>
      </c>
      <c r="U1036" s="205">
        <v>27.249600000000001</v>
      </c>
      <c r="V1036" s="205">
        <v>29</v>
      </c>
      <c r="W1036" s="205">
        <v>29</v>
      </c>
      <c r="X1036" s="205">
        <v>29</v>
      </c>
      <c r="Y1036" s="205">
        <v>25.169499999999999</v>
      </c>
      <c r="Z1036" s="201"/>
      <c r="AA1036" s="202"/>
      <c r="AB1036" s="202"/>
      <c r="AC1036" s="202"/>
      <c r="AD1036" s="202"/>
      <c r="AE1036" s="202"/>
      <c r="AF1036" s="202"/>
      <c r="AG1036" s="202"/>
      <c r="AH1036" s="202"/>
      <c r="AI1036" s="202"/>
      <c r="AJ1036" s="202"/>
      <c r="AK1036" s="202"/>
      <c r="AL1036" s="202"/>
      <c r="AM1036" s="202"/>
      <c r="AN1036" s="202"/>
      <c r="AO1036" s="202"/>
      <c r="AP1036" s="202"/>
      <c r="AQ1036" s="202"/>
      <c r="AR1036" s="202"/>
      <c r="AS1036" s="202"/>
      <c r="AT1036" s="202"/>
      <c r="AU1036" s="202"/>
      <c r="AV1036" s="202"/>
      <c r="AW1036" s="202"/>
      <c r="AX1036" s="202"/>
      <c r="AY1036" s="202"/>
      <c r="AZ1036" s="202"/>
      <c r="BA1036" s="202"/>
      <c r="BB1036" s="202"/>
      <c r="BC1036" s="202"/>
      <c r="BD1036" s="202"/>
      <c r="BE1036" s="202"/>
      <c r="BF1036" s="202"/>
      <c r="BG1036" s="202"/>
      <c r="BH1036" s="202"/>
      <c r="BI1036" s="202"/>
      <c r="BJ1036" s="202"/>
      <c r="BK1036" s="202"/>
      <c r="BL1036" s="202"/>
      <c r="BM1036" s="207"/>
    </row>
    <row r="1037" spans="1:65">
      <c r="A1037" s="29"/>
      <c r="B1037" s="3" t="s">
        <v>258</v>
      </c>
      <c r="C1037" s="28"/>
      <c r="D1037" s="23">
        <v>0.40824829046386296</v>
      </c>
      <c r="E1037" s="23">
        <v>0.83666002653407556</v>
      </c>
      <c r="F1037" s="23" t="s">
        <v>623</v>
      </c>
      <c r="G1037" s="23">
        <v>0.40824829046386302</v>
      </c>
      <c r="H1037" s="23">
        <v>0</v>
      </c>
      <c r="I1037" s="23">
        <v>0.54772255750516607</v>
      </c>
      <c r="J1037" s="23">
        <v>0</v>
      </c>
      <c r="K1037" s="23">
        <v>0</v>
      </c>
      <c r="L1037" s="23">
        <v>0.81649658092772603</v>
      </c>
      <c r="M1037" s="23">
        <v>0.752772652709081</v>
      </c>
      <c r="N1037" s="23">
        <v>0.5163977794943222</v>
      </c>
      <c r="O1037" s="23">
        <v>0.27989724301838304</v>
      </c>
      <c r="P1037" s="23">
        <v>0.40824829046386296</v>
      </c>
      <c r="Q1037" s="23">
        <v>0.752772652709081</v>
      </c>
      <c r="R1037" s="23">
        <v>0</v>
      </c>
      <c r="S1037" s="23">
        <v>0.63245553203367588</v>
      </c>
      <c r="T1037" s="23">
        <v>1.2649110640673518</v>
      </c>
      <c r="U1037" s="23">
        <v>0.15738049010810209</v>
      </c>
      <c r="V1037" s="23">
        <v>0.5163977794943222</v>
      </c>
      <c r="W1037" s="23">
        <v>0.5163977794943222</v>
      </c>
      <c r="X1037" s="23">
        <v>0</v>
      </c>
      <c r="Y1037" s="23">
        <v>0.20370353366996263</v>
      </c>
      <c r="Z1037" s="140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3"/>
    </row>
    <row r="1038" spans="1:65">
      <c r="A1038" s="29"/>
      <c r="B1038" s="3" t="s">
        <v>86</v>
      </c>
      <c r="C1038" s="28"/>
      <c r="D1038" s="13">
        <v>1.3997084244475301E-2</v>
      </c>
      <c r="E1038" s="13">
        <v>3.0424000964875474E-2</v>
      </c>
      <c r="F1038" s="13" t="s">
        <v>623</v>
      </c>
      <c r="G1038" s="13">
        <v>1.3533092501564519E-2</v>
      </c>
      <c r="H1038" s="13">
        <v>0</v>
      </c>
      <c r="I1038" s="13">
        <v>1.921833535105846E-2</v>
      </c>
      <c r="J1038" s="13">
        <v>0</v>
      </c>
      <c r="K1038" s="13">
        <v>0</v>
      </c>
      <c r="L1038" s="13">
        <v>2.8817526385684449E-2</v>
      </c>
      <c r="M1038" s="13">
        <v>2.672565630919814E-2</v>
      </c>
      <c r="N1038" s="13">
        <v>1.7406666724527713E-2</v>
      </c>
      <c r="O1038" s="13">
        <v>9.5614718866908303E-3</v>
      </c>
      <c r="P1038" s="13">
        <v>1.4494022146646022E-2</v>
      </c>
      <c r="Q1038" s="13">
        <v>2.5809348092882777E-2</v>
      </c>
      <c r="R1038" s="13">
        <v>0</v>
      </c>
      <c r="S1038" s="13">
        <v>2.18088114494371E-2</v>
      </c>
      <c r="T1038" s="13">
        <v>4.6848557928420437E-2</v>
      </c>
      <c r="U1038" s="13">
        <v>5.7730298141972294E-3</v>
      </c>
      <c r="V1038" s="13">
        <v>1.7604469755488256E-2</v>
      </c>
      <c r="W1038" s="13">
        <v>1.7604469755488256E-2</v>
      </c>
      <c r="X1038" s="13">
        <v>0</v>
      </c>
      <c r="Y1038" s="13">
        <v>8.0894836023662365E-3</v>
      </c>
      <c r="Z1038" s="140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3"/>
    </row>
    <row r="1039" spans="1:65">
      <c r="A1039" s="29"/>
      <c r="B1039" s="3" t="s">
        <v>259</v>
      </c>
      <c r="C1039" s="28"/>
      <c r="D1039" s="13">
        <v>8.4686344990432261E-3</v>
      </c>
      <c r="E1039" s="13">
        <v>-4.915814461518786E-2</v>
      </c>
      <c r="F1039" s="13" t="s">
        <v>623</v>
      </c>
      <c r="G1039" s="13">
        <v>4.3044701967581922E-2</v>
      </c>
      <c r="H1039" s="13">
        <v>3.7282024056158658E-2</v>
      </c>
      <c r="I1039" s="13">
        <v>-1.4582077146649164E-2</v>
      </c>
      <c r="J1039" s="13">
        <v>3.7282024056158658E-2</v>
      </c>
      <c r="K1039" s="13">
        <v>3.7282024056158658E-2</v>
      </c>
      <c r="L1039" s="13">
        <v>-2.0344755058072317E-2</v>
      </c>
      <c r="M1039" s="13">
        <v>-2.6107432969495359E-2</v>
      </c>
      <c r="N1039" s="13">
        <v>2.5756668233312574E-2</v>
      </c>
      <c r="O1039" s="13">
        <v>1.2160687554034544E-2</v>
      </c>
      <c r="P1039" s="13">
        <v>-2.6107432969495359E-2</v>
      </c>
      <c r="Q1039" s="13">
        <v>8.4686344990432261E-3</v>
      </c>
      <c r="R1039" s="13">
        <v>2.7059565876201841E-3</v>
      </c>
      <c r="S1039" s="13">
        <v>2.7059565876201841E-3</v>
      </c>
      <c r="T1039" s="13">
        <v>-6.6446178349457097E-2</v>
      </c>
      <c r="U1039" s="13">
        <v>-5.7410299384345609E-2</v>
      </c>
      <c r="V1039" s="13">
        <v>1.4231312410466268E-2</v>
      </c>
      <c r="W1039" s="13">
        <v>1.4231312410466268E-2</v>
      </c>
      <c r="X1039" s="13">
        <v>2.7059565876201841E-3</v>
      </c>
      <c r="Y1039" s="13">
        <v>-0.12933044061154331</v>
      </c>
      <c r="Z1039" s="140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3"/>
    </row>
    <row r="1040" spans="1:65">
      <c r="A1040" s="29"/>
      <c r="B1040" s="45" t="s">
        <v>260</v>
      </c>
      <c r="C1040" s="46"/>
      <c r="D1040" s="44">
        <v>0.15</v>
      </c>
      <c r="E1040" s="44">
        <v>1.35</v>
      </c>
      <c r="F1040" s="44">
        <v>25.62</v>
      </c>
      <c r="G1040" s="44">
        <v>1.05</v>
      </c>
      <c r="H1040" s="44">
        <v>0.9</v>
      </c>
      <c r="I1040" s="44">
        <v>0.45</v>
      </c>
      <c r="J1040" s="44">
        <v>0.9</v>
      </c>
      <c r="K1040" s="44">
        <v>0.9</v>
      </c>
      <c r="L1040" s="44">
        <v>0.6</v>
      </c>
      <c r="M1040" s="44">
        <v>0.75</v>
      </c>
      <c r="N1040" s="44">
        <v>0.6</v>
      </c>
      <c r="O1040" s="44">
        <v>0.25</v>
      </c>
      <c r="P1040" s="44">
        <v>0.75</v>
      </c>
      <c r="Q1040" s="44">
        <v>0.15</v>
      </c>
      <c r="R1040" s="44">
        <v>0</v>
      </c>
      <c r="S1040" s="44">
        <v>0</v>
      </c>
      <c r="T1040" s="44">
        <v>1.8</v>
      </c>
      <c r="U1040" s="44">
        <v>1.56</v>
      </c>
      <c r="V1040" s="44">
        <v>0.3</v>
      </c>
      <c r="W1040" s="44">
        <v>0.3</v>
      </c>
      <c r="X1040" s="44">
        <v>0</v>
      </c>
      <c r="Y1040" s="44">
        <v>3.43</v>
      </c>
      <c r="Z1040" s="140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3"/>
    </row>
    <row r="1041" spans="1:65">
      <c r="B1041" s="30"/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BM1041" s="53"/>
    </row>
    <row r="1042" spans="1:65" ht="15">
      <c r="B1042" s="8" t="s">
        <v>492</v>
      </c>
      <c r="BM1042" s="27" t="s">
        <v>66</v>
      </c>
    </row>
    <row r="1043" spans="1:65" ht="15">
      <c r="A1043" s="24" t="s">
        <v>35</v>
      </c>
      <c r="B1043" s="18" t="s">
        <v>111</v>
      </c>
      <c r="C1043" s="15" t="s">
        <v>112</v>
      </c>
      <c r="D1043" s="16" t="s">
        <v>224</v>
      </c>
      <c r="E1043" s="17" t="s">
        <v>224</v>
      </c>
      <c r="F1043" s="17" t="s">
        <v>224</v>
      </c>
      <c r="G1043" s="17" t="s">
        <v>224</v>
      </c>
      <c r="H1043" s="17" t="s">
        <v>224</v>
      </c>
      <c r="I1043" s="17" t="s">
        <v>224</v>
      </c>
      <c r="J1043" s="17" t="s">
        <v>224</v>
      </c>
      <c r="K1043" s="17" t="s">
        <v>224</v>
      </c>
      <c r="L1043" s="17" t="s">
        <v>224</v>
      </c>
      <c r="M1043" s="17" t="s">
        <v>224</v>
      </c>
      <c r="N1043" s="17" t="s">
        <v>224</v>
      </c>
      <c r="O1043" s="17" t="s">
        <v>224</v>
      </c>
      <c r="P1043" s="17" t="s">
        <v>224</v>
      </c>
      <c r="Q1043" s="17" t="s">
        <v>224</v>
      </c>
      <c r="R1043" s="17" t="s">
        <v>224</v>
      </c>
      <c r="S1043" s="17" t="s">
        <v>224</v>
      </c>
      <c r="T1043" s="17" t="s">
        <v>224</v>
      </c>
      <c r="U1043" s="17" t="s">
        <v>224</v>
      </c>
      <c r="V1043" s="17" t="s">
        <v>224</v>
      </c>
      <c r="W1043" s="17" t="s">
        <v>224</v>
      </c>
      <c r="X1043" s="17" t="s">
        <v>224</v>
      </c>
      <c r="Y1043" s="140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1</v>
      </c>
    </row>
    <row r="1044" spans="1:65">
      <c r="A1044" s="29"/>
      <c r="B1044" s="19" t="s">
        <v>225</v>
      </c>
      <c r="C1044" s="9" t="s">
        <v>225</v>
      </c>
      <c r="D1044" s="138" t="s">
        <v>227</v>
      </c>
      <c r="E1044" s="139" t="s">
        <v>228</v>
      </c>
      <c r="F1044" s="139" t="s">
        <v>229</v>
      </c>
      <c r="G1044" s="139" t="s">
        <v>230</v>
      </c>
      <c r="H1044" s="139" t="s">
        <v>231</v>
      </c>
      <c r="I1044" s="139" t="s">
        <v>232</v>
      </c>
      <c r="J1044" s="139" t="s">
        <v>233</v>
      </c>
      <c r="K1044" s="139" t="s">
        <v>234</v>
      </c>
      <c r="L1044" s="139" t="s">
        <v>235</v>
      </c>
      <c r="M1044" s="139" t="s">
        <v>236</v>
      </c>
      <c r="N1044" s="139" t="s">
        <v>237</v>
      </c>
      <c r="O1044" s="139" t="s">
        <v>238</v>
      </c>
      <c r="P1044" s="139" t="s">
        <v>239</v>
      </c>
      <c r="Q1044" s="139" t="s">
        <v>240</v>
      </c>
      <c r="R1044" s="139" t="s">
        <v>241</v>
      </c>
      <c r="S1044" s="139" t="s">
        <v>242</v>
      </c>
      <c r="T1044" s="139" t="s">
        <v>243</v>
      </c>
      <c r="U1044" s="139" t="s">
        <v>246</v>
      </c>
      <c r="V1044" s="139" t="s">
        <v>248</v>
      </c>
      <c r="W1044" s="139" t="s">
        <v>249</v>
      </c>
      <c r="X1044" s="139" t="s">
        <v>250</v>
      </c>
      <c r="Y1044" s="140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 t="s">
        <v>3</v>
      </c>
    </row>
    <row r="1045" spans="1:65">
      <c r="A1045" s="29"/>
      <c r="B1045" s="19"/>
      <c r="C1045" s="9"/>
      <c r="D1045" s="10" t="s">
        <v>272</v>
      </c>
      <c r="E1045" s="11" t="s">
        <v>273</v>
      </c>
      <c r="F1045" s="11" t="s">
        <v>115</v>
      </c>
      <c r="G1045" s="11" t="s">
        <v>272</v>
      </c>
      <c r="H1045" s="11" t="s">
        <v>115</v>
      </c>
      <c r="I1045" s="11" t="s">
        <v>273</v>
      </c>
      <c r="J1045" s="11" t="s">
        <v>115</v>
      </c>
      <c r="K1045" s="11" t="s">
        <v>115</v>
      </c>
      <c r="L1045" s="11" t="s">
        <v>272</v>
      </c>
      <c r="M1045" s="11" t="s">
        <v>115</v>
      </c>
      <c r="N1045" s="11" t="s">
        <v>273</v>
      </c>
      <c r="O1045" s="11" t="s">
        <v>272</v>
      </c>
      <c r="P1045" s="11" t="s">
        <v>273</v>
      </c>
      <c r="Q1045" s="11" t="s">
        <v>273</v>
      </c>
      <c r="R1045" s="11" t="s">
        <v>272</v>
      </c>
      <c r="S1045" s="11" t="s">
        <v>272</v>
      </c>
      <c r="T1045" s="11" t="s">
        <v>273</v>
      </c>
      <c r="U1045" s="11" t="s">
        <v>273</v>
      </c>
      <c r="V1045" s="11" t="s">
        <v>272</v>
      </c>
      <c r="W1045" s="11" t="s">
        <v>115</v>
      </c>
      <c r="X1045" s="11" t="s">
        <v>115</v>
      </c>
      <c r="Y1045" s="140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2</v>
      </c>
    </row>
    <row r="1046" spans="1:65">
      <c r="A1046" s="29"/>
      <c r="B1046" s="19"/>
      <c r="C1046" s="9"/>
      <c r="D1046" s="25"/>
      <c r="E1046" s="25"/>
      <c r="F1046" s="25"/>
      <c r="G1046" s="25"/>
      <c r="H1046" s="25"/>
      <c r="I1046" s="25"/>
      <c r="J1046" s="25"/>
      <c r="K1046" s="25"/>
      <c r="L1046" s="25"/>
      <c r="M1046" s="25"/>
      <c r="N1046" s="25"/>
      <c r="O1046" s="25"/>
      <c r="P1046" s="25"/>
      <c r="Q1046" s="25"/>
      <c r="R1046" s="25"/>
      <c r="S1046" s="25"/>
      <c r="T1046" s="25"/>
      <c r="U1046" s="25"/>
      <c r="V1046" s="25"/>
      <c r="W1046" s="25"/>
      <c r="X1046" s="25"/>
      <c r="Y1046" s="140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3</v>
      </c>
    </row>
    <row r="1047" spans="1:65">
      <c r="A1047" s="29"/>
      <c r="B1047" s="18">
        <v>1</v>
      </c>
      <c r="C1047" s="14">
        <v>1</v>
      </c>
      <c r="D1047" s="21">
        <v>2.8</v>
      </c>
      <c r="E1047" s="21">
        <v>3.1</v>
      </c>
      <c r="F1047" s="135">
        <v>8.68</v>
      </c>
      <c r="G1047" s="21">
        <v>3.2</v>
      </c>
      <c r="H1047" s="135" t="s">
        <v>102</v>
      </c>
      <c r="I1047" s="21">
        <v>3</v>
      </c>
      <c r="J1047" s="135" t="s">
        <v>102</v>
      </c>
      <c r="K1047" s="135" t="s">
        <v>102</v>
      </c>
      <c r="L1047" s="21">
        <v>3.4</v>
      </c>
      <c r="M1047" s="135">
        <v>16</v>
      </c>
      <c r="N1047" s="21">
        <v>3</v>
      </c>
      <c r="O1047" s="21">
        <v>3.1445899785408722</v>
      </c>
      <c r="P1047" s="21">
        <v>2.66</v>
      </c>
      <c r="Q1047" s="21">
        <v>3.3</v>
      </c>
      <c r="R1047" s="142">
        <v>4.5999999999999996</v>
      </c>
      <c r="S1047" s="21">
        <v>3.1</v>
      </c>
      <c r="T1047" s="21">
        <v>3</v>
      </c>
      <c r="U1047" s="21">
        <v>3.5</v>
      </c>
      <c r="V1047" s="21">
        <v>3.3</v>
      </c>
      <c r="W1047" s="21">
        <v>3.4</v>
      </c>
      <c r="X1047" s="21">
        <v>2.9060000000000001</v>
      </c>
      <c r="Y1047" s="140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>
        <v>1</v>
      </c>
    </row>
    <row r="1048" spans="1:65">
      <c r="A1048" s="29"/>
      <c r="B1048" s="19">
        <v>1</v>
      </c>
      <c r="C1048" s="9">
        <v>2</v>
      </c>
      <c r="D1048" s="11">
        <v>3.2</v>
      </c>
      <c r="E1048" s="11">
        <v>3</v>
      </c>
      <c r="F1048" s="136">
        <v>8.4600000000000009</v>
      </c>
      <c r="G1048" s="11">
        <v>3.3</v>
      </c>
      <c r="H1048" s="136" t="s">
        <v>102</v>
      </c>
      <c r="I1048" s="11">
        <v>2.9</v>
      </c>
      <c r="J1048" s="136" t="s">
        <v>102</v>
      </c>
      <c r="K1048" s="136" t="s">
        <v>102</v>
      </c>
      <c r="L1048" s="11">
        <v>3.3</v>
      </c>
      <c r="M1048" s="136">
        <v>18</v>
      </c>
      <c r="N1048" s="11">
        <v>3</v>
      </c>
      <c r="O1048" s="11">
        <v>3.1383395848537829</v>
      </c>
      <c r="P1048" s="11">
        <v>2.79</v>
      </c>
      <c r="Q1048" s="11">
        <v>3.3</v>
      </c>
      <c r="R1048" s="136">
        <v>4.9000000000000004</v>
      </c>
      <c r="S1048" s="11">
        <v>3.3</v>
      </c>
      <c r="T1048" s="11">
        <v>2.7</v>
      </c>
      <c r="U1048" s="11">
        <v>3.2</v>
      </c>
      <c r="V1048" s="11">
        <v>3.3</v>
      </c>
      <c r="W1048" s="11">
        <v>3.3</v>
      </c>
      <c r="X1048" s="11">
        <v>2.6376666666666666</v>
      </c>
      <c r="Y1048" s="140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>
        <v>30</v>
      </c>
    </row>
    <row r="1049" spans="1:65">
      <c r="A1049" s="29"/>
      <c r="B1049" s="19">
        <v>1</v>
      </c>
      <c r="C1049" s="9">
        <v>3</v>
      </c>
      <c r="D1049" s="11">
        <v>3</v>
      </c>
      <c r="E1049" s="11">
        <v>3.3</v>
      </c>
      <c r="F1049" s="136">
        <v>8.2200000000000006</v>
      </c>
      <c r="G1049" s="11">
        <v>3.2</v>
      </c>
      <c r="H1049" s="136" t="s">
        <v>102</v>
      </c>
      <c r="I1049" s="11">
        <v>3</v>
      </c>
      <c r="J1049" s="136" t="s">
        <v>102</v>
      </c>
      <c r="K1049" s="136" t="s">
        <v>102</v>
      </c>
      <c r="L1049" s="11">
        <v>3.3</v>
      </c>
      <c r="M1049" s="136">
        <v>16</v>
      </c>
      <c r="N1049" s="11">
        <v>3.1</v>
      </c>
      <c r="O1049" s="11">
        <v>3.1402076825468335</v>
      </c>
      <c r="P1049" s="11">
        <v>2.68</v>
      </c>
      <c r="Q1049" s="11">
        <v>3.1</v>
      </c>
      <c r="R1049" s="136">
        <v>4.9000000000000004</v>
      </c>
      <c r="S1049" s="11">
        <v>3.1</v>
      </c>
      <c r="T1049" s="11">
        <v>2.5</v>
      </c>
      <c r="U1049" s="11">
        <v>3.2</v>
      </c>
      <c r="V1049" s="11">
        <v>3.4</v>
      </c>
      <c r="W1049" s="11">
        <v>3.2</v>
      </c>
      <c r="X1049" s="11">
        <v>2.8686666666666665</v>
      </c>
      <c r="Y1049" s="140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16</v>
      </c>
    </row>
    <row r="1050" spans="1:65">
      <c r="A1050" s="29"/>
      <c r="B1050" s="19">
        <v>1</v>
      </c>
      <c r="C1050" s="9">
        <v>4</v>
      </c>
      <c r="D1050" s="11">
        <v>3</v>
      </c>
      <c r="E1050" s="11">
        <v>3.2</v>
      </c>
      <c r="F1050" s="136">
        <v>9.02</v>
      </c>
      <c r="G1050" s="11">
        <v>3.2</v>
      </c>
      <c r="H1050" s="136" t="s">
        <v>102</v>
      </c>
      <c r="I1050" s="11">
        <v>3</v>
      </c>
      <c r="J1050" s="136" t="s">
        <v>102</v>
      </c>
      <c r="K1050" s="136" t="s">
        <v>102</v>
      </c>
      <c r="L1050" s="11">
        <v>2.9</v>
      </c>
      <c r="M1050" s="136">
        <v>13</v>
      </c>
      <c r="N1050" s="11">
        <v>3</v>
      </c>
      <c r="O1050" s="11">
        <v>3.1457065591954145</v>
      </c>
      <c r="P1050" s="11">
        <v>2.75</v>
      </c>
      <c r="Q1050" s="11">
        <v>3.2</v>
      </c>
      <c r="R1050" s="136">
        <v>5</v>
      </c>
      <c r="S1050" s="11">
        <v>3</v>
      </c>
      <c r="T1050" s="11">
        <v>2.4</v>
      </c>
      <c r="U1050" s="11">
        <v>3.2</v>
      </c>
      <c r="V1050" s="11">
        <v>3.3</v>
      </c>
      <c r="W1050" s="11">
        <v>3.2</v>
      </c>
      <c r="X1050" s="11">
        <v>2.6356666666666668</v>
      </c>
      <c r="Y1050" s="140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7">
        <v>3.0657441639655589</v>
      </c>
    </row>
    <row r="1051" spans="1:65">
      <c r="A1051" s="29"/>
      <c r="B1051" s="19">
        <v>1</v>
      </c>
      <c r="C1051" s="9">
        <v>5</v>
      </c>
      <c r="D1051" s="11">
        <v>2.9</v>
      </c>
      <c r="E1051" s="11">
        <v>3.4</v>
      </c>
      <c r="F1051" s="136">
        <v>9.2799999999999994</v>
      </c>
      <c r="G1051" s="11">
        <v>3.2</v>
      </c>
      <c r="H1051" s="136" t="s">
        <v>102</v>
      </c>
      <c r="I1051" s="11">
        <v>3</v>
      </c>
      <c r="J1051" s="136" t="s">
        <v>102</v>
      </c>
      <c r="K1051" s="136" t="s">
        <v>102</v>
      </c>
      <c r="L1051" s="11">
        <v>3.2</v>
      </c>
      <c r="M1051" s="136">
        <v>18</v>
      </c>
      <c r="N1051" s="11">
        <v>3.1</v>
      </c>
      <c r="O1051" s="11">
        <v>3.1384522085218607</v>
      </c>
      <c r="P1051" s="11">
        <v>2.66</v>
      </c>
      <c r="Q1051" s="11">
        <v>3.1</v>
      </c>
      <c r="R1051" s="136">
        <v>4.9000000000000004</v>
      </c>
      <c r="S1051" s="11">
        <v>3</v>
      </c>
      <c r="T1051" s="11">
        <v>2.6</v>
      </c>
      <c r="U1051" s="11">
        <v>3.3</v>
      </c>
      <c r="V1051" s="11">
        <v>3.2</v>
      </c>
      <c r="W1051" s="11">
        <v>3.1</v>
      </c>
      <c r="X1051" s="11">
        <v>2.6589999999999998</v>
      </c>
      <c r="Y1051" s="140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7">
        <v>63</v>
      </c>
    </row>
    <row r="1052" spans="1:65">
      <c r="A1052" s="29"/>
      <c r="B1052" s="19">
        <v>1</v>
      </c>
      <c r="C1052" s="9">
        <v>6</v>
      </c>
      <c r="D1052" s="11">
        <v>2.9</v>
      </c>
      <c r="E1052" s="11">
        <v>3.1</v>
      </c>
      <c r="F1052" s="136">
        <v>9.6999999999999993</v>
      </c>
      <c r="G1052" s="11">
        <v>3.3</v>
      </c>
      <c r="H1052" s="136" t="s">
        <v>102</v>
      </c>
      <c r="I1052" s="11">
        <v>2.9</v>
      </c>
      <c r="J1052" s="136" t="s">
        <v>102</v>
      </c>
      <c r="K1052" s="136" t="s">
        <v>102</v>
      </c>
      <c r="L1052" s="11">
        <v>3.1</v>
      </c>
      <c r="M1052" s="136">
        <v>15</v>
      </c>
      <c r="N1052" s="11">
        <v>3</v>
      </c>
      <c r="O1052" s="11">
        <v>3.1398787432415163</v>
      </c>
      <c r="P1052" s="11">
        <v>2.7</v>
      </c>
      <c r="Q1052" s="11">
        <v>3.1</v>
      </c>
      <c r="R1052" s="136">
        <v>4.8</v>
      </c>
      <c r="S1052" s="11">
        <v>3.3</v>
      </c>
      <c r="T1052" s="11">
        <v>2.8</v>
      </c>
      <c r="U1052" s="11">
        <v>3.4</v>
      </c>
      <c r="V1052" s="11">
        <v>3.4</v>
      </c>
      <c r="W1052" s="11">
        <v>3.1</v>
      </c>
      <c r="X1052" s="11">
        <v>2.7228000000000003</v>
      </c>
      <c r="Y1052" s="140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3"/>
    </row>
    <row r="1053" spans="1:65">
      <c r="A1053" s="29"/>
      <c r="B1053" s="20" t="s">
        <v>256</v>
      </c>
      <c r="C1053" s="12"/>
      <c r="D1053" s="22">
        <v>2.9666666666666668</v>
      </c>
      <c r="E1053" s="22">
        <v>3.1833333333333331</v>
      </c>
      <c r="F1053" s="22">
        <v>8.8933333333333326</v>
      </c>
      <c r="G1053" s="22">
        <v>3.2333333333333329</v>
      </c>
      <c r="H1053" s="22" t="s">
        <v>623</v>
      </c>
      <c r="I1053" s="22">
        <v>2.9666666666666668</v>
      </c>
      <c r="J1053" s="22" t="s">
        <v>623</v>
      </c>
      <c r="K1053" s="22" t="s">
        <v>623</v>
      </c>
      <c r="L1053" s="22">
        <v>3.2000000000000006</v>
      </c>
      <c r="M1053" s="22">
        <v>16</v>
      </c>
      <c r="N1053" s="22">
        <v>3.0333333333333332</v>
      </c>
      <c r="O1053" s="22">
        <v>3.1411957928167134</v>
      </c>
      <c r="P1053" s="22">
        <v>2.706666666666667</v>
      </c>
      <c r="Q1053" s="22">
        <v>3.1833333333333331</v>
      </c>
      <c r="R1053" s="22">
        <v>4.8499999999999996</v>
      </c>
      <c r="S1053" s="22">
        <v>3.1333333333333333</v>
      </c>
      <c r="T1053" s="22">
        <v>2.6666666666666665</v>
      </c>
      <c r="U1053" s="22">
        <v>3.3000000000000003</v>
      </c>
      <c r="V1053" s="22">
        <v>3.3166666666666664</v>
      </c>
      <c r="W1053" s="22">
        <v>3.2166666666666668</v>
      </c>
      <c r="X1053" s="22">
        <v>2.7383000000000002</v>
      </c>
      <c r="Y1053" s="140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3"/>
    </row>
    <row r="1054" spans="1:65">
      <c r="A1054" s="29"/>
      <c r="B1054" s="3" t="s">
        <v>257</v>
      </c>
      <c r="C1054" s="28"/>
      <c r="D1054" s="11">
        <v>2.95</v>
      </c>
      <c r="E1054" s="11">
        <v>3.1500000000000004</v>
      </c>
      <c r="F1054" s="11">
        <v>8.85</v>
      </c>
      <c r="G1054" s="11">
        <v>3.2</v>
      </c>
      <c r="H1054" s="11" t="s">
        <v>623</v>
      </c>
      <c r="I1054" s="11">
        <v>3</v>
      </c>
      <c r="J1054" s="11" t="s">
        <v>623</v>
      </c>
      <c r="K1054" s="11" t="s">
        <v>623</v>
      </c>
      <c r="L1054" s="11">
        <v>3.25</v>
      </c>
      <c r="M1054" s="11">
        <v>16</v>
      </c>
      <c r="N1054" s="11">
        <v>3</v>
      </c>
      <c r="O1054" s="11">
        <v>3.1400432128941747</v>
      </c>
      <c r="P1054" s="11">
        <v>2.6900000000000004</v>
      </c>
      <c r="Q1054" s="11">
        <v>3.1500000000000004</v>
      </c>
      <c r="R1054" s="11">
        <v>4.9000000000000004</v>
      </c>
      <c r="S1054" s="11">
        <v>3.1</v>
      </c>
      <c r="T1054" s="11">
        <v>2.6500000000000004</v>
      </c>
      <c r="U1054" s="11">
        <v>3.25</v>
      </c>
      <c r="V1054" s="11">
        <v>3.3</v>
      </c>
      <c r="W1054" s="11">
        <v>3.2</v>
      </c>
      <c r="X1054" s="11">
        <v>2.6909000000000001</v>
      </c>
      <c r="Y1054" s="140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3"/>
    </row>
    <row r="1055" spans="1:65">
      <c r="A1055" s="29"/>
      <c r="B1055" s="3" t="s">
        <v>258</v>
      </c>
      <c r="C1055" s="28"/>
      <c r="D1055" s="23">
        <v>0.13662601021279477</v>
      </c>
      <c r="E1055" s="23">
        <v>0.14719601443879737</v>
      </c>
      <c r="F1055" s="23">
        <v>0.54825784688106927</v>
      </c>
      <c r="G1055" s="23">
        <v>5.1639777949432045E-2</v>
      </c>
      <c r="H1055" s="23" t="s">
        <v>623</v>
      </c>
      <c r="I1055" s="23">
        <v>5.1639777949432274E-2</v>
      </c>
      <c r="J1055" s="23" t="s">
        <v>623</v>
      </c>
      <c r="K1055" s="23" t="s">
        <v>623</v>
      </c>
      <c r="L1055" s="23">
        <v>0.17888543819998315</v>
      </c>
      <c r="M1055" s="23">
        <v>1.8973665961010275</v>
      </c>
      <c r="N1055" s="23">
        <v>5.1639777949432274E-2</v>
      </c>
      <c r="O1055" s="23">
        <v>3.1706046821621493E-3</v>
      </c>
      <c r="P1055" s="23">
        <v>5.2788887719544354E-2</v>
      </c>
      <c r="Q1055" s="23">
        <v>9.8319208025017382E-2</v>
      </c>
      <c r="R1055" s="23">
        <v>0.13784048752090244</v>
      </c>
      <c r="S1055" s="23">
        <v>0.13662601021279455</v>
      </c>
      <c r="T1055" s="23">
        <v>0.21602468994692867</v>
      </c>
      <c r="U1055" s="23">
        <v>0.12649110640673508</v>
      </c>
      <c r="V1055" s="23">
        <v>7.5277265270908028E-2</v>
      </c>
      <c r="W1055" s="23">
        <v>0.1169045194450011</v>
      </c>
      <c r="X1055" s="23">
        <v>0.12025653135415695</v>
      </c>
      <c r="Y1055" s="210"/>
      <c r="Z1055" s="211"/>
      <c r="AA1055" s="211"/>
      <c r="AB1055" s="211"/>
      <c r="AC1055" s="211"/>
      <c r="AD1055" s="211"/>
      <c r="AE1055" s="211"/>
      <c r="AF1055" s="211"/>
      <c r="AG1055" s="211"/>
      <c r="AH1055" s="211"/>
      <c r="AI1055" s="211"/>
      <c r="AJ1055" s="211"/>
      <c r="AK1055" s="211"/>
      <c r="AL1055" s="211"/>
      <c r="AM1055" s="211"/>
      <c r="AN1055" s="211"/>
      <c r="AO1055" s="211"/>
      <c r="AP1055" s="211"/>
      <c r="AQ1055" s="211"/>
      <c r="AR1055" s="211"/>
      <c r="AS1055" s="211"/>
      <c r="AT1055" s="211"/>
      <c r="AU1055" s="211"/>
      <c r="AV1055" s="211"/>
      <c r="AW1055" s="211"/>
      <c r="AX1055" s="211"/>
      <c r="AY1055" s="211"/>
      <c r="AZ1055" s="211"/>
      <c r="BA1055" s="211"/>
      <c r="BB1055" s="211"/>
      <c r="BC1055" s="211"/>
      <c r="BD1055" s="211"/>
      <c r="BE1055" s="211"/>
      <c r="BF1055" s="211"/>
      <c r="BG1055" s="211"/>
      <c r="BH1055" s="211"/>
      <c r="BI1055" s="211"/>
      <c r="BJ1055" s="211"/>
      <c r="BK1055" s="211"/>
      <c r="BL1055" s="211"/>
      <c r="BM1055" s="54"/>
    </row>
    <row r="1056" spans="1:65">
      <c r="A1056" s="29"/>
      <c r="B1056" s="3" t="s">
        <v>86</v>
      </c>
      <c r="C1056" s="28"/>
      <c r="D1056" s="13">
        <v>4.6053711307683633E-2</v>
      </c>
      <c r="E1056" s="13">
        <v>4.6239585687580333E-2</v>
      </c>
      <c r="F1056" s="13">
        <v>6.1648183682279159E-2</v>
      </c>
      <c r="G1056" s="13">
        <v>1.5971065345185172E-2</v>
      </c>
      <c r="H1056" s="13" t="s">
        <v>623</v>
      </c>
      <c r="I1056" s="13">
        <v>1.7406666724527731E-2</v>
      </c>
      <c r="J1056" s="13" t="s">
        <v>623</v>
      </c>
      <c r="K1056" s="13" t="s">
        <v>623</v>
      </c>
      <c r="L1056" s="13">
        <v>5.590169943749472E-2</v>
      </c>
      <c r="M1056" s="13">
        <v>0.11858541225631422</v>
      </c>
      <c r="N1056" s="13">
        <v>1.7024102620691959E-2</v>
      </c>
      <c r="O1056" s="13">
        <v>1.0093623229130411E-3</v>
      </c>
      <c r="P1056" s="13">
        <v>1.9503283640225744E-2</v>
      </c>
      <c r="Q1056" s="13">
        <v>3.0885615086392898E-2</v>
      </c>
      <c r="R1056" s="13">
        <v>2.8420719076474733E-2</v>
      </c>
      <c r="S1056" s="13">
        <v>4.3604045812594007E-2</v>
      </c>
      <c r="T1056" s="13">
        <v>8.100925873009826E-2</v>
      </c>
      <c r="U1056" s="13">
        <v>3.8330638305071232E-2</v>
      </c>
      <c r="V1056" s="13">
        <v>2.2696662895751167E-2</v>
      </c>
      <c r="W1056" s="13">
        <v>3.634337392072573E-2</v>
      </c>
      <c r="X1056" s="13">
        <v>4.3916492478602395E-2</v>
      </c>
      <c r="Y1056" s="140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3"/>
    </row>
    <row r="1057" spans="1:65">
      <c r="A1057" s="29"/>
      <c r="B1057" s="3" t="s">
        <v>259</v>
      </c>
      <c r="C1057" s="28"/>
      <c r="D1057" s="13">
        <v>-3.2317601208684987E-2</v>
      </c>
      <c r="E1057" s="13">
        <v>3.8355832410905455E-2</v>
      </c>
      <c r="F1057" s="13">
        <v>1.9008726291856499</v>
      </c>
      <c r="G1057" s="13">
        <v>5.4665086323118395E-2</v>
      </c>
      <c r="H1057" s="13" t="s">
        <v>623</v>
      </c>
      <c r="I1057" s="13">
        <v>-3.2317601208684987E-2</v>
      </c>
      <c r="J1057" s="13" t="s">
        <v>623</v>
      </c>
      <c r="K1057" s="13" t="s">
        <v>623</v>
      </c>
      <c r="L1057" s="13">
        <v>4.3792250381643472E-2</v>
      </c>
      <c r="M1057" s="13">
        <v>4.2189612519082162</v>
      </c>
      <c r="N1057" s="13">
        <v>-1.0571929325734142E-2</v>
      </c>
      <c r="O1057" s="13">
        <v>2.4611195460470858E-2</v>
      </c>
      <c r="P1057" s="13">
        <v>-0.11712572155219336</v>
      </c>
      <c r="Q1057" s="13">
        <v>3.8355832410905455E-2</v>
      </c>
      <c r="R1057" s="13">
        <v>0.58199762948467781</v>
      </c>
      <c r="S1057" s="13">
        <v>2.2046578498692293E-2</v>
      </c>
      <c r="T1057" s="13">
        <v>-0.13017312468196407</v>
      </c>
      <c r="U1057" s="13">
        <v>7.6410758206069573E-2</v>
      </c>
      <c r="V1057" s="13">
        <v>8.1847176176807146E-2</v>
      </c>
      <c r="W1057" s="13">
        <v>4.9228668352380822E-2</v>
      </c>
      <c r="X1057" s="13">
        <v>-0.10680740024373325</v>
      </c>
      <c r="Y1057" s="140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3"/>
    </row>
    <row r="1058" spans="1:65">
      <c r="A1058" s="29"/>
      <c r="B1058" s="45" t="s">
        <v>260</v>
      </c>
      <c r="C1058" s="46"/>
      <c r="D1058" s="44">
        <v>0.67</v>
      </c>
      <c r="E1058" s="44">
        <v>0.05</v>
      </c>
      <c r="F1058" s="44">
        <v>16.45</v>
      </c>
      <c r="G1058" s="44">
        <v>0.1</v>
      </c>
      <c r="H1058" s="44">
        <v>63</v>
      </c>
      <c r="I1058" s="44">
        <v>0.67</v>
      </c>
      <c r="J1058" s="44">
        <v>63</v>
      </c>
      <c r="K1058" s="44">
        <v>63</v>
      </c>
      <c r="L1058" s="44">
        <v>0</v>
      </c>
      <c r="M1058" s="44">
        <v>36.99</v>
      </c>
      <c r="N1058" s="44">
        <v>0.48</v>
      </c>
      <c r="O1058" s="44">
        <v>0.17</v>
      </c>
      <c r="P1058" s="44">
        <v>1.43</v>
      </c>
      <c r="Q1058" s="44">
        <v>0.05</v>
      </c>
      <c r="R1058" s="44">
        <v>4.7699999999999996</v>
      </c>
      <c r="S1058" s="44">
        <v>0.19</v>
      </c>
      <c r="T1058" s="44">
        <v>1.54</v>
      </c>
      <c r="U1058" s="44">
        <v>0.28999999999999998</v>
      </c>
      <c r="V1058" s="44">
        <v>0.34</v>
      </c>
      <c r="W1058" s="44">
        <v>0.05</v>
      </c>
      <c r="X1058" s="44">
        <v>1.33</v>
      </c>
      <c r="Y1058" s="140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3"/>
    </row>
    <row r="1059" spans="1:65">
      <c r="B1059" s="30"/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20"/>
      <c r="X1059" s="20"/>
      <c r="BM1059" s="53"/>
    </row>
    <row r="1060" spans="1:65" ht="15">
      <c r="B1060" s="8" t="s">
        <v>493</v>
      </c>
      <c r="BM1060" s="27" t="s">
        <v>66</v>
      </c>
    </row>
    <row r="1061" spans="1:65" ht="15">
      <c r="A1061" s="24" t="s">
        <v>38</v>
      </c>
      <c r="B1061" s="18" t="s">
        <v>111</v>
      </c>
      <c r="C1061" s="15" t="s">
        <v>112</v>
      </c>
      <c r="D1061" s="16" t="s">
        <v>224</v>
      </c>
      <c r="E1061" s="17" t="s">
        <v>224</v>
      </c>
      <c r="F1061" s="17" t="s">
        <v>224</v>
      </c>
      <c r="G1061" s="17" t="s">
        <v>224</v>
      </c>
      <c r="H1061" s="17" t="s">
        <v>224</v>
      </c>
      <c r="I1061" s="17" t="s">
        <v>224</v>
      </c>
      <c r="J1061" s="17" t="s">
        <v>224</v>
      </c>
      <c r="K1061" s="17" t="s">
        <v>224</v>
      </c>
      <c r="L1061" s="17" t="s">
        <v>224</v>
      </c>
      <c r="M1061" s="17" t="s">
        <v>224</v>
      </c>
      <c r="N1061" s="17" t="s">
        <v>224</v>
      </c>
      <c r="O1061" s="17" t="s">
        <v>224</v>
      </c>
      <c r="P1061" s="17" t="s">
        <v>224</v>
      </c>
      <c r="Q1061" s="17" t="s">
        <v>224</v>
      </c>
      <c r="R1061" s="17" t="s">
        <v>224</v>
      </c>
      <c r="S1061" s="17" t="s">
        <v>224</v>
      </c>
      <c r="T1061" s="17" t="s">
        <v>224</v>
      </c>
      <c r="U1061" s="17" t="s">
        <v>224</v>
      </c>
      <c r="V1061" s="140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1</v>
      </c>
    </row>
    <row r="1062" spans="1:65">
      <c r="A1062" s="29"/>
      <c r="B1062" s="19" t="s">
        <v>225</v>
      </c>
      <c r="C1062" s="9" t="s">
        <v>225</v>
      </c>
      <c r="D1062" s="138" t="s">
        <v>227</v>
      </c>
      <c r="E1062" s="139" t="s">
        <v>228</v>
      </c>
      <c r="F1062" s="139" t="s">
        <v>229</v>
      </c>
      <c r="G1062" s="139" t="s">
        <v>230</v>
      </c>
      <c r="H1062" s="139" t="s">
        <v>232</v>
      </c>
      <c r="I1062" s="139" t="s">
        <v>235</v>
      </c>
      <c r="J1062" s="139" t="s">
        <v>236</v>
      </c>
      <c r="K1062" s="139" t="s">
        <v>237</v>
      </c>
      <c r="L1062" s="139" t="s">
        <v>238</v>
      </c>
      <c r="M1062" s="139" t="s">
        <v>239</v>
      </c>
      <c r="N1062" s="139" t="s">
        <v>240</v>
      </c>
      <c r="O1062" s="139" t="s">
        <v>241</v>
      </c>
      <c r="P1062" s="139" t="s">
        <v>242</v>
      </c>
      <c r="Q1062" s="139" t="s">
        <v>243</v>
      </c>
      <c r="R1062" s="139" t="s">
        <v>244</v>
      </c>
      <c r="S1062" s="139" t="s">
        <v>246</v>
      </c>
      <c r="T1062" s="139" t="s">
        <v>248</v>
      </c>
      <c r="U1062" s="139" t="s">
        <v>249</v>
      </c>
      <c r="V1062" s="140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 t="s">
        <v>3</v>
      </c>
    </row>
    <row r="1063" spans="1:65">
      <c r="A1063" s="29"/>
      <c r="B1063" s="19"/>
      <c r="C1063" s="9"/>
      <c r="D1063" s="10" t="s">
        <v>272</v>
      </c>
      <c r="E1063" s="11" t="s">
        <v>273</v>
      </c>
      <c r="F1063" s="11" t="s">
        <v>115</v>
      </c>
      <c r="G1063" s="11" t="s">
        <v>272</v>
      </c>
      <c r="H1063" s="11" t="s">
        <v>273</v>
      </c>
      <c r="I1063" s="11" t="s">
        <v>272</v>
      </c>
      <c r="J1063" s="11" t="s">
        <v>115</v>
      </c>
      <c r="K1063" s="11" t="s">
        <v>273</v>
      </c>
      <c r="L1063" s="11" t="s">
        <v>272</v>
      </c>
      <c r="M1063" s="11" t="s">
        <v>273</v>
      </c>
      <c r="N1063" s="11" t="s">
        <v>273</v>
      </c>
      <c r="O1063" s="11" t="s">
        <v>272</v>
      </c>
      <c r="P1063" s="11" t="s">
        <v>272</v>
      </c>
      <c r="Q1063" s="11" t="s">
        <v>273</v>
      </c>
      <c r="R1063" s="11" t="s">
        <v>272</v>
      </c>
      <c r="S1063" s="11" t="s">
        <v>273</v>
      </c>
      <c r="T1063" s="11" t="s">
        <v>272</v>
      </c>
      <c r="U1063" s="11" t="s">
        <v>115</v>
      </c>
      <c r="V1063" s="140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>
        <v>1</v>
      </c>
    </row>
    <row r="1064" spans="1:65">
      <c r="A1064" s="29"/>
      <c r="B1064" s="19"/>
      <c r="C1064" s="9"/>
      <c r="D1064" s="25"/>
      <c r="E1064" s="25"/>
      <c r="F1064" s="25"/>
      <c r="G1064" s="25"/>
      <c r="H1064" s="25"/>
      <c r="I1064" s="25"/>
      <c r="J1064" s="25"/>
      <c r="K1064" s="25"/>
      <c r="L1064" s="25"/>
      <c r="M1064" s="25"/>
      <c r="N1064" s="25"/>
      <c r="O1064" s="25"/>
      <c r="P1064" s="25"/>
      <c r="Q1064" s="25"/>
      <c r="R1064" s="25"/>
      <c r="S1064" s="25"/>
      <c r="T1064" s="25"/>
      <c r="U1064" s="25"/>
      <c r="V1064" s="140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2</v>
      </c>
    </row>
    <row r="1065" spans="1:65">
      <c r="A1065" s="29"/>
      <c r="B1065" s="18">
        <v>1</v>
      </c>
      <c r="C1065" s="14">
        <v>1</v>
      </c>
      <c r="D1065" s="199">
        <v>15.2</v>
      </c>
      <c r="E1065" s="200">
        <v>8.8000000000000007</v>
      </c>
      <c r="F1065" s="199">
        <v>13.14</v>
      </c>
      <c r="G1065" s="199">
        <v>14.1</v>
      </c>
      <c r="H1065" s="199">
        <v>15.7</v>
      </c>
      <c r="I1065" s="199">
        <v>14.29</v>
      </c>
      <c r="J1065" s="199">
        <v>13.2</v>
      </c>
      <c r="K1065" s="199">
        <v>14.1</v>
      </c>
      <c r="L1065" s="199">
        <v>13.93468461160905</v>
      </c>
      <c r="M1065" s="199">
        <v>14.08</v>
      </c>
      <c r="N1065" s="199">
        <v>15.1</v>
      </c>
      <c r="O1065" s="199">
        <v>14.4</v>
      </c>
      <c r="P1065" s="199">
        <v>14</v>
      </c>
      <c r="Q1065" s="199">
        <v>13.1</v>
      </c>
      <c r="R1065" s="199">
        <v>13.7641758364817</v>
      </c>
      <c r="S1065" s="199">
        <v>14.7</v>
      </c>
      <c r="T1065" s="199">
        <v>15.04</v>
      </c>
      <c r="U1065" s="199">
        <v>14</v>
      </c>
      <c r="V1065" s="201"/>
      <c r="W1065" s="202"/>
      <c r="X1065" s="202"/>
      <c r="Y1065" s="202"/>
      <c r="Z1065" s="202"/>
      <c r="AA1065" s="202"/>
      <c r="AB1065" s="202"/>
      <c r="AC1065" s="202"/>
      <c r="AD1065" s="202"/>
      <c r="AE1065" s="202"/>
      <c r="AF1065" s="202"/>
      <c r="AG1065" s="202"/>
      <c r="AH1065" s="202"/>
      <c r="AI1065" s="202"/>
      <c r="AJ1065" s="202"/>
      <c r="AK1065" s="202"/>
      <c r="AL1065" s="202"/>
      <c r="AM1065" s="202"/>
      <c r="AN1065" s="202"/>
      <c r="AO1065" s="202"/>
      <c r="AP1065" s="202"/>
      <c r="AQ1065" s="202"/>
      <c r="AR1065" s="202"/>
      <c r="AS1065" s="202"/>
      <c r="AT1065" s="202"/>
      <c r="AU1065" s="202"/>
      <c r="AV1065" s="202"/>
      <c r="AW1065" s="202"/>
      <c r="AX1065" s="202"/>
      <c r="AY1065" s="202"/>
      <c r="AZ1065" s="202"/>
      <c r="BA1065" s="202"/>
      <c r="BB1065" s="202"/>
      <c r="BC1065" s="202"/>
      <c r="BD1065" s="202"/>
      <c r="BE1065" s="202"/>
      <c r="BF1065" s="202"/>
      <c r="BG1065" s="202"/>
      <c r="BH1065" s="202"/>
      <c r="BI1065" s="202"/>
      <c r="BJ1065" s="202"/>
      <c r="BK1065" s="202"/>
      <c r="BL1065" s="202"/>
      <c r="BM1065" s="203">
        <v>1</v>
      </c>
    </row>
    <row r="1066" spans="1:65">
      <c r="A1066" s="29"/>
      <c r="B1066" s="19">
        <v>1</v>
      </c>
      <c r="C1066" s="9">
        <v>2</v>
      </c>
      <c r="D1066" s="205">
        <v>15.5</v>
      </c>
      <c r="E1066" s="206">
        <v>10.7</v>
      </c>
      <c r="F1066" s="205">
        <v>14.13</v>
      </c>
      <c r="G1066" s="205">
        <v>14.5</v>
      </c>
      <c r="H1066" s="205">
        <v>15</v>
      </c>
      <c r="I1066" s="205">
        <v>14.29</v>
      </c>
      <c r="J1066" s="205">
        <v>12.6</v>
      </c>
      <c r="K1066" s="205">
        <v>15.1</v>
      </c>
      <c r="L1066" s="205">
        <v>13.953389553057193</v>
      </c>
      <c r="M1066" s="205">
        <v>14.47</v>
      </c>
      <c r="N1066" s="205">
        <v>15.5</v>
      </c>
      <c r="O1066" s="205">
        <v>14.6</v>
      </c>
      <c r="P1066" s="205">
        <v>13.9</v>
      </c>
      <c r="Q1066" s="205">
        <v>13.1</v>
      </c>
      <c r="R1066" s="205">
        <v>13.813000192398301</v>
      </c>
      <c r="S1066" s="205">
        <v>12.6</v>
      </c>
      <c r="T1066" s="205">
        <v>15.11</v>
      </c>
      <c r="U1066" s="205">
        <v>14.1</v>
      </c>
      <c r="V1066" s="201"/>
      <c r="W1066" s="202"/>
      <c r="X1066" s="202"/>
      <c r="Y1066" s="202"/>
      <c r="Z1066" s="202"/>
      <c r="AA1066" s="202"/>
      <c r="AB1066" s="202"/>
      <c r="AC1066" s="202"/>
      <c r="AD1066" s="202"/>
      <c r="AE1066" s="202"/>
      <c r="AF1066" s="202"/>
      <c r="AG1066" s="202"/>
      <c r="AH1066" s="202"/>
      <c r="AI1066" s="202"/>
      <c r="AJ1066" s="202"/>
      <c r="AK1066" s="202"/>
      <c r="AL1066" s="202"/>
      <c r="AM1066" s="202"/>
      <c r="AN1066" s="202"/>
      <c r="AO1066" s="202"/>
      <c r="AP1066" s="202"/>
      <c r="AQ1066" s="202"/>
      <c r="AR1066" s="202"/>
      <c r="AS1066" s="202"/>
      <c r="AT1066" s="202"/>
      <c r="AU1066" s="202"/>
      <c r="AV1066" s="202"/>
      <c r="AW1066" s="202"/>
      <c r="AX1066" s="202"/>
      <c r="AY1066" s="202"/>
      <c r="AZ1066" s="202"/>
      <c r="BA1066" s="202"/>
      <c r="BB1066" s="202"/>
      <c r="BC1066" s="202"/>
      <c r="BD1066" s="202"/>
      <c r="BE1066" s="202"/>
      <c r="BF1066" s="202"/>
      <c r="BG1066" s="202"/>
      <c r="BH1066" s="202"/>
      <c r="BI1066" s="202"/>
      <c r="BJ1066" s="202"/>
      <c r="BK1066" s="202"/>
      <c r="BL1066" s="202"/>
      <c r="BM1066" s="203">
        <v>31</v>
      </c>
    </row>
    <row r="1067" spans="1:65">
      <c r="A1067" s="29"/>
      <c r="B1067" s="19">
        <v>1</v>
      </c>
      <c r="C1067" s="9">
        <v>3</v>
      </c>
      <c r="D1067" s="205">
        <v>15.400000000000002</v>
      </c>
      <c r="E1067" s="206">
        <v>10.6</v>
      </c>
      <c r="F1067" s="205">
        <v>13.65</v>
      </c>
      <c r="G1067" s="205">
        <v>14.3</v>
      </c>
      <c r="H1067" s="205">
        <v>15.400000000000002</v>
      </c>
      <c r="I1067" s="205">
        <v>14.42</v>
      </c>
      <c r="J1067" s="205">
        <v>12.9</v>
      </c>
      <c r="K1067" s="205">
        <v>14.8</v>
      </c>
      <c r="L1067" s="205">
        <v>14.023790306768385</v>
      </c>
      <c r="M1067" s="205">
        <v>14.22</v>
      </c>
      <c r="N1067" s="205">
        <v>14.3</v>
      </c>
      <c r="O1067" s="205">
        <v>14.5</v>
      </c>
      <c r="P1067" s="205">
        <v>14</v>
      </c>
      <c r="Q1067" s="205">
        <v>12.6</v>
      </c>
      <c r="R1067" s="205">
        <v>13.436232683377501</v>
      </c>
      <c r="S1067" s="205">
        <v>13.9</v>
      </c>
      <c r="T1067" s="205">
        <v>15.17</v>
      </c>
      <c r="U1067" s="205">
        <v>14.1</v>
      </c>
      <c r="V1067" s="201"/>
      <c r="W1067" s="202"/>
      <c r="X1067" s="202"/>
      <c r="Y1067" s="202"/>
      <c r="Z1067" s="202"/>
      <c r="AA1067" s="202"/>
      <c r="AB1067" s="202"/>
      <c r="AC1067" s="202"/>
      <c r="AD1067" s="202"/>
      <c r="AE1067" s="202"/>
      <c r="AF1067" s="202"/>
      <c r="AG1067" s="202"/>
      <c r="AH1067" s="202"/>
      <c r="AI1067" s="202"/>
      <c r="AJ1067" s="202"/>
      <c r="AK1067" s="202"/>
      <c r="AL1067" s="202"/>
      <c r="AM1067" s="202"/>
      <c r="AN1067" s="202"/>
      <c r="AO1067" s="202"/>
      <c r="AP1067" s="202"/>
      <c r="AQ1067" s="202"/>
      <c r="AR1067" s="202"/>
      <c r="AS1067" s="202"/>
      <c r="AT1067" s="202"/>
      <c r="AU1067" s="202"/>
      <c r="AV1067" s="202"/>
      <c r="AW1067" s="202"/>
      <c r="AX1067" s="202"/>
      <c r="AY1067" s="202"/>
      <c r="AZ1067" s="202"/>
      <c r="BA1067" s="202"/>
      <c r="BB1067" s="202"/>
      <c r="BC1067" s="202"/>
      <c r="BD1067" s="202"/>
      <c r="BE1067" s="202"/>
      <c r="BF1067" s="202"/>
      <c r="BG1067" s="202"/>
      <c r="BH1067" s="202"/>
      <c r="BI1067" s="202"/>
      <c r="BJ1067" s="202"/>
      <c r="BK1067" s="202"/>
      <c r="BL1067" s="202"/>
      <c r="BM1067" s="203">
        <v>16</v>
      </c>
    </row>
    <row r="1068" spans="1:65">
      <c r="A1068" s="29"/>
      <c r="B1068" s="19">
        <v>1</v>
      </c>
      <c r="C1068" s="9">
        <v>4</v>
      </c>
      <c r="D1068" s="205">
        <v>15.1</v>
      </c>
      <c r="E1068" s="206">
        <v>9.5</v>
      </c>
      <c r="F1068" s="205">
        <v>13.81</v>
      </c>
      <c r="G1068" s="205">
        <v>14</v>
      </c>
      <c r="H1068" s="205">
        <v>15.6</v>
      </c>
      <c r="I1068" s="205">
        <v>14.14</v>
      </c>
      <c r="J1068" s="205">
        <v>12.7</v>
      </c>
      <c r="K1068" s="205">
        <v>15.2</v>
      </c>
      <c r="L1068" s="205">
        <v>13.933940065471473</v>
      </c>
      <c r="M1068" s="205">
        <v>14.31</v>
      </c>
      <c r="N1068" s="205">
        <v>14.4</v>
      </c>
      <c r="O1068" s="205">
        <v>14.5</v>
      </c>
      <c r="P1068" s="205">
        <v>13.9</v>
      </c>
      <c r="Q1068" s="205">
        <v>14.7</v>
      </c>
      <c r="R1068" s="205">
        <v>13.650085194814499</v>
      </c>
      <c r="S1068" s="205">
        <v>14.1</v>
      </c>
      <c r="T1068" s="205">
        <v>15.19</v>
      </c>
      <c r="U1068" s="205">
        <v>13.9</v>
      </c>
      <c r="V1068" s="201"/>
      <c r="W1068" s="202"/>
      <c r="X1068" s="202"/>
      <c r="Y1068" s="202"/>
      <c r="Z1068" s="202"/>
      <c r="AA1068" s="202"/>
      <c r="AB1068" s="202"/>
      <c r="AC1068" s="202"/>
      <c r="AD1068" s="202"/>
      <c r="AE1068" s="202"/>
      <c r="AF1068" s="202"/>
      <c r="AG1068" s="202"/>
      <c r="AH1068" s="202"/>
      <c r="AI1068" s="202"/>
      <c r="AJ1068" s="202"/>
      <c r="AK1068" s="202"/>
      <c r="AL1068" s="202"/>
      <c r="AM1068" s="202"/>
      <c r="AN1068" s="202"/>
      <c r="AO1068" s="202"/>
      <c r="AP1068" s="202"/>
      <c r="AQ1068" s="202"/>
      <c r="AR1068" s="202"/>
      <c r="AS1068" s="202"/>
      <c r="AT1068" s="202"/>
      <c r="AU1068" s="202"/>
      <c r="AV1068" s="202"/>
      <c r="AW1068" s="202"/>
      <c r="AX1068" s="202"/>
      <c r="AY1068" s="202"/>
      <c r="AZ1068" s="202"/>
      <c r="BA1068" s="202"/>
      <c r="BB1068" s="202"/>
      <c r="BC1068" s="202"/>
      <c r="BD1068" s="202"/>
      <c r="BE1068" s="202"/>
      <c r="BF1068" s="202"/>
      <c r="BG1068" s="202"/>
      <c r="BH1068" s="202"/>
      <c r="BI1068" s="202"/>
      <c r="BJ1068" s="202"/>
      <c r="BK1068" s="202"/>
      <c r="BL1068" s="202"/>
      <c r="BM1068" s="203">
        <v>14.257910454168794</v>
      </c>
    </row>
    <row r="1069" spans="1:65">
      <c r="A1069" s="29"/>
      <c r="B1069" s="19">
        <v>1</v>
      </c>
      <c r="C1069" s="9">
        <v>5</v>
      </c>
      <c r="D1069" s="205">
        <v>14.6</v>
      </c>
      <c r="E1069" s="206">
        <v>12.7</v>
      </c>
      <c r="F1069" s="205">
        <v>14.09</v>
      </c>
      <c r="G1069" s="205">
        <v>14.2</v>
      </c>
      <c r="H1069" s="205">
        <v>15.2</v>
      </c>
      <c r="I1069" s="205">
        <v>14.29</v>
      </c>
      <c r="J1069" s="205">
        <v>12.6</v>
      </c>
      <c r="K1069" s="205">
        <v>15.299999999999999</v>
      </c>
      <c r="L1069" s="205">
        <v>13.950450227862774</v>
      </c>
      <c r="M1069" s="205">
        <v>14.35</v>
      </c>
      <c r="N1069" s="205">
        <v>15.2</v>
      </c>
      <c r="O1069" s="205">
        <v>14.3</v>
      </c>
      <c r="P1069" s="205">
        <v>14.1</v>
      </c>
      <c r="Q1069" s="205">
        <v>12.5</v>
      </c>
      <c r="R1069" s="205">
        <v>13.650365832949886</v>
      </c>
      <c r="S1069" s="205">
        <v>14.4</v>
      </c>
      <c r="T1069" s="205">
        <v>15.07</v>
      </c>
      <c r="U1069" s="205">
        <v>14.2</v>
      </c>
      <c r="V1069" s="201"/>
      <c r="W1069" s="202"/>
      <c r="X1069" s="202"/>
      <c r="Y1069" s="202"/>
      <c r="Z1069" s="202"/>
      <c r="AA1069" s="202"/>
      <c r="AB1069" s="202"/>
      <c r="AC1069" s="202"/>
      <c r="AD1069" s="202"/>
      <c r="AE1069" s="202"/>
      <c r="AF1069" s="202"/>
      <c r="AG1069" s="202"/>
      <c r="AH1069" s="202"/>
      <c r="AI1069" s="202"/>
      <c r="AJ1069" s="202"/>
      <c r="AK1069" s="202"/>
      <c r="AL1069" s="202"/>
      <c r="AM1069" s="202"/>
      <c r="AN1069" s="202"/>
      <c r="AO1069" s="202"/>
      <c r="AP1069" s="202"/>
      <c r="AQ1069" s="202"/>
      <c r="AR1069" s="202"/>
      <c r="AS1069" s="202"/>
      <c r="AT1069" s="202"/>
      <c r="AU1069" s="202"/>
      <c r="AV1069" s="202"/>
      <c r="AW1069" s="202"/>
      <c r="AX1069" s="202"/>
      <c r="AY1069" s="202"/>
      <c r="AZ1069" s="202"/>
      <c r="BA1069" s="202"/>
      <c r="BB1069" s="202"/>
      <c r="BC1069" s="202"/>
      <c r="BD1069" s="202"/>
      <c r="BE1069" s="202"/>
      <c r="BF1069" s="202"/>
      <c r="BG1069" s="202"/>
      <c r="BH1069" s="202"/>
      <c r="BI1069" s="202"/>
      <c r="BJ1069" s="202"/>
      <c r="BK1069" s="202"/>
      <c r="BL1069" s="202"/>
      <c r="BM1069" s="203">
        <v>64</v>
      </c>
    </row>
    <row r="1070" spans="1:65">
      <c r="A1070" s="29"/>
      <c r="B1070" s="19">
        <v>1</v>
      </c>
      <c r="C1070" s="9">
        <v>6</v>
      </c>
      <c r="D1070" s="205">
        <v>14.7</v>
      </c>
      <c r="E1070" s="206">
        <v>12.2</v>
      </c>
      <c r="F1070" s="205">
        <v>14.12</v>
      </c>
      <c r="G1070" s="205">
        <v>14.5</v>
      </c>
      <c r="H1070" s="205">
        <v>15.400000000000002</v>
      </c>
      <c r="I1070" s="205">
        <v>14.64</v>
      </c>
      <c r="J1070" s="205">
        <v>12.5</v>
      </c>
      <c r="K1070" s="205">
        <v>14.9</v>
      </c>
      <c r="L1070" s="205">
        <v>13.982650228036903</v>
      </c>
      <c r="M1070" s="205">
        <v>14.38</v>
      </c>
      <c r="N1070" s="205">
        <v>14.4</v>
      </c>
      <c r="O1070" s="205">
        <v>15.2</v>
      </c>
      <c r="P1070" s="205">
        <v>14</v>
      </c>
      <c r="Q1070" s="205">
        <v>13.4</v>
      </c>
      <c r="R1070" s="205">
        <v>13.6741015923894</v>
      </c>
      <c r="S1070" s="205">
        <v>14.6</v>
      </c>
      <c r="T1070" s="205">
        <v>15.339999999999998</v>
      </c>
      <c r="U1070" s="205">
        <v>14.2</v>
      </c>
      <c r="V1070" s="201"/>
      <c r="W1070" s="202"/>
      <c r="X1070" s="202"/>
      <c r="Y1070" s="202"/>
      <c r="Z1070" s="202"/>
      <c r="AA1070" s="202"/>
      <c r="AB1070" s="202"/>
      <c r="AC1070" s="202"/>
      <c r="AD1070" s="202"/>
      <c r="AE1070" s="202"/>
      <c r="AF1070" s="202"/>
      <c r="AG1070" s="202"/>
      <c r="AH1070" s="202"/>
      <c r="AI1070" s="202"/>
      <c r="AJ1070" s="202"/>
      <c r="AK1070" s="202"/>
      <c r="AL1070" s="202"/>
      <c r="AM1070" s="202"/>
      <c r="AN1070" s="202"/>
      <c r="AO1070" s="202"/>
      <c r="AP1070" s="202"/>
      <c r="AQ1070" s="202"/>
      <c r="AR1070" s="202"/>
      <c r="AS1070" s="202"/>
      <c r="AT1070" s="202"/>
      <c r="AU1070" s="202"/>
      <c r="AV1070" s="202"/>
      <c r="AW1070" s="202"/>
      <c r="AX1070" s="202"/>
      <c r="AY1070" s="202"/>
      <c r="AZ1070" s="202"/>
      <c r="BA1070" s="202"/>
      <c r="BB1070" s="202"/>
      <c r="BC1070" s="202"/>
      <c r="BD1070" s="202"/>
      <c r="BE1070" s="202"/>
      <c r="BF1070" s="202"/>
      <c r="BG1070" s="202"/>
      <c r="BH1070" s="202"/>
      <c r="BI1070" s="202"/>
      <c r="BJ1070" s="202"/>
      <c r="BK1070" s="202"/>
      <c r="BL1070" s="202"/>
      <c r="BM1070" s="207"/>
    </row>
    <row r="1071" spans="1:65">
      <c r="A1071" s="29"/>
      <c r="B1071" s="20" t="s">
        <v>256</v>
      </c>
      <c r="C1071" s="12"/>
      <c r="D1071" s="208">
        <v>15.083333333333334</v>
      </c>
      <c r="E1071" s="208">
        <v>10.75</v>
      </c>
      <c r="F1071" s="208">
        <v>13.823333333333336</v>
      </c>
      <c r="G1071" s="208">
        <v>14.266666666666667</v>
      </c>
      <c r="H1071" s="208">
        <v>15.383333333333335</v>
      </c>
      <c r="I1071" s="208">
        <v>14.345000000000001</v>
      </c>
      <c r="J1071" s="208">
        <v>12.75</v>
      </c>
      <c r="K1071" s="208">
        <v>14.9</v>
      </c>
      <c r="L1071" s="208">
        <v>13.963150832134296</v>
      </c>
      <c r="M1071" s="208">
        <v>14.301666666666668</v>
      </c>
      <c r="N1071" s="208">
        <v>14.816666666666668</v>
      </c>
      <c r="O1071" s="208">
        <v>14.583333333333334</v>
      </c>
      <c r="P1071" s="208">
        <v>13.983333333333333</v>
      </c>
      <c r="Q1071" s="208">
        <v>13.233333333333334</v>
      </c>
      <c r="R1071" s="208">
        <v>13.664660222068548</v>
      </c>
      <c r="S1071" s="208">
        <v>14.049999999999999</v>
      </c>
      <c r="T1071" s="208">
        <v>15.153333333333334</v>
      </c>
      <c r="U1071" s="208">
        <v>14.083333333333334</v>
      </c>
      <c r="V1071" s="201"/>
      <c r="W1071" s="202"/>
      <c r="X1071" s="202"/>
      <c r="Y1071" s="202"/>
      <c r="Z1071" s="202"/>
      <c r="AA1071" s="202"/>
      <c r="AB1071" s="202"/>
      <c r="AC1071" s="202"/>
      <c r="AD1071" s="202"/>
      <c r="AE1071" s="202"/>
      <c r="AF1071" s="202"/>
      <c r="AG1071" s="202"/>
      <c r="AH1071" s="202"/>
      <c r="AI1071" s="202"/>
      <c r="AJ1071" s="202"/>
      <c r="AK1071" s="202"/>
      <c r="AL1071" s="202"/>
      <c r="AM1071" s="202"/>
      <c r="AN1071" s="202"/>
      <c r="AO1071" s="202"/>
      <c r="AP1071" s="202"/>
      <c r="AQ1071" s="202"/>
      <c r="AR1071" s="202"/>
      <c r="AS1071" s="202"/>
      <c r="AT1071" s="202"/>
      <c r="AU1071" s="202"/>
      <c r="AV1071" s="202"/>
      <c r="AW1071" s="202"/>
      <c r="AX1071" s="202"/>
      <c r="AY1071" s="202"/>
      <c r="AZ1071" s="202"/>
      <c r="BA1071" s="202"/>
      <c r="BB1071" s="202"/>
      <c r="BC1071" s="202"/>
      <c r="BD1071" s="202"/>
      <c r="BE1071" s="202"/>
      <c r="BF1071" s="202"/>
      <c r="BG1071" s="202"/>
      <c r="BH1071" s="202"/>
      <c r="BI1071" s="202"/>
      <c r="BJ1071" s="202"/>
      <c r="BK1071" s="202"/>
      <c r="BL1071" s="202"/>
      <c r="BM1071" s="207"/>
    </row>
    <row r="1072" spans="1:65">
      <c r="A1072" s="29"/>
      <c r="B1072" s="3" t="s">
        <v>257</v>
      </c>
      <c r="C1072" s="28"/>
      <c r="D1072" s="205">
        <v>15.149999999999999</v>
      </c>
      <c r="E1072" s="205">
        <v>10.649999999999999</v>
      </c>
      <c r="F1072" s="205">
        <v>13.95</v>
      </c>
      <c r="G1072" s="205">
        <v>14.25</v>
      </c>
      <c r="H1072" s="205">
        <v>15.400000000000002</v>
      </c>
      <c r="I1072" s="205">
        <v>14.29</v>
      </c>
      <c r="J1072" s="205">
        <v>12.649999999999999</v>
      </c>
      <c r="K1072" s="205">
        <v>15</v>
      </c>
      <c r="L1072" s="205">
        <v>13.951919890459983</v>
      </c>
      <c r="M1072" s="205">
        <v>14.33</v>
      </c>
      <c r="N1072" s="205">
        <v>14.75</v>
      </c>
      <c r="O1072" s="205">
        <v>14.5</v>
      </c>
      <c r="P1072" s="205">
        <v>14</v>
      </c>
      <c r="Q1072" s="205">
        <v>13.1</v>
      </c>
      <c r="R1072" s="205">
        <v>13.662233712669643</v>
      </c>
      <c r="S1072" s="205">
        <v>14.25</v>
      </c>
      <c r="T1072" s="205">
        <v>15.14</v>
      </c>
      <c r="U1072" s="205">
        <v>14.1</v>
      </c>
      <c r="V1072" s="201"/>
      <c r="W1072" s="202"/>
      <c r="X1072" s="202"/>
      <c r="Y1072" s="202"/>
      <c r="Z1072" s="202"/>
      <c r="AA1072" s="202"/>
      <c r="AB1072" s="202"/>
      <c r="AC1072" s="202"/>
      <c r="AD1072" s="202"/>
      <c r="AE1072" s="202"/>
      <c r="AF1072" s="202"/>
      <c r="AG1072" s="202"/>
      <c r="AH1072" s="202"/>
      <c r="AI1072" s="202"/>
      <c r="AJ1072" s="202"/>
      <c r="AK1072" s="202"/>
      <c r="AL1072" s="202"/>
      <c r="AM1072" s="202"/>
      <c r="AN1072" s="202"/>
      <c r="AO1072" s="202"/>
      <c r="AP1072" s="202"/>
      <c r="AQ1072" s="202"/>
      <c r="AR1072" s="202"/>
      <c r="AS1072" s="202"/>
      <c r="AT1072" s="202"/>
      <c r="AU1072" s="202"/>
      <c r="AV1072" s="202"/>
      <c r="AW1072" s="202"/>
      <c r="AX1072" s="202"/>
      <c r="AY1072" s="202"/>
      <c r="AZ1072" s="202"/>
      <c r="BA1072" s="202"/>
      <c r="BB1072" s="202"/>
      <c r="BC1072" s="202"/>
      <c r="BD1072" s="202"/>
      <c r="BE1072" s="202"/>
      <c r="BF1072" s="202"/>
      <c r="BG1072" s="202"/>
      <c r="BH1072" s="202"/>
      <c r="BI1072" s="202"/>
      <c r="BJ1072" s="202"/>
      <c r="BK1072" s="202"/>
      <c r="BL1072" s="202"/>
      <c r="BM1072" s="207"/>
    </row>
    <row r="1073" spans="1:65">
      <c r="A1073" s="29"/>
      <c r="B1073" s="3" t="s">
        <v>258</v>
      </c>
      <c r="C1073" s="28"/>
      <c r="D1073" s="23">
        <v>0.3656045222185676</v>
      </c>
      <c r="E1073" s="23">
        <v>1.5029970059850468</v>
      </c>
      <c r="F1073" s="23">
        <v>0.38738439135652653</v>
      </c>
      <c r="G1073" s="23">
        <v>0.20655911179772904</v>
      </c>
      <c r="H1073" s="23">
        <v>0.25625508125043417</v>
      </c>
      <c r="I1073" s="23">
        <v>0.16955824957813193</v>
      </c>
      <c r="J1073" s="23">
        <v>0.25884358211089559</v>
      </c>
      <c r="K1073" s="23">
        <v>0.43358966777357572</v>
      </c>
      <c r="L1073" s="23">
        <v>3.4576161853420322E-2</v>
      </c>
      <c r="M1073" s="23">
        <v>0.13614942771332791</v>
      </c>
      <c r="N1073" s="23">
        <v>0.51153364177409322</v>
      </c>
      <c r="O1073" s="23">
        <v>0.31885210782848278</v>
      </c>
      <c r="P1073" s="23">
        <v>7.5277265270907834E-2</v>
      </c>
      <c r="Q1073" s="23">
        <v>0.79414524280301935</v>
      </c>
      <c r="R1073" s="23">
        <v>0.13007163041584149</v>
      </c>
      <c r="S1073" s="23">
        <v>0.77136243102707558</v>
      </c>
      <c r="T1073" s="23">
        <v>0.10782702196883003</v>
      </c>
      <c r="U1073" s="23">
        <v>0.1169045194450008</v>
      </c>
      <c r="V1073" s="140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3"/>
    </row>
    <row r="1074" spans="1:65">
      <c r="A1074" s="29"/>
      <c r="B1074" s="3" t="s">
        <v>86</v>
      </c>
      <c r="C1074" s="28"/>
      <c r="D1074" s="13">
        <v>2.4238973848744811E-2</v>
      </c>
      <c r="E1074" s="13">
        <v>0.13981367497535319</v>
      </c>
      <c r="F1074" s="13">
        <v>2.8023949217978763E-2</v>
      </c>
      <c r="G1074" s="13">
        <v>1.447844241572867E-2</v>
      </c>
      <c r="H1074" s="13">
        <v>1.6657968445315328E-2</v>
      </c>
      <c r="I1074" s="13">
        <v>1.1820024369336489E-2</v>
      </c>
      <c r="J1074" s="13">
        <v>2.0301457420462399E-2</v>
      </c>
      <c r="K1074" s="13">
        <v>2.9099977702924544E-2</v>
      </c>
      <c r="L1074" s="13">
        <v>2.4762435261995435E-3</v>
      </c>
      <c r="M1074" s="13">
        <v>9.5198294636984898E-3</v>
      </c>
      <c r="N1074" s="13">
        <v>3.4524205294089526E-2</v>
      </c>
      <c r="O1074" s="13">
        <v>2.1864144536810248E-2</v>
      </c>
      <c r="P1074" s="13">
        <v>5.3833562768229679E-3</v>
      </c>
      <c r="Q1074" s="13">
        <v>6.0010975526676523E-2</v>
      </c>
      <c r="R1074" s="13">
        <v>9.5188338606308452E-3</v>
      </c>
      <c r="S1074" s="13">
        <v>5.4901240642496484E-2</v>
      </c>
      <c r="T1074" s="13">
        <v>7.1157295623952939E-3</v>
      </c>
      <c r="U1074" s="13">
        <v>8.3009126233136651E-3</v>
      </c>
      <c r="V1074" s="140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3"/>
    </row>
    <row r="1075" spans="1:65">
      <c r="A1075" s="29"/>
      <c r="B1075" s="3" t="s">
        <v>259</v>
      </c>
      <c r="C1075" s="28"/>
      <c r="D1075" s="13">
        <v>5.7892275436699725E-2</v>
      </c>
      <c r="E1075" s="13">
        <v>-0.24603257717494886</v>
      </c>
      <c r="F1075" s="13">
        <v>-3.047972016884104E-2</v>
      </c>
      <c r="G1075" s="13">
        <v>6.1413013681210771E-4</v>
      </c>
      <c r="H1075" s="13">
        <v>7.8933226771352283E-2</v>
      </c>
      <c r="I1075" s="13">
        <v>6.1081563186380361E-3</v>
      </c>
      <c r="J1075" s="13">
        <v>-0.10575956827726496</v>
      </c>
      <c r="K1075" s="13">
        <v>4.5033916287745335E-2</v>
      </c>
      <c r="L1075" s="13">
        <v>-2.0673409542161569E-2</v>
      </c>
      <c r="M1075" s="13">
        <v>3.068907792521669E-3</v>
      </c>
      <c r="N1075" s="13">
        <v>3.9189207583675278E-2</v>
      </c>
      <c r="O1075" s="13">
        <v>2.2824023212278721E-2</v>
      </c>
      <c r="P1075" s="13">
        <v>-1.9257879457026617E-2</v>
      </c>
      <c r="Q1075" s="13">
        <v>-7.18602577936579E-2</v>
      </c>
      <c r="R1075" s="13">
        <v>-4.1608497542975464E-2</v>
      </c>
      <c r="S1075" s="13">
        <v>-1.4582112493770394E-2</v>
      </c>
      <c r="T1075" s="13">
        <v>6.2801830748118626E-2</v>
      </c>
      <c r="U1075" s="13">
        <v>-1.2244229012142283E-2</v>
      </c>
      <c r="V1075" s="140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3"/>
    </row>
    <row r="1076" spans="1:65">
      <c r="A1076" s="29"/>
      <c r="B1076" s="45" t="s">
        <v>260</v>
      </c>
      <c r="C1076" s="46"/>
      <c r="D1076" s="44">
        <v>1.33</v>
      </c>
      <c r="E1076" s="44">
        <v>5.03</v>
      </c>
      <c r="F1076" s="44">
        <v>0.52</v>
      </c>
      <c r="G1076" s="44">
        <v>0.13</v>
      </c>
      <c r="H1076" s="44">
        <v>1.77</v>
      </c>
      <c r="I1076" s="44">
        <v>0.25</v>
      </c>
      <c r="J1076" s="44">
        <v>2.09</v>
      </c>
      <c r="K1076" s="44">
        <v>1.06</v>
      </c>
      <c r="L1076" s="44">
        <v>0.31</v>
      </c>
      <c r="M1076" s="44">
        <v>0.19</v>
      </c>
      <c r="N1076" s="44">
        <v>0.94</v>
      </c>
      <c r="O1076" s="44">
        <v>0.6</v>
      </c>
      <c r="P1076" s="44">
        <v>0.28000000000000003</v>
      </c>
      <c r="Q1076" s="44">
        <v>1.38</v>
      </c>
      <c r="R1076" s="44">
        <v>0.75</v>
      </c>
      <c r="S1076" s="44">
        <v>0.18</v>
      </c>
      <c r="T1076" s="44">
        <v>1.44</v>
      </c>
      <c r="U1076" s="44">
        <v>0.13</v>
      </c>
      <c r="V1076" s="140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3"/>
    </row>
    <row r="1077" spans="1:65">
      <c r="B1077" s="30"/>
      <c r="C1077" s="20"/>
      <c r="D1077" s="20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BM1077" s="53"/>
    </row>
    <row r="1078" spans="1:65" ht="15">
      <c r="B1078" s="8" t="s">
        <v>494</v>
      </c>
      <c r="BM1078" s="27" t="s">
        <v>66</v>
      </c>
    </row>
    <row r="1079" spans="1:65" ht="15">
      <c r="A1079" s="24" t="s">
        <v>41</v>
      </c>
      <c r="B1079" s="18" t="s">
        <v>111</v>
      </c>
      <c r="C1079" s="15" t="s">
        <v>112</v>
      </c>
      <c r="D1079" s="16" t="s">
        <v>224</v>
      </c>
      <c r="E1079" s="17" t="s">
        <v>224</v>
      </c>
      <c r="F1079" s="17" t="s">
        <v>224</v>
      </c>
      <c r="G1079" s="17" t="s">
        <v>224</v>
      </c>
      <c r="H1079" s="17" t="s">
        <v>224</v>
      </c>
      <c r="I1079" s="17" t="s">
        <v>224</v>
      </c>
      <c r="J1079" s="17" t="s">
        <v>224</v>
      </c>
      <c r="K1079" s="17" t="s">
        <v>224</v>
      </c>
      <c r="L1079" s="17" t="s">
        <v>224</v>
      </c>
      <c r="M1079" s="17" t="s">
        <v>224</v>
      </c>
      <c r="N1079" s="17" t="s">
        <v>224</v>
      </c>
      <c r="O1079" s="140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1</v>
      </c>
    </row>
    <row r="1080" spans="1:65">
      <c r="A1080" s="29"/>
      <c r="B1080" s="19" t="s">
        <v>225</v>
      </c>
      <c r="C1080" s="9" t="s">
        <v>225</v>
      </c>
      <c r="D1080" s="138" t="s">
        <v>227</v>
      </c>
      <c r="E1080" s="139" t="s">
        <v>228</v>
      </c>
      <c r="F1080" s="139" t="s">
        <v>230</v>
      </c>
      <c r="G1080" s="139" t="s">
        <v>235</v>
      </c>
      <c r="H1080" s="139" t="s">
        <v>237</v>
      </c>
      <c r="I1080" s="139" t="s">
        <v>238</v>
      </c>
      <c r="J1080" s="139" t="s">
        <v>239</v>
      </c>
      <c r="K1080" s="139" t="s">
        <v>241</v>
      </c>
      <c r="L1080" s="139" t="s">
        <v>244</v>
      </c>
      <c r="M1080" s="139" t="s">
        <v>246</v>
      </c>
      <c r="N1080" s="139" t="s">
        <v>248</v>
      </c>
      <c r="O1080" s="140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 t="s">
        <v>3</v>
      </c>
    </row>
    <row r="1081" spans="1:65">
      <c r="A1081" s="29"/>
      <c r="B1081" s="19"/>
      <c r="C1081" s="9"/>
      <c r="D1081" s="10" t="s">
        <v>272</v>
      </c>
      <c r="E1081" s="11" t="s">
        <v>273</v>
      </c>
      <c r="F1081" s="11" t="s">
        <v>272</v>
      </c>
      <c r="G1081" s="11" t="s">
        <v>272</v>
      </c>
      <c r="H1081" s="11" t="s">
        <v>273</v>
      </c>
      <c r="I1081" s="11" t="s">
        <v>272</v>
      </c>
      <c r="J1081" s="11" t="s">
        <v>273</v>
      </c>
      <c r="K1081" s="11" t="s">
        <v>272</v>
      </c>
      <c r="L1081" s="11" t="s">
        <v>272</v>
      </c>
      <c r="M1081" s="11" t="s">
        <v>273</v>
      </c>
      <c r="N1081" s="11" t="s">
        <v>272</v>
      </c>
      <c r="O1081" s="140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2</v>
      </c>
    </row>
    <row r="1082" spans="1:65">
      <c r="A1082" s="29"/>
      <c r="B1082" s="19"/>
      <c r="C1082" s="9"/>
      <c r="D1082" s="25"/>
      <c r="E1082" s="25"/>
      <c r="F1082" s="25"/>
      <c r="G1082" s="25"/>
      <c r="H1082" s="25"/>
      <c r="I1082" s="25"/>
      <c r="J1082" s="25"/>
      <c r="K1082" s="25"/>
      <c r="L1082" s="25"/>
      <c r="M1082" s="25"/>
      <c r="N1082" s="25"/>
      <c r="O1082" s="140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3</v>
      </c>
    </row>
    <row r="1083" spans="1:65">
      <c r="A1083" s="29"/>
      <c r="B1083" s="18">
        <v>1</v>
      </c>
      <c r="C1083" s="14">
        <v>1</v>
      </c>
      <c r="D1083" s="21">
        <v>1.03</v>
      </c>
      <c r="E1083" s="135">
        <v>0.6</v>
      </c>
      <c r="F1083" s="21">
        <v>1.1000000000000001</v>
      </c>
      <c r="G1083" s="21">
        <v>1.02</v>
      </c>
      <c r="H1083" s="21">
        <v>1</v>
      </c>
      <c r="I1083" s="21">
        <v>1.0122976707877624</v>
      </c>
      <c r="J1083" s="21">
        <v>0.94</v>
      </c>
      <c r="K1083" s="21">
        <v>1.0900000000000001</v>
      </c>
      <c r="L1083" s="21">
        <v>0.96742818462998326</v>
      </c>
      <c r="M1083" s="21">
        <v>1</v>
      </c>
      <c r="N1083" s="21">
        <v>1.1000000000000001</v>
      </c>
      <c r="O1083" s="140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1</v>
      </c>
    </row>
    <row r="1084" spans="1:65">
      <c r="A1084" s="29"/>
      <c r="B1084" s="19">
        <v>1</v>
      </c>
      <c r="C1084" s="9">
        <v>2</v>
      </c>
      <c r="D1084" s="11">
        <v>1.07</v>
      </c>
      <c r="E1084" s="136">
        <v>0.8</v>
      </c>
      <c r="F1084" s="11">
        <v>1</v>
      </c>
      <c r="G1084" s="11">
        <v>1.01</v>
      </c>
      <c r="H1084" s="11">
        <v>1</v>
      </c>
      <c r="I1084" s="11">
        <v>0.98918078714020685</v>
      </c>
      <c r="J1084" s="11">
        <v>0.98</v>
      </c>
      <c r="K1084" s="11">
        <v>1.05</v>
      </c>
      <c r="L1084" s="11">
        <v>0.89654667819669365</v>
      </c>
      <c r="M1084" s="11">
        <v>0.9</v>
      </c>
      <c r="N1084" s="11">
        <v>1.0900000000000001</v>
      </c>
      <c r="O1084" s="140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32</v>
      </c>
    </row>
    <row r="1085" spans="1:65">
      <c r="A1085" s="29"/>
      <c r="B1085" s="19">
        <v>1</v>
      </c>
      <c r="C1085" s="9">
        <v>3</v>
      </c>
      <c r="D1085" s="11">
        <v>1.07</v>
      </c>
      <c r="E1085" s="136">
        <v>0.7</v>
      </c>
      <c r="F1085" s="11">
        <v>1</v>
      </c>
      <c r="G1085" s="11">
        <v>1.03</v>
      </c>
      <c r="H1085" s="11">
        <v>1.1000000000000001</v>
      </c>
      <c r="I1085" s="11">
        <v>0.97009125736354584</v>
      </c>
      <c r="J1085" s="11">
        <v>0.98</v>
      </c>
      <c r="K1085" s="11">
        <v>1.02</v>
      </c>
      <c r="L1085" s="11">
        <v>0.915491498089818</v>
      </c>
      <c r="M1085" s="11">
        <v>0.9</v>
      </c>
      <c r="N1085" s="11">
        <v>1.07</v>
      </c>
      <c r="O1085" s="140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16</v>
      </c>
    </row>
    <row r="1086" spans="1:65">
      <c r="A1086" s="29"/>
      <c r="B1086" s="19">
        <v>1</v>
      </c>
      <c r="C1086" s="9">
        <v>4</v>
      </c>
      <c r="D1086" s="11">
        <v>1.1100000000000001</v>
      </c>
      <c r="E1086" s="136">
        <v>0.7</v>
      </c>
      <c r="F1086" s="11">
        <v>1</v>
      </c>
      <c r="G1086" s="11">
        <v>0.96</v>
      </c>
      <c r="H1086" s="11">
        <v>1.1000000000000001</v>
      </c>
      <c r="I1086" s="11">
        <v>0.99099601193192721</v>
      </c>
      <c r="J1086" s="11">
        <v>0.97000000000000008</v>
      </c>
      <c r="K1086" s="11">
        <v>1.0900000000000001</v>
      </c>
      <c r="L1086" s="11">
        <v>1.1179530407447005</v>
      </c>
      <c r="M1086" s="11">
        <v>1</v>
      </c>
      <c r="N1086" s="11">
        <v>1.1100000000000001</v>
      </c>
      <c r="O1086" s="140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7">
        <v>1.0153662847190721</v>
      </c>
    </row>
    <row r="1087" spans="1:65">
      <c r="A1087" s="29"/>
      <c r="B1087" s="19">
        <v>1</v>
      </c>
      <c r="C1087" s="9">
        <v>5</v>
      </c>
      <c r="D1087" s="11">
        <v>1.04</v>
      </c>
      <c r="E1087" s="136">
        <v>0.8</v>
      </c>
      <c r="F1087" s="11">
        <v>1.1000000000000001</v>
      </c>
      <c r="G1087" s="11">
        <v>0.97000000000000008</v>
      </c>
      <c r="H1087" s="11">
        <v>1.1000000000000001</v>
      </c>
      <c r="I1087" s="11">
        <v>0.96933406352720919</v>
      </c>
      <c r="J1087" s="11">
        <v>0.96</v>
      </c>
      <c r="K1087" s="11">
        <v>1.01</v>
      </c>
      <c r="L1087" s="11">
        <v>0.92841238980577545</v>
      </c>
      <c r="M1087" s="11">
        <v>1</v>
      </c>
      <c r="N1087" s="11">
        <v>1.07</v>
      </c>
      <c r="O1087" s="140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7">
        <v>65</v>
      </c>
    </row>
    <row r="1088" spans="1:65">
      <c r="A1088" s="29"/>
      <c r="B1088" s="19">
        <v>1</v>
      </c>
      <c r="C1088" s="9">
        <v>6</v>
      </c>
      <c r="D1088" s="11">
        <v>1.07</v>
      </c>
      <c r="E1088" s="136">
        <v>0.8</v>
      </c>
      <c r="F1088" s="11">
        <v>1.1000000000000001</v>
      </c>
      <c r="G1088" s="11">
        <v>1</v>
      </c>
      <c r="H1088" s="11">
        <v>1.1000000000000001</v>
      </c>
      <c r="I1088" s="11">
        <v>0.95961236077939294</v>
      </c>
      <c r="J1088" s="11">
        <v>0.98</v>
      </c>
      <c r="K1088" s="11">
        <v>1</v>
      </c>
      <c r="L1088" s="11">
        <v>0.82663314014731082</v>
      </c>
      <c r="M1088" s="11">
        <v>0.9</v>
      </c>
      <c r="N1088" s="141">
        <v>1.27</v>
      </c>
      <c r="O1088" s="140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3"/>
    </row>
    <row r="1089" spans="1:65">
      <c r="A1089" s="29"/>
      <c r="B1089" s="20" t="s">
        <v>256</v>
      </c>
      <c r="C1089" s="12"/>
      <c r="D1089" s="22">
        <v>1.0650000000000002</v>
      </c>
      <c r="E1089" s="22">
        <v>0.73333333333333328</v>
      </c>
      <c r="F1089" s="22">
        <v>1.0499999999999998</v>
      </c>
      <c r="G1089" s="22">
        <v>0.99833333333333341</v>
      </c>
      <c r="H1089" s="22">
        <v>1.0666666666666667</v>
      </c>
      <c r="I1089" s="22">
        <v>0.98191869192167414</v>
      </c>
      <c r="J1089" s="22">
        <v>0.96833333333333338</v>
      </c>
      <c r="K1089" s="22">
        <v>1.0433333333333332</v>
      </c>
      <c r="L1089" s="22">
        <v>0.94207748860238028</v>
      </c>
      <c r="M1089" s="22">
        <v>0.95000000000000007</v>
      </c>
      <c r="N1089" s="22">
        <v>1.1183333333333334</v>
      </c>
      <c r="O1089" s="140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3"/>
    </row>
    <row r="1090" spans="1:65">
      <c r="A1090" s="29"/>
      <c r="B1090" s="3" t="s">
        <v>257</v>
      </c>
      <c r="C1090" s="28"/>
      <c r="D1090" s="11">
        <v>1.07</v>
      </c>
      <c r="E1090" s="11">
        <v>0.75</v>
      </c>
      <c r="F1090" s="11">
        <v>1.05</v>
      </c>
      <c r="G1090" s="11">
        <v>1.0049999999999999</v>
      </c>
      <c r="H1090" s="11">
        <v>1.1000000000000001</v>
      </c>
      <c r="I1090" s="11">
        <v>0.97963602225187629</v>
      </c>
      <c r="J1090" s="11">
        <v>0.97500000000000009</v>
      </c>
      <c r="K1090" s="11">
        <v>1.0350000000000001</v>
      </c>
      <c r="L1090" s="11">
        <v>0.92195194394779678</v>
      </c>
      <c r="M1090" s="11">
        <v>0.95</v>
      </c>
      <c r="N1090" s="11">
        <v>1.0950000000000002</v>
      </c>
      <c r="O1090" s="140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3"/>
    </row>
    <row r="1091" spans="1:65">
      <c r="A1091" s="29"/>
      <c r="B1091" s="3" t="s">
        <v>258</v>
      </c>
      <c r="C1091" s="28"/>
      <c r="D1091" s="23">
        <v>2.8106938645110418E-2</v>
      </c>
      <c r="E1091" s="23">
        <v>8.1649658092773553E-2</v>
      </c>
      <c r="F1091" s="23">
        <v>5.4772255750516662E-2</v>
      </c>
      <c r="G1091" s="23">
        <v>2.7868739954771307E-2</v>
      </c>
      <c r="H1091" s="23">
        <v>5.1639777949432274E-2</v>
      </c>
      <c r="I1091" s="23">
        <v>1.9255397225507977E-2</v>
      </c>
      <c r="J1091" s="23">
        <v>1.6020819787597236E-2</v>
      </c>
      <c r="K1091" s="23">
        <v>3.9832984656772451E-2</v>
      </c>
      <c r="L1091" s="23">
        <v>9.7845663913654374E-2</v>
      </c>
      <c r="M1091" s="23">
        <v>5.4772255750516599E-2</v>
      </c>
      <c r="N1091" s="23">
        <v>7.6004385838362401E-2</v>
      </c>
      <c r="O1091" s="210"/>
      <c r="P1091" s="211"/>
      <c r="Q1091" s="211"/>
      <c r="R1091" s="211"/>
      <c r="S1091" s="211"/>
      <c r="T1091" s="211"/>
      <c r="U1091" s="211"/>
      <c r="V1091" s="211"/>
      <c r="W1091" s="211"/>
      <c r="X1091" s="211"/>
      <c r="Y1091" s="211"/>
      <c r="Z1091" s="211"/>
      <c r="AA1091" s="211"/>
      <c r="AB1091" s="211"/>
      <c r="AC1091" s="211"/>
      <c r="AD1091" s="211"/>
      <c r="AE1091" s="211"/>
      <c r="AF1091" s="211"/>
      <c r="AG1091" s="211"/>
      <c r="AH1091" s="211"/>
      <c r="AI1091" s="211"/>
      <c r="AJ1091" s="211"/>
      <c r="AK1091" s="211"/>
      <c r="AL1091" s="211"/>
      <c r="AM1091" s="211"/>
      <c r="AN1091" s="211"/>
      <c r="AO1091" s="211"/>
      <c r="AP1091" s="211"/>
      <c r="AQ1091" s="211"/>
      <c r="AR1091" s="211"/>
      <c r="AS1091" s="211"/>
      <c r="AT1091" s="211"/>
      <c r="AU1091" s="211"/>
      <c r="AV1091" s="211"/>
      <c r="AW1091" s="211"/>
      <c r="AX1091" s="211"/>
      <c r="AY1091" s="211"/>
      <c r="AZ1091" s="211"/>
      <c r="BA1091" s="211"/>
      <c r="BB1091" s="211"/>
      <c r="BC1091" s="211"/>
      <c r="BD1091" s="211"/>
      <c r="BE1091" s="211"/>
      <c r="BF1091" s="211"/>
      <c r="BG1091" s="211"/>
      <c r="BH1091" s="211"/>
      <c r="BI1091" s="211"/>
      <c r="BJ1091" s="211"/>
      <c r="BK1091" s="211"/>
      <c r="BL1091" s="211"/>
      <c r="BM1091" s="54"/>
    </row>
    <row r="1092" spans="1:65">
      <c r="A1092" s="29"/>
      <c r="B1092" s="3" t="s">
        <v>86</v>
      </c>
      <c r="C1092" s="28"/>
      <c r="D1092" s="13">
        <v>2.6391491685549683E-2</v>
      </c>
      <c r="E1092" s="13">
        <v>0.11134044285378213</v>
      </c>
      <c r="F1092" s="13">
        <v>5.2164053095730162E-2</v>
      </c>
      <c r="G1092" s="13">
        <v>2.7915265397099806E-2</v>
      </c>
      <c r="H1092" s="13">
        <v>4.8412291827592754E-2</v>
      </c>
      <c r="I1092" s="13">
        <v>1.9609971155375404E-2</v>
      </c>
      <c r="J1092" s="13">
        <v>1.654473644158062E-2</v>
      </c>
      <c r="K1092" s="13">
        <v>3.8178579543232387E-2</v>
      </c>
      <c r="L1092" s="13">
        <v>0.10386158792395452</v>
      </c>
      <c r="M1092" s="13">
        <v>5.7655006053175362E-2</v>
      </c>
      <c r="N1092" s="13">
        <v>6.7962193000025983E-2</v>
      </c>
      <c r="O1092" s="140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3"/>
    </row>
    <row r="1093" spans="1:65">
      <c r="A1093" s="29"/>
      <c r="B1093" s="3" t="s">
        <v>259</v>
      </c>
      <c r="C1093" s="28"/>
      <c r="D1093" s="13">
        <v>4.8882571765380689E-2</v>
      </c>
      <c r="E1093" s="13">
        <v>-0.27776473931648293</v>
      </c>
      <c r="F1093" s="13">
        <v>3.4109577796853863E-2</v>
      </c>
      <c r="G1093" s="13">
        <v>-1.6775179205848145E-2</v>
      </c>
      <c r="H1093" s="13">
        <v>5.0524015539661349E-2</v>
      </c>
      <c r="I1093" s="13">
        <v>-3.29414057771793E-2</v>
      </c>
      <c r="J1093" s="13">
        <v>-4.6321167142901132E-2</v>
      </c>
      <c r="K1093" s="13">
        <v>2.7543802699731224E-2</v>
      </c>
      <c r="L1093" s="13">
        <v>-7.217966286616373E-2</v>
      </c>
      <c r="M1093" s="13">
        <v>-6.4377048659989056E-2</v>
      </c>
      <c r="N1093" s="13">
        <v>0.1014087725423638</v>
      </c>
      <c r="O1093" s="140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3"/>
    </row>
    <row r="1094" spans="1:65">
      <c r="A1094" s="29"/>
      <c r="B1094" s="45" t="s">
        <v>260</v>
      </c>
      <c r="C1094" s="46"/>
      <c r="D1094" s="44">
        <v>0.87</v>
      </c>
      <c r="E1094" s="44">
        <v>3.46</v>
      </c>
      <c r="F1094" s="44">
        <v>0.67</v>
      </c>
      <c r="G1094" s="44">
        <v>0</v>
      </c>
      <c r="H1094" s="44">
        <v>0.89</v>
      </c>
      <c r="I1094" s="44">
        <v>0.21</v>
      </c>
      <c r="J1094" s="44">
        <v>0.39</v>
      </c>
      <c r="K1094" s="44">
        <v>0.59</v>
      </c>
      <c r="L1094" s="44">
        <v>0.73</v>
      </c>
      <c r="M1094" s="44">
        <v>0.63</v>
      </c>
      <c r="N1094" s="44">
        <v>1.57</v>
      </c>
      <c r="O1094" s="140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3"/>
    </row>
    <row r="1095" spans="1:65">
      <c r="B1095" s="30"/>
      <c r="C1095" s="20"/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BM1095" s="53"/>
    </row>
    <row r="1096" spans="1:65" ht="15">
      <c r="B1096" s="8" t="s">
        <v>495</v>
      </c>
      <c r="BM1096" s="27" t="s">
        <v>66</v>
      </c>
    </row>
    <row r="1097" spans="1:65" ht="15">
      <c r="A1097" s="24" t="s">
        <v>44</v>
      </c>
      <c r="B1097" s="18" t="s">
        <v>111</v>
      </c>
      <c r="C1097" s="15" t="s">
        <v>112</v>
      </c>
      <c r="D1097" s="16" t="s">
        <v>224</v>
      </c>
      <c r="E1097" s="17" t="s">
        <v>224</v>
      </c>
      <c r="F1097" s="17" t="s">
        <v>224</v>
      </c>
      <c r="G1097" s="17" t="s">
        <v>224</v>
      </c>
      <c r="H1097" s="17" t="s">
        <v>224</v>
      </c>
      <c r="I1097" s="17" t="s">
        <v>224</v>
      </c>
      <c r="J1097" s="17" t="s">
        <v>224</v>
      </c>
      <c r="K1097" s="17" t="s">
        <v>224</v>
      </c>
      <c r="L1097" s="17" t="s">
        <v>224</v>
      </c>
      <c r="M1097" s="17" t="s">
        <v>224</v>
      </c>
      <c r="N1097" s="17" t="s">
        <v>224</v>
      </c>
      <c r="O1097" s="17" t="s">
        <v>224</v>
      </c>
      <c r="P1097" s="17" t="s">
        <v>224</v>
      </c>
      <c r="Q1097" s="17" t="s">
        <v>224</v>
      </c>
      <c r="R1097" s="17" t="s">
        <v>224</v>
      </c>
      <c r="S1097" s="17" t="s">
        <v>224</v>
      </c>
      <c r="T1097" s="17" t="s">
        <v>224</v>
      </c>
      <c r="U1097" s="17" t="s">
        <v>224</v>
      </c>
      <c r="V1097" s="17" t="s">
        <v>224</v>
      </c>
      <c r="W1097" s="17" t="s">
        <v>224</v>
      </c>
      <c r="X1097" s="17" t="s">
        <v>224</v>
      </c>
      <c r="Y1097" s="17" t="s">
        <v>224</v>
      </c>
      <c r="Z1097" s="140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1</v>
      </c>
    </row>
    <row r="1098" spans="1:65">
      <c r="A1098" s="29"/>
      <c r="B1098" s="19" t="s">
        <v>225</v>
      </c>
      <c r="C1098" s="9" t="s">
        <v>225</v>
      </c>
      <c r="D1098" s="138" t="s">
        <v>227</v>
      </c>
      <c r="E1098" s="139" t="s">
        <v>228</v>
      </c>
      <c r="F1098" s="139" t="s">
        <v>229</v>
      </c>
      <c r="G1098" s="139" t="s">
        <v>230</v>
      </c>
      <c r="H1098" s="139" t="s">
        <v>231</v>
      </c>
      <c r="I1098" s="139" t="s">
        <v>232</v>
      </c>
      <c r="J1098" s="139" t="s">
        <v>233</v>
      </c>
      <c r="K1098" s="139" t="s">
        <v>234</v>
      </c>
      <c r="L1098" s="139" t="s">
        <v>235</v>
      </c>
      <c r="M1098" s="139" t="s">
        <v>236</v>
      </c>
      <c r="N1098" s="139" t="s">
        <v>237</v>
      </c>
      <c r="O1098" s="139" t="s">
        <v>238</v>
      </c>
      <c r="P1098" s="139" t="s">
        <v>239</v>
      </c>
      <c r="Q1098" s="139" t="s">
        <v>240</v>
      </c>
      <c r="R1098" s="139" t="s">
        <v>241</v>
      </c>
      <c r="S1098" s="139" t="s">
        <v>242</v>
      </c>
      <c r="T1098" s="139" t="s">
        <v>243</v>
      </c>
      <c r="U1098" s="139" t="s">
        <v>244</v>
      </c>
      <c r="V1098" s="139" t="s">
        <v>246</v>
      </c>
      <c r="W1098" s="139" t="s">
        <v>248</v>
      </c>
      <c r="X1098" s="139" t="s">
        <v>249</v>
      </c>
      <c r="Y1098" s="139" t="s">
        <v>250</v>
      </c>
      <c r="Z1098" s="140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 t="s">
        <v>1</v>
      </c>
    </row>
    <row r="1099" spans="1:65">
      <c r="A1099" s="29"/>
      <c r="B1099" s="19"/>
      <c r="C1099" s="9"/>
      <c r="D1099" s="10" t="s">
        <v>272</v>
      </c>
      <c r="E1099" s="11" t="s">
        <v>273</v>
      </c>
      <c r="F1099" s="11" t="s">
        <v>115</v>
      </c>
      <c r="G1099" s="11" t="s">
        <v>273</v>
      </c>
      <c r="H1099" s="11" t="s">
        <v>115</v>
      </c>
      <c r="I1099" s="11" t="s">
        <v>273</v>
      </c>
      <c r="J1099" s="11" t="s">
        <v>115</v>
      </c>
      <c r="K1099" s="11" t="s">
        <v>115</v>
      </c>
      <c r="L1099" s="11" t="s">
        <v>115</v>
      </c>
      <c r="M1099" s="11" t="s">
        <v>115</v>
      </c>
      <c r="N1099" s="11" t="s">
        <v>273</v>
      </c>
      <c r="O1099" s="11" t="s">
        <v>272</v>
      </c>
      <c r="P1099" s="11" t="s">
        <v>273</v>
      </c>
      <c r="Q1099" s="11" t="s">
        <v>273</v>
      </c>
      <c r="R1099" s="11" t="s">
        <v>115</v>
      </c>
      <c r="S1099" s="11" t="s">
        <v>115</v>
      </c>
      <c r="T1099" s="11" t="s">
        <v>273</v>
      </c>
      <c r="U1099" s="11" t="s">
        <v>115</v>
      </c>
      <c r="V1099" s="11" t="s">
        <v>273</v>
      </c>
      <c r="W1099" s="11" t="s">
        <v>115</v>
      </c>
      <c r="X1099" s="11" t="s">
        <v>115</v>
      </c>
      <c r="Y1099" s="11" t="s">
        <v>115</v>
      </c>
      <c r="Z1099" s="140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3</v>
      </c>
    </row>
    <row r="1100" spans="1:65">
      <c r="A1100" s="29"/>
      <c r="B1100" s="19"/>
      <c r="C1100" s="9"/>
      <c r="D1100" s="25"/>
      <c r="E1100" s="25"/>
      <c r="F1100" s="25"/>
      <c r="G1100" s="25"/>
      <c r="H1100" s="25"/>
      <c r="I1100" s="25"/>
      <c r="J1100" s="25"/>
      <c r="K1100" s="25"/>
      <c r="L1100" s="25"/>
      <c r="M1100" s="25"/>
      <c r="N1100" s="25"/>
      <c r="O1100" s="25"/>
      <c r="P1100" s="25"/>
      <c r="Q1100" s="25"/>
      <c r="R1100" s="25"/>
      <c r="S1100" s="25"/>
      <c r="T1100" s="25"/>
      <c r="U1100" s="25"/>
      <c r="V1100" s="25"/>
      <c r="W1100" s="25"/>
      <c r="X1100" s="25"/>
      <c r="Y1100" s="25"/>
      <c r="Z1100" s="140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3</v>
      </c>
    </row>
    <row r="1101" spans="1:65">
      <c r="A1101" s="29"/>
      <c r="B1101" s="18">
        <v>1</v>
      </c>
      <c r="C1101" s="14">
        <v>1</v>
      </c>
      <c r="D1101" s="222">
        <v>0.3664</v>
      </c>
      <c r="E1101" s="222">
        <v>0.35709999999999997</v>
      </c>
      <c r="F1101" s="222">
        <v>0.34509299999999998</v>
      </c>
      <c r="G1101" s="222">
        <v>0.35200000000000004</v>
      </c>
      <c r="H1101" s="222">
        <v>0.34899999999999998</v>
      </c>
      <c r="I1101" s="222">
        <v>0.36099999999999999</v>
      </c>
      <c r="J1101" s="222">
        <v>0.36299999999999999</v>
      </c>
      <c r="K1101" s="222">
        <v>0.36899999999999999</v>
      </c>
      <c r="L1101" s="222">
        <v>0.35909999999999997</v>
      </c>
      <c r="M1101" s="222">
        <v>0.36919999999999997</v>
      </c>
      <c r="N1101" s="222">
        <v>0.36699999999999999</v>
      </c>
      <c r="O1101" s="222">
        <v>0.35566099498506837</v>
      </c>
      <c r="P1101" s="222">
        <v>0.377</v>
      </c>
      <c r="Q1101" s="222">
        <v>0.35799999999999998</v>
      </c>
      <c r="R1101" s="222">
        <v>0.37019999999999997</v>
      </c>
      <c r="S1101" s="222">
        <v>0.35699999999999998</v>
      </c>
      <c r="T1101" s="222">
        <v>0.38180000000000003</v>
      </c>
      <c r="U1101" s="222">
        <v>0.36807000000000001</v>
      </c>
      <c r="V1101" s="222">
        <v>0.38</v>
      </c>
      <c r="W1101" s="222">
        <v>0.3695</v>
      </c>
      <c r="X1101" s="222">
        <v>0.36380000000000001</v>
      </c>
      <c r="Y1101" s="223">
        <v>0.48899060000000005</v>
      </c>
      <c r="Z1101" s="210"/>
      <c r="AA1101" s="211"/>
      <c r="AB1101" s="211"/>
      <c r="AC1101" s="211"/>
      <c r="AD1101" s="211"/>
      <c r="AE1101" s="211"/>
      <c r="AF1101" s="211"/>
      <c r="AG1101" s="211"/>
      <c r="AH1101" s="211"/>
      <c r="AI1101" s="211"/>
      <c r="AJ1101" s="211"/>
      <c r="AK1101" s="211"/>
      <c r="AL1101" s="211"/>
      <c r="AM1101" s="211"/>
      <c r="AN1101" s="211"/>
      <c r="AO1101" s="211"/>
      <c r="AP1101" s="211"/>
      <c r="AQ1101" s="211"/>
      <c r="AR1101" s="211"/>
      <c r="AS1101" s="211"/>
      <c r="AT1101" s="211"/>
      <c r="AU1101" s="211"/>
      <c r="AV1101" s="211"/>
      <c r="AW1101" s="211"/>
      <c r="AX1101" s="211"/>
      <c r="AY1101" s="211"/>
      <c r="AZ1101" s="211"/>
      <c r="BA1101" s="211"/>
      <c r="BB1101" s="211"/>
      <c r="BC1101" s="211"/>
      <c r="BD1101" s="211"/>
      <c r="BE1101" s="211"/>
      <c r="BF1101" s="211"/>
      <c r="BG1101" s="211"/>
      <c r="BH1101" s="211"/>
      <c r="BI1101" s="211"/>
      <c r="BJ1101" s="211"/>
      <c r="BK1101" s="211"/>
      <c r="BL1101" s="211"/>
      <c r="BM1101" s="224">
        <v>1</v>
      </c>
    </row>
    <row r="1102" spans="1:65">
      <c r="A1102" s="29"/>
      <c r="B1102" s="19">
        <v>1</v>
      </c>
      <c r="C1102" s="9">
        <v>2</v>
      </c>
      <c r="D1102" s="23">
        <v>0.36840000000000001</v>
      </c>
      <c r="E1102" s="23">
        <v>0.35260000000000002</v>
      </c>
      <c r="F1102" s="23">
        <v>0.36636600000000002</v>
      </c>
      <c r="G1102" s="23">
        <v>0.34970000000000001</v>
      </c>
      <c r="H1102" s="23">
        <v>0.35100000000000003</v>
      </c>
      <c r="I1102" s="23">
        <v>0.35300000000000004</v>
      </c>
      <c r="J1102" s="23">
        <v>0.36899999999999999</v>
      </c>
      <c r="K1102" s="23">
        <v>0.37</v>
      </c>
      <c r="L1102" s="23">
        <v>0.34899999999999998</v>
      </c>
      <c r="M1102" s="23">
        <v>0.35630000000000001</v>
      </c>
      <c r="N1102" s="23">
        <v>0.38700000000000001</v>
      </c>
      <c r="O1102" s="23">
        <v>0.36039235873412717</v>
      </c>
      <c r="P1102" s="23">
        <v>0.38140000000000002</v>
      </c>
      <c r="Q1102" s="23">
        <v>0.371</v>
      </c>
      <c r="R1102" s="23">
        <v>0.37869999999999998</v>
      </c>
      <c r="S1102" s="23">
        <v>0.36099999999999999</v>
      </c>
      <c r="T1102" s="23">
        <v>0.38180000000000003</v>
      </c>
      <c r="U1102" s="23">
        <v>0.36725999999999998</v>
      </c>
      <c r="V1102" s="23">
        <v>0.37569999999999998</v>
      </c>
      <c r="W1102" s="23">
        <v>0.37009999999999998</v>
      </c>
      <c r="X1102" s="23">
        <v>0.36359999999999998</v>
      </c>
      <c r="Y1102" s="225">
        <v>0.48529879999999997</v>
      </c>
      <c r="Z1102" s="210"/>
      <c r="AA1102" s="211"/>
      <c r="AB1102" s="211"/>
      <c r="AC1102" s="211"/>
      <c r="AD1102" s="211"/>
      <c r="AE1102" s="211"/>
      <c r="AF1102" s="211"/>
      <c r="AG1102" s="211"/>
      <c r="AH1102" s="211"/>
      <c r="AI1102" s="211"/>
      <c r="AJ1102" s="211"/>
      <c r="AK1102" s="211"/>
      <c r="AL1102" s="211"/>
      <c r="AM1102" s="211"/>
      <c r="AN1102" s="211"/>
      <c r="AO1102" s="211"/>
      <c r="AP1102" s="211"/>
      <c r="AQ1102" s="211"/>
      <c r="AR1102" s="211"/>
      <c r="AS1102" s="211"/>
      <c r="AT1102" s="211"/>
      <c r="AU1102" s="211"/>
      <c r="AV1102" s="211"/>
      <c r="AW1102" s="211"/>
      <c r="AX1102" s="211"/>
      <c r="AY1102" s="211"/>
      <c r="AZ1102" s="211"/>
      <c r="BA1102" s="211"/>
      <c r="BB1102" s="211"/>
      <c r="BC1102" s="211"/>
      <c r="BD1102" s="211"/>
      <c r="BE1102" s="211"/>
      <c r="BF1102" s="211"/>
      <c r="BG1102" s="211"/>
      <c r="BH1102" s="211"/>
      <c r="BI1102" s="211"/>
      <c r="BJ1102" s="211"/>
      <c r="BK1102" s="211"/>
      <c r="BL1102" s="211"/>
      <c r="BM1102" s="224">
        <v>33</v>
      </c>
    </row>
    <row r="1103" spans="1:65">
      <c r="A1103" s="29"/>
      <c r="B1103" s="19">
        <v>1</v>
      </c>
      <c r="C1103" s="9">
        <v>3</v>
      </c>
      <c r="D1103" s="23">
        <v>0.37119999999999997</v>
      </c>
      <c r="E1103" s="23">
        <v>0.36110000000000003</v>
      </c>
      <c r="F1103" s="23">
        <v>0.35453400000000002</v>
      </c>
      <c r="G1103" s="23">
        <v>0.35260000000000002</v>
      </c>
      <c r="H1103" s="23">
        <v>0.35300000000000004</v>
      </c>
      <c r="I1103" s="23">
        <v>0.36499999999999999</v>
      </c>
      <c r="J1103" s="23">
        <v>0.37</v>
      </c>
      <c r="K1103" s="23">
        <v>0.375</v>
      </c>
      <c r="L1103" s="23">
        <v>0.36310000000000003</v>
      </c>
      <c r="M1103" s="23">
        <v>0.36009999999999998</v>
      </c>
      <c r="N1103" s="23">
        <v>0.379</v>
      </c>
      <c r="O1103" s="23">
        <v>0.36026150192293926</v>
      </c>
      <c r="P1103" s="23">
        <v>0.379</v>
      </c>
      <c r="Q1103" s="23">
        <v>0.371</v>
      </c>
      <c r="R1103" s="23">
        <v>0.37030000000000002</v>
      </c>
      <c r="S1103" s="23">
        <v>0.35899999999999999</v>
      </c>
      <c r="T1103" s="23">
        <v>0.38229999999999997</v>
      </c>
      <c r="U1103" s="23">
        <v>0.36912</v>
      </c>
      <c r="V1103" s="23">
        <v>0.37659999999999999</v>
      </c>
      <c r="W1103" s="23">
        <v>0.3705</v>
      </c>
      <c r="X1103" s="23">
        <v>0.36909999999999998</v>
      </c>
      <c r="Y1103" s="225">
        <v>0.48661925</v>
      </c>
      <c r="Z1103" s="210"/>
      <c r="AA1103" s="211"/>
      <c r="AB1103" s="211"/>
      <c r="AC1103" s="211"/>
      <c r="AD1103" s="211"/>
      <c r="AE1103" s="211"/>
      <c r="AF1103" s="211"/>
      <c r="AG1103" s="211"/>
      <c r="AH1103" s="211"/>
      <c r="AI1103" s="211"/>
      <c r="AJ1103" s="211"/>
      <c r="AK1103" s="211"/>
      <c r="AL1103" s="211"/>
      <c r="AM1103" s="211"/>
      <c r="AN1103" s="211"/>
      <c r="AO1103" s="211"/>
      <c r="AP1103" s="211"/>
      <c r="AQ1103" s="211"/>
      <c r="AR1103" s="211"/>
      <c r="AS1103" s="211"/>
      <c r="AT1103" s="211"/>
      <c r="AU1103" s="211"/>
      <c r="AV1103" s="211"/>
      <c r="AW1103" s="211"/>
      <c r="AX1103" s="211"/>
      <c r="AY1103" s="211"/>
      <c r="AZ1103" s="211"/>
      <c r="BA1103" s="211"/>
      <c r="BB1103" s="211"/>
      <c r="BC1103" s="211"/>
      <c r="BD1103" s="211"/>
      <c r="BE1103" s="211"/>
      <c r="BF1103" s="211"/>
      <c r="BG1103" s="211"/>
      <c r="BH1103" s="211"/>
      <c r="BI1103" s="211"/>
      <c r="BJ1103" s="211"/>
      <c r="BK1103" s="211"/>
      <c r="BL1103" s="211"/>
      <c r="BM1103" s="224">
        <v>16</v>
      </c>
    </row>
    <row r="1104" spans="1:65">
      <c r="A1104" s="29"/>
      <c r="B1104" s="19">
        <v>1</v>
      </c>
      <c r="C1104" s="9">
        <v>4</v>
      </c>
      <c r="D1104" s="23">
        <v>0.37040000000000001</v>
      </c>
      <c r="E1104" s="23">
        <v>0.37409999999999999</v>
      </c>
      <c r="F1104" s="23">
        <v>0.358296</v>
      </c>
      <c r="G1104" s="23">
        <v>0.3478</v>
      </c>
      <c r="H1104" s="23">
        <v>0.35500000000000004</v>
      </c>
      <c r="I1104" s="23">
        <v>0.36</v>
      </c>
      <c r="J1104" s="23">
        <v>0.35899999999999999</v>
      </c>
      <c r="K1104" s="23">
        <v>0.37</v>
      </c>
      <c r="L1104" s="23">
        <v>0.35309999999999997</v>
      </c>
      <c r="M1104" s="23">
        <v>0.35560000000000003</v>
      </c>
      <c r="N1104" s="23">
        <v>0.38899999999999996</v>
      </c>
      <c r="O1104" s="23">
        <v>0.35689072705323444</v>
      </c>
      <c r="P1104" s="23">
        <v>0.38090000000000002</v>
      </c>
      <c r="Q1104" s="23">
        <v>0.36599999999999999</v>
      </c>
      <c r="R1104" s="23">
        <v>0.37180000000000002</v>
      </c>
      <c r="S1104" s="23">
        <v>0.35799999999999998</v>
      </c>
      <c r="T1104" s="23">
        <v>0.38340000000000002</v>
      </c>
      <c r="U1104" s="23">
        <v>0.36599999999999999</v>
      </c>
      <c r="V1104" s="23">
        <v>0.37009999999999998</v>
      </c>
      <c r="W1104" s="23">
        <v>0.37340000000000001</v>
      </c>
      <c r="X1104" s="23">
        <v>0.36459999999999998</v>
      </c>
      <c r="Y1104" s="225">
        <v>0.48637723333333327</v>
      </c>
      <c r="Z1104" s="210"/>
      <c r="AA1104" s="211"/>
      <c r="AB1104" s="211"/>
      <c r="AC1104" s="211"/>
      <c r="AD1104" s="211"/>
      <c r="AE1104" s="211"/>
      <c r="AF1104" s="211"/>
      <c r="AG1104" s="211"/>
      <c r="AH1104" s="211"/>
      <c r="AI1104" s="211"/>
      <c r="AJ1104" s="211"/>
      <c r="AK1104" s="211"/>
      <c r="AL1104" s="211"/>
      <c r="AM1104" s="211"/>
      <c r="AN1104" s="211"/>
      <c r="AO1104" s="211"/>
      <c r="AP1104" s="211"/>
      <c r="AQ1104" s="211"/>
      <c r="AR1104" s="211"/>
      <c r="AS1104" s="211"/>
      <c r="AT1104" s="211"/>
      <c r="AU1104" s="211"/>
      <c r="AV1104" s="211"/>
      <c r="AW1104" s="211"/>
      <c r="AX1104" s="211"/>
      <c r="AY1104" s="211"/>
      <c r="AZ1104" s="211"/>
      <c r="BA1104" s="211"/>
      <c r="BB1104" s="211"/>
      <c r="BC1104" s="211"/>
      <c r="BD1104" s="211"/>
      <c r="BE1104" s="211"/>
      <c r="BF1104" s="211"/>
      <c r="BG1104" s="211"/>
      <c r="BH1104" s="211"/>
      <c r="BI1104" s="211"/>
      <c r="BJ1104" s="211"/>
      <c r="BK1104" s="211"/>
      <c r="BL1104" s="211"/>
      <c r="BM1104" s="224">
        <v>0.36662328960304968</v>
      </c>
    </row>
    <row r="1105" spans="1:65">
      <c r="A1105" s="29"/>
      <c r="B1105" s="19">
        <v>1</v>
      </c>
      <c r="C1105" s="9">
        <v>5</v>
      </c>
      <c r="D1105" s="23">
        <v>0.3669</v>
      </c>
      <c r="E1105" s="23">
        <v>0.38200000000000001</v>
      </c>
      <c r="F1105" s="23">
        <v>0.354931</v>
      </c>
      <c r="G1105" s="23">
        <v>0.35289999999999999</v>
      </c>
      <c r="H1105" s="23">
        <v>0.35100000000000003</v>
      </c>
      <c r="I1105" s="23">
        <v>0.35799999999999998</v>
      </c>
      <c r="J1105" s="23">
        <v>0.36899999999999999</v>
      </c>
      <c r="K1105" s="23">
        <v>0.36599999999999999</v>
      </c>
      <c r="L1105" s="23">
        <v>0.35170000000000001</v>
      </c>
      <c r="M1105" s="23">
        <v>0.35560000000000003</v>
      </c>
      <c r="N1105" s="23">
        <v>0.38</v>
      </c>
      <c r="O1105" s="23">
        <v>0.35598606548173556</v>
      </c>
      <c r="P1105" s="23">
        <v>0.37840000000000001</v>
      </c>
      <c r="Q1105" s="23">
        <v>0.38</v>
      </c>
      <c r="R1105" s="23">
        <v>0.37130000000000002</v>
      </c>
      <c r="S1105" s="23">
        <v>0.36099999999999999</v>
      </c>
      <c r="T1105" s="23">
        <v>0.38159999999999999</v>
      </c>
      <c r="U1105" s="23">
        <v>0.36865000000000003</v>
      </c>
      <c r="V1105" s="23">
        <v>0.37620000000000003</v>
      </c>
      <c r="W1105" s="23">
        <v>0.37409999999999999</v>
      </c>
      <c r="X1105" s="23">
        <v>0.36779999999999996</v>
      </c>
      <c r="Y1105" s="225">
        <v>0.48043809999999998</v>
      </c>
      <c r="Z1105" s="210"/>
      <c r="AA1105" s="211"/>
      <c r="AB1105" s="211"/>
      <c r="AC1105" s="211"/>
      <c r="AD1105" s="211"/>
      <c r="AE1105" s="211"/>
      <c r="AF1105" s="211"/>
      <c r="AG1105" s="211"/>
      <c r="AH1105" s="211"/>
      <c r="AI1105" s="211"/>
      <c r="AJ1105" s="211"/>
      <c r="AK1105" s="211"/>
      <c r="AL1105" s="211"/>
      <c r="AM1105" s="211"/>
      <c r="AN1105" s="211"/>
      <c r="AO1105" s="211"/>
      <c r="AP1105" s="211"/>
      <c r="AQ1105" s="211"/>
      <c r="AR1105" s="211"/>
      <c r="AS1105" s="211"/>
      <c r="AT1105" s="211"/>
      <c r="AU1105" s="211"/>
      <c r="AV1105" s="211"/>
      <c r="AW1105" s="211"/>
      <c r="AX1105" s="211"/>
      <c r="AY1105" s="211"/>
      <c r="AZ1105" s="211"/>
      <c r="BA1105" s="211"/>
      <c r="BB1105" s="211"/>
      <c r="BC1105" s="211"/>
      <c r="BD1105" s="211"/>
      <c r="BE1105" s="211"/>
      <c r="BF1105" s="211"/>
      <c r="BG1105" s="211"/>
      <c r="BH1105" s="211"/>
      <c r="BI1105" s="211"/>
      <c r="BJ1105" s="211"/>
      <c r="BK1105" s="211"/>
      <c r="BL1105" s="211"/>
      <c r="BM1105" s="224">
        <v>66</v>
      </c>
    </row>
    <row r="1106" spans="1:65">
      <c r="A1106" s="29"/>
      <c r="B1106" s="19">
        <v>1</v>
      </c>
      <c r="C1106" s="9">
        <v>6</v>
      </c>
      <c r="D1106" s="23">
        <v>0.36779999999999996</v>
      </c>
      <c r="E1106" s="23">
        <v>0.36890000000000001</v>
      </c>
      <c r="F1106" s="23">
        <v>0.36298400000000003</v>
      </c>
      <c r="G1106" s="23">
        <v>0.36070000000000002</v>
      </c>
      <c r="H1106" s="23">
        <v>0.35799999999999998</v>
      </c>
      <c r="I1106" s="23">
        <v>0.36399999999999999</v>
      </c>
      <c r="J1106" s="23">
        <v>0.373</v>
      </c>
      <c r="K1106" s="23">
        <v>0.372</v>
      </c>
      <c r="L1106" s="23">
        <v>0.36059999999999998</v>
      </c>
      <c r="M1106" s="23">
        <v>0.35370000000000001</v>
      </c>
      <c r="N1106" s="23">
        <v>0.38800000000000001</v>
      </c>
      <c r="O1106" s="23">
        <v>0.35897884180714734</v>
      </c>
      <c r="P1106" s="23">
        <v>0.3871</v>
      </c>
      <c r="Q1106" s="23">
        <v>0.38500000000000001</v>
      </c>
      <c r="R1106" s="23">
        <v>0.37069999999999997</v>
      </c>
      <c r="S1106" s="23">
        <v>0.35899999999999999</v>
      </c>
      <c r="T1106" s="23">
        <v>0.38490000000000002</v>
      </c>
      <c r="U1106" s="23">
        <v>0.36985999999999997</v>
      </c>
      <c r="V1106" s="23">
        <v>0.38140000000000002</v>
      </c>
      <c r="W1106" s="23">
        <v>0.37759999999999999</v>
      </c>
      <c r="X1106" s="23">
        <v>0.36980000000000002</v>
      </c>
      <c r="Y1106" s="225">
        <v>0.4911482333333333</v>
      </c>
      <c r="Z1106" s="210"/>
      <c r="AA1106" s="211"/>
      <c r="AB1106" s="211"/>
      <c r="AC1106" s="211"/>
      <c r="AD1106" s="211"/>
      <c r="AE1106" s="211"/>
      <c r="AF1106" s="211"/>
      <c r="AG1106" s="211"/>
      <c r="AH1106" s="211"/>
      <c r="AI1106" s="211"/>
      <c r="AJ1106" s="211"/>
      <c r="AK1106" s="211"/>
      <c r="AL1106" s="211"/>
      <c r="AM1106" s="211"/>
      <c r="AN1106" s="211"/>
      <c r="AO1106" s="211"/>
      <c r="AP1106" s="211"/>
      <c r="AQ1106" s="211"/>
      <c r="AR1106" s="211"/>
      <c r="AS1106" s="211"/>
      <c r="AT1106" s="211"/>
      <c r="AU1106" s="211"/>
      <c r="AV1106" s="211"/>
      <c r="AW1106" s="211"/>
      <c r="AX1106" s="211"/>
      <c r="AY1106" s="211"/>
      <c r="AZ1106" s="211"/>
      <c r="BA1106" s="211"/>
      <c r="BB1106" s="211"/>
      <c r="BC1106" s="211"/>
      <c r="BD1106" s="211"/>
      <c r="BE1106" s="211"/>
      <c r="BF1106" s="211"/>
      <c r="BG1106" s="211"/>
      <c r="BH1106" s="211"/>
      <c r="BI1106" s="211"/>
      <c r="BJ1106" s="211"/>
      <c r="BK1106" s="211"/>
      <c r="BL1106" s="211"/>
      <c r="BM1106" s="54"/>
    </row>
    <row r="1107" spans="1:65">
      <c r="A1107" s="29"/>
      <c r="B1107" s="20" t="s">
        <v>256</v>
      </c>
      <c r="C1107" s="12"/>
      <c r="D1107" s="227">
        <v>0.36851666666666666</v>
      </c>
      <c r="E1107" s="227">
        <v>0.36596666666666672</v>
      </c>
      <c r="F1107" s="227">
        <v>0.35703400000000002</v>
      </c>
      <c r="G1107" s="227">
        <v>0.35261666666666663</v>
      </c>
      <c r="H1107" s="227">
        <v>0.35283333333333333</v>
      </c>
      <c r="I1107" s="227">
        <v>0.36016666666666669</v>
      </c>
      <c r="J1107" s="227">
        <v>0.36716666666666664</v>
      </c>
      <c r="K1107" s="227">
        <v>0.37033333333333335</v>
      </c>
      <c r="L1107" s="227">
        <v>0.35609999999999992</v>
      </c>
      <c r="M1107" s="227">
        <v>0.35841666666666661</v>
      </c>
      <c r="N1107" s="227">
        <v>0.38166666666666665</v>
      </c>
      <c r="O1107" s="227">
        <v>0.35802841499737537</v>
      </c>
      <c r="P1107" s="227">
        <v>0.38063333333333338</v>
      </c>
      <c r="Q1107" s="227">
        <v>0.37183333333333329</v>
      </c>
      <c r="R1107" s="227">
        <v>0.3721666666666667</v>
      </c>
      <c r="S1107" s="227">
        <v>0.35916666666666669</v>
      </c>
      <c r="T1107" s="227">
        <v>0.38263333333333333</v>
      </c>
      <c r="U1107" s="227">
        <v>0.36816000000000004</v>
      </c>
      <c r="V1107" s="227">
        <v>0.37666666666666671</v>
      </c>
      <c r="W1107" s="227">
        <v>0.37253333333333338</v>
      </c>
      <c r="X1107" s="227">
        <v>0.36645</v>
      </c>
      <c r="Y1107" s="227">
        <v>0.48647870277777777</v>
      </c>
      <c r="Z1107" s="210"/>
      <c r="AA1107" s="211"/>
      <c r="AB1107" s="211"/>
      <c r="AC1107" s="211"/>
      <c r="AD1107" s="211"/>
      <c r="AE1107" s="211"/>
      <c r="AF1107" s="211"/>
      <c r="AG1107" s="211"/>
      <c r="AH1107" s="211"/>
      <c r="AI1107" s="211"/>
      <c r="AJ1107" s="211"/>
      <c r="AK1107" s="211"/>
      <c r="AL1107" s="211"/>
      <c r="AM1107" s="211"/>
      <c r="AN1107" s="211"/>
      <c r="AO1107" s="211"/>
      <c r="AP1107" s="211"/>
      <c r="AQ1107" s="211"/>
      <c r="AR1107" s="211"/>
      <c r="AS1107" s="211"/>
      <c r="AT1107" s="211"/>
      <c r="AU1107" s="211"/>
      <c r="AV1107" s="211"/>
      <c r="AW1107" s="211"/>
      <c r="AX1107" s="211"/>
      <c r="AY1107" s="211"/>
      <c r="AZ1107" s="211"/>
      <c r="BA1107" s="211"/>
      <c r="BB1107" s="211"/>
      <c r="BC1107" s="211"/>
      <c r="BD1107" s="211"/>
      <c r="BE1107" s="211"/>
      <c r="BF1107" s="211"/>
      <c r="BG1107" s="211"/>
      <c r="BH1107" s="211"/>
      <c r="BI1107" s="211"/>
      <c r="BJ1107" s="211"/>
      <c r="BK1107" s="211"/>
      <c r="BL1107" s="211"/>
      <c r="BM1107" s="54"/>
    </row>
    <row r="1108" spans="1:65">
      <c r="A1108" s="29"/>
      <c r="B1108" s="3" t="s">
        <v>257</v>
      </c>
      <c r="C1108" s="28"/>
      <c r="D1108" s="23">
        <v>0.36809999999999998</v>
      </c>
      <c r="E1108" s="23">
        <v>0.36499999999999999</v>
      </c>
      <c r="F1108" s="23">
        <v>0.35661350000000003</v>
      </c>
      <c r="G1108" s="23">
        <v>0.35230000000000006</v>
      </c>
      <c r="H1108" s="23">
        <v>0.35200000000000004</v>
      </c>
      <c r="I1108" s="23">
        <v>0.36049999999999999</v>
      </c>
      <c r="J1108" s="23">
        <v>0.36899999999999999</v>
      </c>
      <c r="K1108" s="23">
        <v>0.37</v>
      </c>
      <c r="L1108" s="23">
        <v>0.35609999999999997</v>
      </c>
      <c r="M1108" s="23">
        <v>0.35594999999999999</v>
      </c>
      <c r="N1108" s="23">
        <v>0.38350000000000001</v>
      </c>
      <c r="O1108" s="23">
        <v>0.35793478443019089</v>
      </c>
      <c r="P1108" s="23">
        <v>0.37995000000000001</v>
      </c>
      <c r="Q1108" s="23">
        <v>0.371</v>
      </c>
      <c r="R1108" s="23">
        <v>0.371</v>
      </c>
      <c r="S1108" s="23">
        <v>0.35899999999999999</v>
      </c>
      <c r="T1108" s="23">
        <v>0.38205</v>
      </c>
      <c r="U1108" s="23">
        <v>0.36836000000000002</v>
      </c>
      <c r="V1108" s="23">
        <v>0.37640000000000001</v>
      </c>
      <c r="W1108" s="23">
        <v>0.37195</v>
      </c>
      <c r="X1108" s="23">
        <v>0.36619999999999997</v>
      </c>
      <c r="Y1108" s="23">
        <v>0.48649824166666666</v>
      </c>
      <c r="Z1108" s="210"/>
      <c r="AA1108" s="211"/>
      <c r="AB1108" s="211"/>
      <c r="AC1108" s="211"/>
      <c r="AD1108" s="211"/>
      <c r="AE1108" s="211"/>
      <c r="AF1108" s="211"/>
      <c r="AG1108" s="211"/>
      <c r="AH1108" s="211"/>
      <c r="AI1108" s="211"/>
      <c r="AJ1108" s="211"/>
      <c r="AK1108" s="211"/>
      <c r="AL1108" s="211"/>
      <c r="AM1108" s="211"/>
      <c r="AN1108" s="211"/>
      <c r="AO1108" s="211"/>
      <c r="AP1108" s="211"/>
      <c r="AQ1108" s="211"/>
      <c r="AR1108" s="211"/>
      <c r="AS1108" s="211"/>
      <c r="AT1108" s="211"/>
      <c r="AU1108" s="211"/>
      <c r="AV1108" s="211"/>
      <c r="AW1108" s="211"/>
      <c r="AX1108" s="211"/>
      <c r="AY1108" s="211"/>
      <c r="AZ1108" s="211"/>
      <c r="BA1108" s="211"/>
      <c r="BB1108" s="211"/>
      <c r="BC1108" s="211"/>
      <c r="BD1108" s="211"/>
      <c r="BE1108" s="211"/>
      <c r="BF1108" s="211"/>
      <c r="BG1108" s="211"/>
      <c r="BH1108" s="211"/>
      <c r="BI1108" s="211"/>
      <c r="BJ1108" s="211"/>
      <c r="BK1108" s="211"/>
      <c r="BL1108" s="211"/>
      <c r="BM1108" s="54"/>
    </row>
    <row r="1109" spans="1:65">
      <c r="A1109" s="29"/>
      <c r="B1109" s="3" t="s">
        <v>258</v>
      </c>
      <c r="C1109" s="28"/>
      <c r="D1109" s="23">
        <v>1.916681159365493E-3</v>
      </c>
      <c r="E1109" s="23">
        <v>1.1070621783200191E-2</v>
      </c>
      <c r="F1109" s="23">
        <v>7.4477037803607786E-3</v>
      </c>
      <c r="G1109" s="23">
        <v>4.4160691419707996E-3</v>
      </c>
      <c r="H1109" s="23">
        <v>3.2506409624359711E-3</v>
      </c>
      <c r="I1109" s="23">
        <v>4.3550736694878706E-3</v>
      </c>
      <c r="J1109" s="23">
        <v>5.1542862422130492E-3</v>
      </c>
      <c r="K1109" s="23">
        <v>3.0110906108363265E-3</v>
      </c>
      <c r="L1109" s="23">
        <v>5.6039271943878885E-3</v>
      </c>
      <c r="M1109" s="23">
        <v>5.6869734188464806E-3</v>
      </c>
      <c r="N1109" s="23">
        <v>8.3346665600170615E-3</v>
      </c>
      <c r="O1109" s="23">
        <v>2.1236017162045849E-3</v>
      </c>
      <c r="P1109" s="23">
        <v>3.5590260840104356E-3</v>
      </c>
      <c r="Q1109" s="23">
        <v>9.6626428406863321E-3</v>
      </c>
      <c r="R1109" s="23">
        <v>3.2580157560494743E-3</v>
      </c>
      <c r="S1109" s="23">
        <v>1.6020819787597234E-3</v>
      </c>
      <c r="T1109" s="23">
        <v>1.2878923350446176E-3</v>
      </c>
      <c r="U1109" s="23">
        <v>1.3809706731136621E-3</v>
      </c>
      <c r="V1109" s="23">
        <v>3.9444475743336668E-3</v>
      </c>
      <c r="W1109" s="23">
        <v>3.1026870075253595E-3</v>
      </c>
      <c r="X1109" s="23">
        <v>2.779748190034488E-3</v>
      </c>
      <c r="Y1109" s="23">
        <v>3.633875212992584E-3</v>
      </c>
      <c r="Z1109" s="210"/>
      <c r="AA1109" s="211"/>
      <c r="AB1109" s="211"/>
      <c r="AC1109" s="211"/>
      <c r="AD1109" s="211"/>
      <c r="AE1109" s="211"/>
      <c r="AF1109" s="211"/>
      <c r="AG1109" s="211"/>
      <c r="AH1109" s="211"/>
      <c r="AI1109" s="211"/>
      <c r="AJ1109" s="211"/>
      <c r="AK1109" s="211"/>
      <c r="AL1109" s="211"/>
      <c r="AM1109" s="211"/>
      <c r="AN1109" s="211"/>
      <c r="AO1109" s="211"/>
      <c r="AP1109" s="211"/>
      <c r="AQ1109" s="211"/>
      <c r="AR1109" s="211"/>
      <c r="AS1109" s="211"/>
      <c r="AT1109" s="211"/>
      <c r="AU1109" s="211"/>
      <c r="AV1109" s="211"/>
      <c r="AW1109" s="211"/>
      <c r="AX1109" s="211"/>
      <c r="AY1109" s="211"/>
      <c r="AZ1109" s="211"/>
      <c r="BA1109" s="211"/>
      <c r="BB1109" s="211"/>
      <c r="BC1109" s="211"/>
      <c r="BD1109" s="211"/>
      <c r="BE1109" s="211"/>
      <c r="BF1109" s="211"/>
      <c r="BG1109" s="211"/>
      <c r="BH1109" s="211"/>
      <c r="BI1109" s="211"/>
      <c r="BJ1109" s="211"/>
      <c r="BK1109" s="211"/>
      <c r="BL1109" s="211"/>
      <c r="BM1109" s="54"/>
    </row>
    <row r="1110" spans="1:65">
      <c r="A1110" s="29"/>
      <c r="B1110" s="3" t="s">
        <v>86</v>
      </c>
      <c r="C1110" s="28"/>
      <c r="D1110" s="13">
        <v>5.2010704880796699E-3</v>
      </c>
      <c r="E1110" s="13">
        <v>3.0250355542035312E-2</v>
      </c>
      <c r="F1110" s="13">
        <v>2.085992869127528E-2</v>
      </c>
      <c r="G1110" s="13">
        <v>1.2523710758531361E-2</v>
      </c>
      <c r="H1110" s="13">
        <v>9.21296446604432E-3</v>
      </c>
      <c r="I1110" s="13">
        <v>1.2091828790803897E-2</v>
      </c>
      <c r="J1110" s="13">
        <v>1.4038001567534406E-2</v>
      </c>
      <c r="K1110" s="13">
        <v>8.1307577250305848E-3</v>
      </c>
      <c r="L1110" s="13">
        <v>1.5736948032541113E-2</v>
      </c>
      <c r="M1110" s="13">
        <v>1.5866933509918107E-2</v>
      </c>
      <c r="N1110" s="13">
        <v>2.1837554305721558E-2</v>
      </c>
      <c r="O1110" s="13">
        <v>5.9313775869441884E-3</v>
      </c>
      <c r="P1110" s="13">
        <v>9.3502743252748093E-3</v>
      </c>
      <c r="Q1110" s="13">
        <v>2.5986489038152396E-2</v>
      </c>
      <c r="R1110" s="13">
        <v>8.754184745318784E-3</v>
      </c>
      <c r="S1110" s="13">
        <v>4.4605530731129184E-3</v>
      </c>
      <c r="T1110" s="13">
        <v>3.3658654979822743E-3</v>
      </c>
      <c r="U1110" s="13">
        <v>3.7510068261453226E-3</v>
      </c>
      <c r="V1110" s="13">
        <v>1.0471984710620353E-2</v>
      </c>
      <c r="W1110" s="13">
        <v>8.328615804022976E-3</v>
      </c>
      <c r="X1110" s="13">
        <v>7.585613835542333E-3</v>
      </c>
      <c r="Y1110" s="13">
        <v>7.4697518971401488E-3</v>
      </c>
      <c r="Z1110" s="140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3"/>
    </row>
    <row r="1111" spans="1:65">
      <c r="A1111" s="29"/>
      <c r="B1111" s="3" t="s">
        <v>259</v>
      </c>
      <c r="C1111" s="28"/>
      <c r="D1111" s="13">
        <v>5.1643665782032944E-3</v>
      </c>
      <c r="E1111" s="13">
        <v>-1.7910017039395321E-3</v>
      </c>
      <c r="F1111" s="13">
        <v>-2.6155702256210112E-2</v>
      </c>
      <c r="G1111" s="13">
        <v>-3.8204400357512158E-2</v>
      </c>
      <c r="H1111" s="13">
        <v>-3.7613421353147047E-2</v>
      </c>
      <c r="I1111" s="13">
        <v>-1.7611055051559021E-2</v>
      </c>
      <c r="J1111" s="13">
        <v>1.4821127817745694E-3</v>
      </c>
      <c r="K1111" s="13">
        <v>1.0119498230187762E-2</v>
      </c>
      <c r="L1111" s="13">
        <v>-2.8703276364258068E-2</v>
      </c>
      <c r="M1111" s="13">
        <v>-2.238434700989278E-2</v>
      </c>
      <c r="N1111" s="13">
        <v>4.1032246150823459E-2</v>
      </c>
      <c r="O1111" s="13">
        <v>-2.3443340478942698E-2</v>
      </c>
      <c r="P1111" s="13">
        <v>3.8213730899236298E-2</v>
      </c>
      <c r="Q1111" s="13">
        <v>1.4210891337330445E-2</v>
      </c>
      <c r="R1111" s="13">
        <v>1.5120089805584769E-2</v>
      </c>
      <c r="S1111" s="13">
        <v>-2.0338650456321106E-2</v>
      </c>
      <c r="T1111" s="13">
        <v>4.3668921708760022E-2</v>
      </c>
      <c r="U1111" s="13">
        <v>4.1915242171717271E-3</v>
      </c>
      <c r="V1111" s="13">
        <v>2.7394269127013704E-2</v>
      </c>
      <c r="W1111" s="13">
        <v>1.612020812066417E-2</v>
      </c>
      <c r="X1111" s="13">
        <v>-4.7266392497136156E-4</v>
      </c>
      <c r="Y1111" s="13">
        <v>0.32691707421123706</v>
      </c>
      <c r="Z1111" s="140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3"/>
    </row>
    <row r="1112" spans="1:65">
      <c r="A1112" s="29"/>
      <c r="B1112" s="45" t="s">
        <v>260</v>
      </c>
      <c r="C1112" s="46"/>
      <c r="D1112" s="44">
        <v>7.0000000000000007E-2</v>
      </c>
      <c r="E1112" s="44">
        <v>0.13</v>
      </c>
      <c r="F1112" s="44">
        <v>0.82</v>
      </c>
      <c r="G1112" s="44">
        <v>1.1599999999999999</v>
      </c>
      <c r="H1112" s="44">
        <v>1.1399999999999999</v>
      </c>
      <c r="I1112" s="44">
        <v>0.57999999999999996</v>
      </c>
      <c r="J1112" s="44">
        <v>0.04</v>
      </c>
      <c r="K1112" s="44">
        <v>0.21</v>
      </c>
      <c r="L1112" s="44">
        <v>0.89</v>
      </c>
      <c r="M1112" s="44">
        <v>0.71</v>
      </c>
      <c r="N1112" s="44">
        <v>1.08</v>
      </c>
      <c r="O1112" s="44">
        <v>0.74</v>
      </c>
      <c r="P1112" s="44">
        <v>1</v>
      </c>
      <c r="Q1112" s="44">
        <v>0.32</v>
      </c>
      <c r="R1112" s="44">
        <v>0.35</v>
      </c>
      <c r="S1112" s="44">
        <v>0.65</v>
      </c>
      <c r="T1112" s="44">
        <v>1.1499999999999999</v>
      </c>
      <c r="U1112" s="44">
        <v>0.04</v>
      </c>
      <c r="V1112" s="44">
        <v>0.69</v>
      </c>
      <c r="W1112" s="44">
        <v>0.38</v>
      </c>
      <c r="X1112" s="44">
        <v>0.09</v>
      </c>
      <c r="Y1112" s="44">
        <v>9.16</v>
      </c>
      <c r="Z1112" s="140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3"/>
    </row>
    <row r="1113" spans="1:65">
      <c r="B1113" s="30"/>
      <c r="C1113" s="20"/>
      <c r="D1113" s="20"/>
      <c r="E1113" s="20"/>
      <c r="F1113" s="20"/>
      <c r="G1113" s="20"/>
      <c r="H1113" s="20"/>
      <c r="I1113" s="20"/>
      <c r="J1113" s="20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  <c r="W1113" s="20"/>
      <c r="X1113" s="20"/>
      <c r="Y1113" s="20"/>
      <c r="BM1113" s="53"/>
    </row>
    <row r="1114" spans="1:65" ht="15">
      <c r="B1114" s="8" t="s">
        <v>496</v>
      </c>
      <c r="BM1114" s="27" t="s">
        <v>66</v>
      </c>
    </row>
    <row r="1115" spans="1:65" ht="15">
      <c r="A1115" s="24" t="s">
        <v>45</v>
      </c>
      <c r="B1115" s="18" t="s">
        <v>111</v>
      </c>
      <c r="C1115" s="15" t="s">
        <v>112</v>
      </c>
      <c r="D1115" s="16" t="s">
        <v>224</v>
      </c>
      <c r="E1115" s="17" t="s">
        <v>224</v>
      </c>
      <c r="F1115" s="17" t="s">
        <v>224</v>
      </c>
      <c r="G1115" s="17" t="s">
        <v>224</v>
      </c>
      <c r="H1115" s="17" t="s">
        <v>224</v>
      </c>
      <c r="I1115" s="17" t="s">
        <v>224</v>
      </c>
      <c r="J1115" s="17" t="s">
        <v>224</v>
      </c>
      <c r="K1115" s="17" t="s">
        <v>224</v>
      </c>
      <c r="L1115" s="17" t="s">
        <v>224</v>
      </c>
      <c r="M1115" s="17" t="s">
        <v>224</v>
      </c>
      <c r="N1115" s="17" t="s">
        <v>224</v>
      </c>
      <c r="O1115" s="17" t="s">
        <v>224</v>
      </c>
      <c r="P1115" s="17" t="s">
        <v>224</v>
      </c>
      <c r="Q1115" s="17" t="s">
        <v>224</v>
      </c>
      <c r="R1115" s="17" t="s">
        <v>224</v>
      </c>
      <c r="S1115" s="17" t="s">
        <v>224</v>
      </c>
      <c r="T1115" s="17" t="s">
        <v>224</v>
      </c>
      <c r="U1115" s="17" t="s">
        <v>224</v>
      </c>
      <c r="V1115" s="140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1</v>
      </c>
    </row>
    <row r="1116" spans="1:65">
      <c r="A1116" s="29"/>
      <c r="B1116" s="19" t="s">
        <v>225</v>
      </c>
      <c r="C1116" s="9" t="s">
        <v>225</v>
      </c>
      <c r="D1116" s="138" t="s">
        <v>227</v>
      </c>
      <c r="E1116" s="139" t="s">
        <v>228</v>
      </c>
      <c r="F1116" s="139" t="s">
        <v>229</v>
      </c>
      <c r="G1116" s="139" t="s">
        <v>230</v>
      </c>
      <c r="H1116" s="139" t="s">
        <v>232</v>
      </c>
      <c r="I1116" s="139" t="s">
        <v>235</v>
      </c>
      <c r="J1116" s="139" t="s">
        <v>236</v>
      </c>
      <c r="K1116" s="139" t="s">
        <v>237</v>
      </c>
      <c r="L1116" s="139" t="s">
        <v>238</v>
      </c>
      <c r="M1116" s="139" t="s">
        <v>239</v>
      </c>
      <c r="N1116" s="139" t="s">
        <v>240</v>
      </c>
      <c r="O1116" s="139" t="s">
        <v>241</v>
      </c>
      <c r="P1116" s="139" t="s">
        <v>242</v>
      </c>
      <c r="Q1116" s="139" t="s">
        <v>243</v>
      </c>
      <c r="R1116" s="139" t="s">
        <v>244</v>
      </c>
      <c r="S1116" s="139" t="s">
        <v>246</v>
      </c>
      <c r="T1116" s="139" t="s">
        <v>248</v>
      </c>
      <c r="U1116" s="139" t="s">
        <v>249</v>
      </c>
      <c r="V1116" s="140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 t="s">
        <v>3</v>
      </c>
    </row>
    <row r="1117" spans="1:65">
      <c r="A1117" s="29"/>
      <c r="B1117" s="19"/>
      <c r="C1117" s="9"/>
      <c r="D1117" s="10" t="s">
        <v>272</v>
      </c>
      <c r="E1117" s="11" t="s">
        <v>273</v>
      </c>
      <c r="F1117" s="11" t="s">
        <v>115</v>
      </c>
      <c r="G1117" s="11" t="s">
        <v>273</v>
      </c>
      <c r="H1117" s="11" t="s">
        <v>273</v>
      </c>
      <c r="I1117" s="11" t="s">
        <v>272</v>
      </c>
      <c r="J1117" s="11" t="s">
        <v>115</v>
      </c>
      <c r="K1117" s="11" t="s">
        <v>273</v>
      </c>
      <c r="L1117" s="11" t="s">
        <v>272</v>
      </c>
      <c r="M1117" s="11" t="s">
        <v>273</v>
      </c>
      <c r="N1117" s="11" t="s">
        <v>273</v>
      </c>
      <c r="O1117" s="11" t="s">
        <v>115</v>
      </c>
      <c r="P1117" s="11" t="s">
        <v>272</v>
      </c>
      <c r="Q1117" s="11" t="s">
        <v>273</v>
      </c>
      <c r="R1117" s="11" t="s">
        <v>115</v>
      </c>
      <c r="S1117" s="11" t="s">
        <v>273</v>
      </c>
      <c r="T1117" s="11" t="s">
        <v>272</v>
      </c>
      <c r="U1117" s="11" t="s">
        <v>115</v>
      </c>
      <c r="V1117" s="140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0</v>
      </c>
    </row>
    <row r="1118" spans="1:65">
      <c r="A1118" s="29"/>
      <c r="B1118" s="19"/>
      <c r="C1118" s="9"/>
      <c r="D1118" s="25"/>
      <c r="E1118" s="25"/>
      <c r="F1118" s="25"/>
      <c r="G1118" s="25"/>
      <c r="H1118" s="25"/>
      <c r="I1118" s="25"/>
      <c r="J1118" s="25"/>
      <c r="K1118" s="25"/>
      <c r="L1118" s="25"/>
      <c r="M1118" s="25"/>
      <c r="N1118" s="25"/>
      <c r="O1118" s="25"/>
      <c r="P1118" s="25"/>
      <c r="Q1118" s="25"/>
      <c r="R1118" s="25"/>
      <c r="S1118" s="25"/>
      <c r="T1118" s="25"/>
      <c r="U1118" s="25"/>
      <c r="V1118" s="140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0</v>
      </c>
    </row>
    <row r="1119" spans="1:65">
      <c r="A1119" s="29"/>
      <c r="B1119" s="18">
        <v>1</v>
      </c>
      <c r="C1119" s="14">
        <v>1</v>
      </c>
      <c r="D1119" s="212">
        <v>147.6</v>
      </c>
      <c r="E1119" s="212">
        <v>138</v>
      </c>
      <c r="F1119" s="212">
        <v>155.53</v>
      </c>
      <c r="G1119" s="212">
        <v>150</v>
      </c>
      <c r="H1119" s="212">
        <v>153.5</v>
      </c>
      <c r="I1119" s="212">
        <v>154.6</v>
      </c>
      <c r="J1119" s="213">
        <v>136</v>
      </c>
      <c r="K1119" s="212">
        <v>149</v>
      </c>
      <c r="L1119" s="212">
        <v>144.23916071360404</v>
      </c>
      <c r="M1119" s="212">
        <v>138.80000000000001</v>
      </c>
      <c r="N1119" s="212">
        <v>153</v>
      </c>
      <c r="O1119" s="212">
        <v>150</v>
      </c>
      <c r="P1119" s="212">
        <v>144</v>
      </c>
      <c r="Q1119" s="212">
        <v>137.69999999999999</v>
      </c>
      <c r="R1119" s="212">
        <v>154.29838499999997</v>
      </c>
      <c r="S1119" s="212">
        <v>152.30000000000001</v>
      </c>
      <c r="T1119" s="212">
        <v>161</v>
      </c>
      <c r="U1119" s="212">
        <v>144</v>
      </c>
      <c r="V1119" s="214"/>
      <c r="W1119" s="215"/>
      <c r="X1119" s="215"/>
      <c r="Y1119" s="215"/>
      <c r="Z1119" s="215"/>
      <c r="AA1119" s="215"/>
      <c r="AB1119" s="215"/>
      <c r="AC1119" s="215"/>
      <c r="AD1119" s="215"/>
      <c r="AE1119" s="215"/>
      <c r="AF1119" s="215"/>
      <c r="AG1119" s="215"/>
      <c r="AH1119" s="215"/>
      <c r="AI1119" s="215"/>
      <c r="AJ1119" s="215"/>
      <c r="AK1119" s="215"/>
      <c r="AL1119" s="215"/>
      <c r="AM1119" s="215"/>
      <c r="AN1119" s="215"/>
      <c r="AO1119" s="215"/>
      <c r="AP1119" s="215"/>
      <c r="AQ1119" s="215"/>
      <c r="AR1119" s="215"/>
      <c r="AS1119" s="215"/>
      <c r="AT1119" s="215"/>
      <c r="AU1119" s="215"/>
      <c r="AV1119" s="215"/>
      <c r="AW1119" s="215"/>
      <c r="AX1119" s="215"/>
      <c r="AY1119" s="215"/>
      <c r="AZ1119" s="215"/>
      <c r="BA1119" s="215"/>
      <c r="BB1119" s="215"/>
      <c r="BC1119" s="215"/>
      <c r="BD1119" s="215"/>
      <c r="BE1119" s="215"/>
      <c r="BF1119" s="215"/>
      <c r="BG1119" s="215"/>
      <c r="BH1119" s="215"/>
      <c r="BI1119" s="215"/>
      <c r="BJ1119" s="215"/>
      <c r="BK1119" s="215"/>
      <c r="BL1119" s="215"/>
      <c r="BM1119" s="216">
        <v>1</v>
      </c>
    </row>
    <row r="1120" spans="1:65">
      <c r="A1120" s="29"/>
      <c r="B1120" s="19">
        <v>1</v>
      </c>
      <c r="C1120" s="9">
        <v>2</v>
      </c>
      <c r="D1120" s="217">
        <v>146.5</v>
      </c>
      <c r="E1120" s="217">
        <v>137.1</v>
      </c>
      <c r="F1120" s="217">
        <v>166.83</v>
      </c>
      <c r="G1120" s="217">
        <v>148</v>
      </c>
      <c r="H1120" s="217">
        <v>148.5</v>
      </c>
      <c r="I1120" s="217">
        <v>152.30000000000001</v>
      </c>
      <c r="J1120" s="218">
        <v>131</v>
      </c>
      <c r="K1120" s="217">
        <v>152</v>
      </c>
      <c r="L1120" s="217">
        <v>146.00566846937895</v>
      </c>
      <c r="M1120" s="217">
        <v>144.80000000000001</v>
      </c>
      <c r="N1120" s="217">
        <v>156.5</v>
      </c>
      <c r="O1120" s="217">
        <v>151</v>
      </c>
      <c r="P1120" s="217">
        <v>145</v>
      </c>
      <c r="Q1120" s="217">
        <v>139</v>
      </c>
      <c r="R1120" s="217">
        <v>155.43736999999999</v>
      </c>
      <c r="S1120" s="217">
        <v>152.4</v>
      </c>
      <c r="T1120" s="217">
        <v>158.80000000000001</v>
      </c>
      <c r="U1120" s="217">
        <v>144</v>
      </c>
      <c r="V1120" s="214"/>
      <c r="W1120" s="215"/>
      <c r="X1120" s="215"/>
      <c r="Y1120" s="215"/>
      <c r="Z1120" s="215"/>
      <c r="AA1120" s="215"/>
      <c r="AB1120" s="215"/>
      <c r="AC1120" s="215"/>
      <c r="AD1120" s="215"/>
      <c r="AE1120" s="215"/>
      <c r="AF1120" s="215"/>
      <c r="AG1120" s="215"/>
      <c r="AH1120" s="215"/>
      <c r="AI1120" s="215"/>
      <c r="AJ1120" s="215"/>
      <c r="AK1120" s="215"/>
      <c r="AL1120" s="215"/>
      <c r="AM1120" s="215"/>
      <c r="AN1120" s="215"/>
      <c r="AO1120" s="215"/>
      <c r="AP1120" s="215"/>
      <c r="AQ1120" s="215"/>
      <c r="AR1120" s="215"/>
      <c r="AS1120" s="215"/>
      <c r="AT1120" s="215"/>
      <c r="AU1120" s="215"/>
      <c r="AV1120" s="215"/>
      <c r="AW1120" s="215"/>
      <c r="AX1120" s="215"/>
      <c r="AY1120" s="215"/>
      <c r="AZ1120" s="215"/>
      <c r="BA1120" s="215"/>
      <c r="BB1120" s="215"/>
      <c r="BC1120" s="215"/>
      <c r="BD1120" s="215"/>
      <c r="BE1120" s="215"/>
      <c r="BF1120" s="215"/>
      <c r="BG1120" s="215"/>
      <c r="BH1120" s="215"/>
      <c r="BI1120" s="215"/>
      <c r="BJ1120" s="215"/>
      <c r="BK1120" s="215"/>
      <c r="BL1120" s="215"/>
      <c r="BM1120" s="216">
        <v>34</v>
      </c>
    </row>
    <row r="1121" spans="1:65">
      <c r="A1121" s="29"/>
      <c r="B1121" s="19">
        <v>1</v>
      </c>
      <c r="C1121" s="9">
        <v>3</v>
      </c>
      <c r="D1121" s="217">
        <v>148.9</v>
      </c>
      <c r="E1121" s="217">
        <v>145.6</v>
      </c>
      <c r="F1121" s="217">
        <v>158.38</v>
      </c>
      <c r="G1121" s="217">
        <v>149</v>
      </c>
      <c r="H1121" s="217">
        <v>151.5</v>
      </c>
      <c r="I1121" s="217">
        <v>148.6</v>
      </c>
      <c r="J1121" s="218">
        <v>136</v>
      </c>
      <c r="K1121" s="217">
        <v>150</v>
      </c>
      <c r="L1121" s="217">
        <v>147.22993280262713</v>
      </c>
      <c r="M1121" s="217">
        <v>141.69999999999999</v>
      </c>
      <c r="N1121" s="217">
        <v>143.5</v>
      </c>
      <c r="O1121" s="217">
        <v>150</v>
      </c>
      <c r="P1121" s="217">
        <v>143</v>
      </c>
      <c r="Q1121" s="217">
        <v>139.30000000000001</v>
      </c>
      <c r="R1121" s="217">
        <v>155.46092999999996</v>
      </c>
      <c r="S1121" s="217">
        <v>149.69999999999999</v>
      </c>
      <c r="T1121" s="217">
        <v>160.1</v>
      </c>
      <c r="U1121" s="217">
        <v>145</v>
      </c>
      <c r="V1121" s="214"/>
      <c r="W1121" s="215"/>
      <c r="X1121" s="215"/>
      <c r="Y1121" s="215"/>
      <c r="Z1121" s="215"/>
      <c r="AA1121" s="215"/>
      <c r="AB1121" s="215"/>
      <c r="AC1121" s="215"/>
      <c r="AD1121" s="215"/>
      <c r="AE1121" s="215"/>
      <c r="AF1121" s="215"/>
      <c r="AG1121" s="215"/>
      <c r="AH1121" s="215"/>
      <c r="AI1121" s="215"/>
      <c r="AJ1121" s="215"/>
      <c r="AK1121" s="215"/>
      <c r="AL1121" s="215"/>
      <c r="AM1121" s="215"/>
      <c r="AN1121" s="215"/>
      <c r="AO1121" s="215"/>
      <c r="AP1121" s="215"/>
      <c r="AQ1121" s="215"/>
      <c r="AR1121" s="215"/>
      <c r="AS1121" s="215"/>
      <c r="AT1121" s="215"/>
      <c r="AU1121" s="215"/>
      <c r="AV1121" s="215"/>
      <c r="AW1121" s="215"/>
      <c r="AX1121" s="215"/>
      <c r="AY1121" s="215"/>
      <c r="AZ1121" s="215"/>
      <c r="BA1121" s="215"/>
      <c r="BB1121" s="215"/>
      <c r="BC1121" s="215"/>
      <c r="BD1121" s="215"/>
      <c r="BE1121" s="215"/>
      <c r="BF1121" s="215"/>
      <c r="BG1121" s="215"/>
      <c r="BH1121" s="215"/>
      <c r="BI1121" s="215"/>
      <c r="BJ1121" s="215"/>
      <c r="BK1121" s="215"/>
      <c r="BL1121" s="215"/>
      <c r="BM1121" s="216">
        <v>16</v>
      </c>
    </row>
    <row r="1122" spans="1:65">
      <c r="A1122" s="29"/>
      <c r="B1122" s="19">
        <v>1</v>
      </c>
      <c r="C1122" s="9">
        <v>4</v>
      </c>
      <c r="D1122" s="217">
        <v>150</v>
      </c>
      <c r="E1122" s="217">
        <v>151.5</v>
      </c>
      <c r="F1122" s="217">
        <v>164.18</v>
      </c>
      <c r="G1122" s="217">
        <v>149</v>
      </c>
      <c r="H1122" s="217">
        <v>152.5</v>
      </c>
      <c r="I1122" s="217">
        <v>150.80000000000001</v>
      </c>
      <c r="J1122" s="218">
        <v>131</v>
      </c>
      <c r="K1122" s="217">
        <v>158</v>
      </c>
      <c r="L1122" s="217">
        <v>145.93485516016378</v>
      </c>
      <c r="M1122" s="217">
        <v>143.1</v>
      </c>
      <c r="N1122" s="217">
        <v>145.5</v>
      </c>
      <c r="O1122" s="217">
        <v>150</v>
      </c>
      <c r="P1122" s="217">
        <v>144</v>
      </c>
      <c r="Q1122" s="217">
        <v>136.6</v>
      </c>
      <c r="R1122" s="217">
        <v>153.44915</v>
      </c>
      <c r="S1122" s="217">
        <v>148.30000000000001</v>
      </c>
      <c r="T1122" s="217">
        <v>155.80000000000001</v>
      </c>
      <c r="U1122" s="217">
        <v>143</v>
      </c>
      <c r="V1122" s="214"/>
      <c r="W1122" s="215"/>
      <c r="X1122" s="215"/>
      <c r="Y1122" s="215"/>
      <c r="Z1122" s="215"/>
      <c r="AA1122" s="215"/>
      <c r="AB1122" s="215"/>
      <c r="AC1122" s="215"/>
      <c r="AD1122" s="215"/>
      <c r="AE1122" s="215"/>
      <c r="AF1122" s="215"/>
      <c r="AG1122" s="215"/>
      <c r="AH1122" s="215"/>
      <c r="AI1122" s="215"/>
      <c r="AJ1122" s="215"/>
      <c r="AK1122" s="215"/>
      <c r="AL1122" s="215"/>
      <c r="AM1122" s="215"/>
      <c r="AN1122" s="215"/>
      <c r="AO1122" s="215"/>
      <c r="AP1122" s="215"/>
      <c r="AQ1122" s="215"/>
      <c r="AR1122" s="215"/>
      <c r="AS1122" s="215"/>
      <c r="AT1122" s="215"/>
      <c r="AU1122" s="215"/>
      <c r="AV1122" s="215"/>
      <c r="AW1122" s="215"/>
      <c r="AX1122" s="215"/>
      <c r="AY1122" s="215"/>
      <c r="AZ1122" s="215"/>
      <c r="BA1122" s="215"/>
      <c r="BB1122" s="215"/>
      <c r="BC1122" s="215"/>
      <c r="BD1122" s="215"/>
      <c r="BE1122" s="215"/>
      <c r="BF1122" s="215"/>
      <c r="BG1122" s="215"/>
      <c r="BH1122" s="215"/>
      <c r="BI1122" s="215"/>
      <c r="BJ1122" s="215"/>
      <c r="BK1122" s="215"/>
      <c r="BL1122" s="215"/>
      <c r="BM1122" s="216">
        <v>149.46735391056527</v>
      </c>
    </row>
    <row r="1123" spans="1:65">
      <c r="A1123" s="29"/>
      <c r="B1123" s="19">
        <v>1</v>
      </c>
      <c r="C1123" s="9">
        <v>5</v>
      </c>
      <c r="D1123" s="217">
        <v>147</v>
      </c>
      <c r="E1123" s="217">
        <v>152.5</v>
      </c>
      <c r="F1123" s="217">
        <v>164.47</v>
      </c>
      <c r="G1123" s="217">
        <v>151</v>
      </c>
      <c r="H1123" s="217">
        <v>149</v>
      </c>
      <c r="I1123" s="217">
        <v>158.6</v>
      </c>
      <c r="J1123" s="218">
        <v>130</v>
      </c>
      <c r="K1123" s="217">
        <v>152</v>
      </c>
      <c r="L1123" s="217">
        <v>144.54259101767806</v>
      </c>
      <c r="M1123" s="217">
        <v>143.19999999999999</v>
      </c>
      <c r="N1123" s="217">
        <v>151.5</v>
      </c>
      <c r="O1123" s="217">
        <v>150</v>
      </c>
      <c r="P1123" s="217">
        <v>143</v>
      </c>
      <c r="Q1123" s="217">
        <v>139.69999999999999</v>
      </c>
      <c r="R1123" s="217">
        <v>154.86728999999997</v>
      </c>
      <c r="S1123" s="217">
        <v>152.6</v>
      </c>
      <c r="T1123" s="217">
        <v>156</v>
      </c>
      <c r="U1123" s="217">
        <v>144</v>
      </c>
      <c r="V1123" s="214"/>
      <c r="W1123" s="215"/>
      <c r="X1123" s="215"/>
      <c r="Y1123" s="215"/>
      <c r="Z1123" s="215"/>
      <c r="AA1123" s="215"/>
      <c r="AB1123" s="215"/>
      <c r="AC1123" s="215"/>
      <c r="AD1123" s="215"/>
      <c r="AE1123" s="215"/>
      <c r="AF1123" s="215"/>
      <c r="AG1123" s="215"/>
      <c r="AH1123" s="215"/>
      <c r="AI1123" s="215"/>
      <c r="AJ1123" s="215"/>
      <c r="AK1123" s="215"/>
      <c r="AL1123" s="215"/>
      <c r="AM1123" s="215"/>
      <c r="AN1123" s="215"/>
      <c r="AO1123" s="215"/>
      <c r="AP1123" s="215"/>
      <c r="AQ1123" s="215"/>
      <c r="AR1123" s="215"/>
      <c r="AS1123" s="215"/>
      <c r="AT1123" s="215"/>
      <c r="AU1123" s="215"/>
      <c r="AV1123" s="215"/>
      <c r="AW1123" s="215"/>
      <c r="AX1123" s="215"/>
      <c r="AY1123" s="215"/>
      <c r="AZ1123" s="215"/>
      <c r="BA1123" s="215"/>
      <c r="BB1123" s="215"/>
      <c r="BC1123" s="215"/>
      <c r="BD1123" s="215"/>
      <c r="BE1123" s="215"/>
      <c r="BF1123" s="215"/>
      <c r="BG1123" s="215"/>
      <c r="BH1123" s="215"/>
      <c r="BI1123" s="215"/>
      <c r="BJ1123" s="215"/>
      <c r="BK1123" s="215"/>
      <c r="BL1123" s="215"/>
      <c r="BM1123" s="216">
        <v>67</v>
      </c>
    </row>
    <row r="1124" spans="1:65">
      <c r="A1124" s="29"/>
      <c r="B1124" s="19">
        <v>1</v>
      </c>
      <c r="C1124" s="9">
        <v>6</v>
      </c>
      <c r="D1124" s="217">
        <v>149.69999999999999</v>
      </c>
      <c r="E1124" s="217">
        <v>150</v>
      </c>
      <c r="F1124" s="217">
        <v>161.63999999999999</v>
      </c>
      <c r="G1124" s="217">
        <v>152</v>
      </c>
      <c r="H1124" s="217">
        <v>150.5</v>
      </c>
      <c r="I1124" s="217">
        <v>147.6</v>
      </c>
      <c r="J1124" s="218">
        <v>129</v>
      </c>
      <c r="K1124" s="217">
        <v>161</v>
      </c>
      <c r="L1124" s="217">
        <v>146.51101071420433</v>
      </c>
      <c r="M1124" s="217">
        <v>142.6</v>
      </c>
      <c r="N1124" s="217">
        <v>145.5</v>
      </c>
      <c r="O1124" s="217">
        <v>150</v>
      </c>
      <c r="P1124" s="217">
        <v>145</v>
      </c>
      <c r="Q1124" s="217">
        <v>138.30000000000001</v>
      </c>
      <c r="R1124" s="217">
        <v>153.863755</v>
      </c>
      <c r="S1124" s="217">
        <v>151.6</v>
      </c>
      <c r="T1124" s="217">
        <v>160.5</v>
      </c>
      <c r="U1124" s="217">
        <v>145</v>
      </c>
      <c r="V1124" s="214"/>
      <c r="W1124" s="215"/>
      <c r="X1124" s="215"/>
      <c r="Y1124" s="215"/>
      <c r="Z1124" s="215"/>
      <c r="AA1124" s="215"/>
      <c r="AB1124" s="215"/>
      <c r="AC1124" s="215"/>
      <c r="AD1124" s="215"/>
      <c r="AE1124" s="215"/>
      <c r="AF1124" s="215"/>
      <c r="AG1124" s="215"/>
      <c r="AH1124" s="215"/>
      <c r="AI1124" s="215"/>
      <c r="AJ1124" s="215"/>
      <c r="AK1124" s="215"/>
      <c r="AL1124" s="215"/>
      <c r="AM1124" s="215"/>
      <c r="AN1124" s="215"/>
      <c r="AO1124" s="215"/>
      <c r="AP1124" s="215"/>
      <c r="AQ1124" s="215"/>
      <c r="AR1124" s="215"/>
      <c r="AS1124" s="215"/>
      <c r="AT1124" s="215"/>
      <c r="AU1124" s="215"/>
      <c r="AV1124" s="215"/>
      <c r="AW1124" s="215"/>
      <c r="AX1124" s="215"/>
      <c r="AY1124" s="215"/>
      <c r="AZ1124" s="215"/>
      <c r="BA1124" s="215"/>
      <c r="BB1124" s="215"/>
      <c r="BC1124" s="215"/>
      <c r="BD1124" s="215"/>
      <c r="BE1124" s="215"/>
      <c r="BF1124" s="215"/>
      <c r="BG1124" s="215"/>
      <c r="BH1124" s="215"/>
      <c r="BI1124" s="215"/>
      <c r="BJ1124" s="215"/>
      <c r="BK1124" s="215"/>
      <c r="BL1124" s="215"/>
      <c r="BM1124" s="220"/>
    </row>
    <row r="1125" spans="1:65">
      <c r="A1125" s="29"/>
      <c r="B1125" s="20" t="s">
        <v>256</v>
      </c>
      <c r="C1125" s="12"/>
      <c r="D1125" s="221">
        <v>148.28333333333333</v>
      </c>
      <c r="E1125" s="221">
        <v>145.78333333333333</v>
      </c>
      <c r="F1125" s="221">
        <v>161.83833333333334</v>
      </c>
      <c r="G1125" s="221">
        <v>149.83333333333334</v>
      </c>
      <c r="H1125" s="221">
        <v>150.91666666666666</v>
      </c>
      <c r="I1125" s="221">
        <v>152.08333333333334</v>
      </c>
      <c r="J1125" s="221">
        <v>132.16666666666666</v>
      </c>
      <c r="K1125" s="221">
        <v>153.66666666666666</v>
      </c>
      <c r="L1125" s="221">
        <v>145.74386981294273</v>
      </c>
      <c r="M1125" s="221">
        <v>142.36666666666665</v>
      </c>
      <c r="N1125" s="221">
        <v>149.25</v>
      </c>
      <c r="O1125" s="221">
        <v>150.16666666666666</v>
      </c>
      <c r="P1125" s="221">
        <v>144</v>
      </c>
      <c r="Q1125" s="221">
        <v>138.43333333333331</v>
      </c>
      <c r="R1125" s="221">
        <v>154.56281333333331</v>
      </c>
      <c r="S1125" s="221">
        <v>151.15</v>
      </c>
      <c r="T1125" s="221">
        <v>158.70000000000002</v>
      </c>
      <c r="U1125" s="221">
        <v>144.16666666666666</v>
      </c>
      <c r="V1125" s="214"/>
      <c r="W1125" s="215"/>
      <c r="X1125" s="215"/>
      <c r="Y1125" s="215"/>
      <c r="Z1125" s="215"/>
      <c r="AA1125" s="215"/>
      <c r="AB1125" s="215"/>
      <c r="AC1125" s="215"/>
      <c r="AD1125" s="215"/>
      <c r="AE1125" s="215"/>
      <c r="AF1125" s="215"/>
      <c r="AG1125" s="215"/>
      <c r="AH1125" s="215"/>
      <c r="AI1125" s="215"/>
      <c r="AJ1125" s="215"/>
      <c r="AK1125" s="215"/>
      <c r="AL1125" s="215"/>
      <c r="AM1125" s="215"/>
      <c r="AN1125" s="215"/>
      <c r="AO1125" s="215"/>
      <c r="AP1125" s="215"/>
      <c r="AQ1125" s="215"/>
      <c r="AR1125" s="215"/>
      <c r="AS1125" s="215"/>
      <c r="AT1125" s="215"/>
      <c r="AU1125" s="215"/>
      <c r="AV1125" s="215"/>
      <c r="AW1125" s="215"/>
      <c r="AX1125" s="215"/>
      <c r="AY1125" s="215"/>
      <c r="AZ1125" s="215"/>
      <c r="BA1125" s="215"/>
      <c r="BB1125" s="215"/>
      <c r="BC1125" s="215"/>
      <c r="BD1125" s="215"/>
      <c r="BE1125" s="215"/>
      <c r="BF1125" s="215"/>
      <c r="BG1125" s="215"/>
      <c r="BH1125" s="215"/>
      <c r="BI1125" s="215"/>
      <c r="BJ1125" s="215"/>
      <c r="BK1125" s="215"/>
      <c r="BL1125" s="215"/>
      <c r="BM1125" s="220"/>
    </row>
    <row r="1126" spans="1:65">
      <c r="A1126" s="29"/>
      <c r="B1126" s="3" t="s">
        <v>257</v>
      </c>
      <c r="C1126" s="28"/>
      <c r="D1126" s="217">
        <v>148.25</v>
      </c>
      <c r="E1126" s="217">
        <v>147.80000000000001</v>
      </c>
      <c r="F1126" s="217">
        <v>162.91</v>
      </c>
      <c r="G1126" s="217">
        <v>149.5</v>
      </c>
      <c r="H1126" s="217">
        <v>151</v>
      </c>
      <c r="I1126" s="217">
        <v>151.55000000000001</v>
      </c>
      <c r="J1126" s="217">
        <v>131</v>
      </c>
      <c r="K1126" s="217">
        <v>152</v>
      </c>
      <c r="L1126" s="217">
        <v>145.97026181477136</v>
      </c>
      <c r="M1126" s="217">
        <v>142.85</v>
      </c>
      <c r="N1126" s="217">
        <v>148.5</v>
      </c>
      <c r="O1126" s="217">
        <v>150</v>
      </c>
      <c r="P1126" s="217">
        <v>144</v>
      </c>
      <c r="Q1126" s="217">
        <v>138.65</v>
      </c>
      <c r="R1126" s="217">
        <v>154.58283749999998</v>
      </c>
      <c r="S1126" s="217">
        <v>151.94999999999999</v>
      </c>
      <c r="T1126" s="217">
        <v>159.44999999999999</v>
      </c>
      <c r="U1126" s="217">
        <v>144</v>
      </c>
      <c r="V1126" s="214"/>
      <c r="W1126" s="215"/>
      <c r="X1126" s="215"/>
      <c r="Y1126" s="215"/>
      <c r="Z1126" s="215"/>
      <c r="AA1126" s="215"/>
      <c r="AB1126" s="215"/>
      <c r="AC1126" s="215"/>
      <c r="AD1126" s="215"/>
      <c r="AE1126" s="215"/>
      <c r="AF1126" s="215"/>
      <c r="AG1126" s="215"/>
      <c r="AH1126" s="215"/>
      <c r="AI1126" s="215"/>
      <c r="AJ1126" s="215"/>
      <c r="AK1126" s="215"/>
      <c r="AL1126" s="215"/>
      <c r="AM1126" s="215"/>
      <c r="AN1126" s="215"/>
      <c r="AO1126" s="215"/>
      <c r="AP1126" s="215"/>
      <c r="AQ1126" s="215"/>
      <c r="AR1126" s="215"/>
      <c r="AS1126" s="215"/>
      <c r="AT1126" s="215"/>
      <c r="AU1126" s="215"/>
      <c r="AV1126" s="215"/>
      <c r="AW1126" s="215"/>
      <c r="AX1126" s="215"/>
      <c r="AY1126" s="215"/>
      <c r="AZ1126" s="215"/>
      <c r="BA1126" s="215"/>
      <c r="BB1126" s="215"/>
      <c r="BC1126" s="215"/>
      <c r="BD1126" s="215"/>
      <c r="BE1126" s="215"/>
      <c r="BF1126" s="215"/>
      <c r="BG1126" s="215"/>
      <c r="BH1126" s="215"/>
      <c r="BI1126" s="215"/>
      <c r="BJ1126" s="215"/>
      <c r="BK1126" s="215"/>
      <c r="BL1126" s="215"/>
      <c r="BM1126" s="220"/>
    </row>
    <row r="1127" spans="1:65">
      <c r="A1127" s="29"/>
      <c r="B1127" s="3" t="s">
        <v>258</v>
      </c>
      <c r="C1127" s="28"/>
      <c r="D1127" s="217">
        <v>1.4579666205598341</v>
      </c>
      <c r="E1127" s="217">
        <v>6.8057083883065896</v>
      </c>
      <c r="F1127" s="217">
        <v>4.221854647742707</v>
      </c>
      <c r="G1127" s="217">
        <v>1.4719601443879746</v>
      </c>
      <c r="H1127" s="217">
        <v>1.9600170067289384</v>
      </c>
      <c r="I1127" s="217">
        <v>4.0676364963780456</v>
      </c>
      <c r="J1127" s="217">
        <v>3.0605010483034745</v>
      </c>
      <c r="K1127" s="217">
        <v>4.7609522856952333</v>
      </c>
      <c r="L1127" s="217">
        <v>1.14970626932694</v>
      </c>
      <c r="M1127" s="217">
        <v>2.0185803592293916</v>
      </c>
      <c r="N1127" s="217">
        <v>5.1550945675128013</v>
      </c>
      <c r="O1127" s="217">
        <v>0.40824829046386296</v>
      </c>
      <c r="P1127" s="217">
        <v>0.89442719099991586</v>
      </c>
      <c r="Q1127" s="217">
        <v>1.148332123850357</v>
      </c>
      <c r="R1127" s="217">
        <v>0.83222831814151055</v>
      </c>
      <c r="S1127" s="217">
        <v>1.7558473737771165</v>
      </c>
      <c r="T1127" s="217">
        <v>2.2891046284519159</v>
      </c>
      <c r="U1127" s="217">
        <v>0.752772652709081</v>
      </c>
      <c r="V1127" s="214"/>
      <c r="W1127" s="215"/>
      <c r="X1127" s="215"/>
      <c r="Y1127" s="215"/>
      <c r="Z1127" s="215"/>
      <c r="AA1127" s="215"/>
      <c r="AB1127" s="215"/>
      <c r="AC1127" s="215"/>
      <c r="AD1127" s="215"/>
      <c r="AE1127" s="215"/>
      <c r="AF1127" s="215"/>
      <c r="AG1127" s="215"/>
      <c r="AH1127" s="215"/>
      <c r="AI1127" s="215"/>
      <c r="AJ1127" s="215"/>
      <c r="AK1127" s="215"/>
      <c r="AL1127" s="215"/>
      <c r="AM1127" s="215"/>
      <c r="AN1127" s="215"/>
      <c r="AO1127" s="215"/>
      <c r="AP1127" s="215"/>
      <c r="AQ1127" s="215"/>
      <c r="AR1127" s="215"/>
      <c r="AS1127" s="215"/>
      <c r="AT1127" s="215"/>
      <c r="AU1127" s="215"/>
      <c r="AV1127" s="215"/>
      <c r="AW1127" s="215"/>
      <c r="AX1127" s="215"/>
      <c r="AY1127" s="215"/>
      <c r="AZ1127" s="215"/>
      <c r="BA1127" s="215"/>
      <c r="BB1127" s="215"/>
      <c r="BC1127" s="215"/>
      <c r="BD1127" s="215"/>
      <c r="BE1127" s="215"/>
      <c r="BF1127" s="215"/>
      <c r="BG1127" s="215"/>
      <c r="BH1127" s="215"/>
      <c r="BI1127" s="215"/>
      <c r="BJ1127" s="215"/>
      <c r="BK1127" s="215"/>
      <c r="BL1127" s="215"/>
      <c r="BM1127" s="220"/>
    </row>
    <row r="1128" spans="1:65">
      <c r="A1128" s="29"/>
      <c r="B1128" s="3" t="s">
        <v>86</v>
      </c>
      <c r="C1128" s="28"/>
      <c r="D1128" s="13">
        <v>9.8323027125536751E-3</v>
      </c>
      <c r="E1128" s="13">
        <v>4.6683720509705658E-2</v>
      </c>
      <c r="F1128" s="13">
        <v>2.6086864346576564E-2</v>
      </c>
      <c r="G1128" s="13">
        <v>9.8239831661043903E-3</v>
      </c>
      <c r="H1128" s="13">
        <v>1.2987412523880321E-2</v>
      </c>
      <c r="I1128" s="13">
        <v>2.6746102989883037E-2</v>
      </c>
      <c r="J1128" s="13">
        <v>2.3156376153620237E-2</v>
      </c>
      <c r="K1128" s="13">
        <v>3.0982335915587203E-2</v>
      </c>
      <c r="L1128" s="13">
        <v>7.8885394686071444E-3</v>
      </c>
      <c r="M1128" s="13">
        <v>1.4178742865109286E-2</v>
      </c>
      <c r="N1128" s="13">
        <v>3.4539997102263326E-2</v>
      </c>
      <c r="O1128" s="13">
        <v>2.7186345646872121E-3</v>
      </c>
      <c r="P1128" s="13">
        <v>6.2112999374994158E-3</v>
      </c>
      <c r="Q1128" s="13">
        <v>8.2951995462342207E-3</v>
      </c>
      <c r="R1128" s="13">
        <v>5.3844019799685582E-3</v>
      </c>
      <c r="S1128" s="13">
        <v>1.1616588645564779E-2</v>
      </c>
      <c r="T1128" s="13">
        <v>1.4424099738197325E-2</v>
      </c>
      <c r="U1128" s="13">
        <v>5.2215444118548972E-3</v>
      </c>
      <c r="V1128" s="140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3"/>
    </row>
    <row r="1129" spans="1:65">
      <c r="A1129" s="29"/>
      <c r="B1129" s="3" t="s">
        <v>259</v>
      </c>
      <c r="C1129" s="28"/>
      <c r="D1129" s="13">
        <v>-7.9215999096391432E-3</v>
      </c>
      <c r="E1129" s="13">
        <v>-2.4647660380983871E-2</v>
      </c>
      <c r="F1129" s="13">
        <v>8.2767099965992186E-2</v>
      </c>
      <c r="G1129" s="13">
        <v>2.4485575825947681E-3</v>
      </c>
      <c r="H1129" s="13">
        <v>9.6965171201772726E-3</v>
      </c>
      <c r="I1129" s="13">
        <v>1.7502012006805012E-2</v>
      </c>
      <c r="J1129" s="13">
        <v>-0.11574893641490824</v>
      </c>
      <c r="K1129" s="13">
        <v>2.8095183638656485E-2</v>
      </c>
      <c r="L1129" s="13">
        <v>-2.4911688072369986E-2</v>
      </c>
      <c r="M1129" s="13">
        <v>-4.7506609691821855E-2</v>
      </c>
      <c r="N1129" s="13">
        <v>-1.4541898607191017E-3</v>
      </c>
      <c r="O1129" s="13">
        <v>4.6786989787739319E-3</v>
      </c>
      <c r="P1129" s="13">
        <v>-3.6578916850543153E-2</v>
      </c>
      <c r="Q1129" s="13">
        <v>-7.3822278166737587E-2</v>
      </c>
      <c r="R1129" s="13">
        <v>3.4090784973800581E-2</v>
      </c>
      <c r="S1129" s="13">
        <v>1.1257616097502865E-2</v>
      </c>
      <c r="T1129" s="13">
        <v>6.1770318720964168E-2</v>
      </c>
      <c r="U1129" s="13">
        <v>-3.5463846152453571E-2</v>
      </c>
      <c r="V1129" s="140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3"/>
    </row>
    <row r="1130" spans="1:65">
      <c r="A1130" s="29"/>
      <c r="B1130" s="45" t="s">
        <v>260</v>
      </c>
      <c r="C1130" s="46"/>
      <c r="D1130" s="44">
        <v>0.21</v>
      </c>
      <c r="E1130" s="44">
        <v>0.64</v>
      </c>
      <c r="F1130" s="44">
        <v>2.09</v>
      </c>
      <c r="G1130" s="44">
        <v>0.05</v>
      </c>
      <c r="H1130" s="44">
        <v>0.23</v>
      </c>
      <c r="I1130" s="44">
        <v>0.43</v>
      </c>
      <c r="J1130" s="44">
        <v>2.96</v>
      </c>
      <c r="K1130" s="44">
        <v>0.7</v>
      </c>
      <c r="L1130" s="44">
        <v>0.65</v>
      </c>
      <c r="M1130" s="44">
        <v>1.22</v>
      </c>
      <c r="N1130" s="44">
        <v>0.05</v>
      </c>
      <c r="O1130" s="44">
        <v>0.11</v>
      </c>
      <c r="P1130" s="44">
        <v>0.94</v>
      </c>
      <c r="Q1130" s="44">
        <v>1.89</v>
      </c>
      <c r="R1130" s="44">
        <v>0.85</v>
      </c>
      <c r="S1130" s="44">
        <v>0.27</v>
      </c>
      <c r="T1130" s="44">
        <v>1.56</v>
      </c>
      <c r="U1130" s="44">
        <v>0.91</v>
      </c>
      <c r="V1130" s="140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3"/>
    </row>
    <row r="1131" spans="1:65">
      <c r="B1131" s="30"/>
      <c r="C1131" s="20"/>
      <c r="D1131" s="20"/>
      <c r="E1131" s="20"/>
      <c r="F1131" s="20"/>
      <c r="G1131" s="20"/>
      <c r="H1131" s="20"/>
      <c r="I1131" s="20"/>
      <c r="J1131" s="20"/>
      <c r="K1131" s="20"/>
      <c r="L1131" s="20"/>
      <c r="M1131" s="20"/>
      <c r="N1131" s="20"/>
      <c r="O1131" s="20"/>
      <c r="P1131" s="20"/>
      <c r="Q1131" s="20"/>
      <c r="R1131" s="20"/>
      <c r="S1131" s="20"/>
      <c r="T1131" s="20"/>
      <c r="U1131" s="20"/>
      <c r="BM1131" s="53"/>
    </row>
    <row r="1132" spans="1:65">
      <c r="BM1132" s="53"/>
    </row>
    <row r="1133" spans="1:65">
      <c r="BM1133" s="53"/>
    </row>
    <row r="1134" spans="1:65">
      <c r="BM1134" s="53"/>
    </row>
    <row r="1135" spans="1:65">
      <c r="BM1135" s="53"/>
    </row>
    <row r="1136" spans="1:65">
      <c r="BM1136" s="53"/>
    </row>
    <row r="1137" spans="65:65">
      <c r="BM1137" s="53"/>
    </row>
    <row r="1138" spans="65:65">
      <c r="BM1138" s="53"/>
    </row>
    <row r="1139" spans="65:65">
      <c r="BM1139" s="53"/>
    </row>
    <row r="1140" spans="65:65">
      <c r="BM1140" s="53"/>
    </row>
    <row r="1141" spans="65:65">
      <c r="BM1141" s="53"/>
    </row>
    <row r="1142" spans="65:65">
      <c r="BM1142" s="53"/>
    </row>
    <row r="1143" spans="65:65">
      <c r="BM1143" s="53"/>
    </row>
    <row r="1144" spans="65:65">
      <c r="BM1144" s="53"/>
    </row>
    <row r="1145" spans="65:65">
      <c r="BM1145" s="53"/>
    </row>
    <row r="1146" spans="65:65">
      <c r="BM1146" s="53"/>
    </row>
    <row r="1147" spans="65:65">
      <c r="BM1147" s="53"/>
    </row>
    <row r="1148" spans="65:65">
      <c r="BM1148" s="53"/>
    </row>
    <row r="1149" spans="65:65">
      <c r="BM1149" s="53"/>
    </row>
    <row r="1150" spans="65:65">
      <c r="BM1150" s="53"/>
    </row>
    <row r="1151" spans="65:65">
      <c r="BM1151" s="53"/>
    </row>
    <row r="1152" spans="65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3"/>
    </row>
    <row r="1161" spans="65:65">
      <c r="BM1161" s="53"/>
    </row>
    <row r="1162" spans="65:65">
      <c r="BM1162" s="53"/>
    </row>
    <row r="1163" spans="65:65">
      <c r="BM1163" s="53"/>
    </row>
    <row r="1164" spans="65:65">
      <c r="BM1164" s="53"/>
    </row>
    <row r="1165" spans="65:65">
      <c r="BM1165" s="53"/>
    </row>
    <row r="1166" spans="65:65">
      <c r="BM1166" s="53"/>
    </row>
    <row r="1167" spans="65:65">
      <c r="BM1167" s="53"/>
    </row>
    <row r="1168" spans="65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3"/>
    </row>
    <row r="1180" spans="65:65">
      <c r="BM1180" s="54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</sheetData>
  <dataConsolidate/>
  <conditionalFormatting sqref="B6:X11 B24:Y29 B42:X47 B60:D65 B78:V83 B96:Y101 B115:Y120 B134:Y139 B152:Y157 B171:R176 B189:X194 B208:Y213 B227:S232 B246:Y251 B264:K269 B282:K287 B300:K305 B318:Y323 B336:X341 B354:K359 B372:O377 B390:R395 B408:F413 B426:J431 B445:R450 B464:Y469 B482:X487 B500:V505 B518:M523 B537:Y542 B555:Y560 B573:Y578 B592:Y597 B610:U615 B628:K633 B646:X651 B664:Y669 B682:Y687 B700:K705 B718:S723 B736:M741 B754:Y759 B772:X777 B791:Y796 B809:R814 B827:K832 B846:U851 B865:Y870 B883:R888 B901:O906 B920:R925 B938:V943 B956:X961 B974:W979 B992:K997 B1011:W1016 B1029:Y1034 B1047:X1052 B1065:U1070 B1083:N1088 B1101:Y1106 B1119:U1124">
    <cfRule type="expression" dxfId="17" priority="186">
      <formula>AND($B6&lt;&gt;$B5,NOT(ISBLANK(INDIRECT(Anlyt_LabRefThisCol))))</formula>
    </cfRule>
  </conditionalFormatting>
  <conditionalFormatting sqref="C2:X17 C20:Y35 C38:X53 C56:D71 C74:V89 C92:Y107 C111:Y126 C130:Y145 C148:Y163 C167:R182 C185:X200 C204:Y219 C223:S238 C242:Y257 C260:K275 C278:K293 C296:K311 C314:Y329 C332:X347 C350:K365 C368:O383 C386:R401 C404:F419 C422:J437 C441:R456 C460:Y475 C478:X493 C496:V511 C514:M529 C533:Y548 C551:Y566 C569:Y584 C588:Y603 C606:U621 C624:K639 C642:X657 C660:Y675 C678:Y693 C696:K711 C714:S729 C732:M747 C750:Y765 C768:X783 C787:Y802 C805:R820 C823:K838 C842:U857 C861:Y876 C879:R894 C897:O912 C916:R931 C934:V949 C952:X967 C970:W985 C988:K1003 C1007:W1022 C1025:Y1040 C1043:X1058 C1061:U1076 C1079:N1094 C1097:Y1112 C1115:U1130">
    <cfRule type="expression" dxfId="16" priority="184" stopIfTrue="1">
      <formula>AND(ISBLANK(INDIRECT(Anlyt_LabRefLastCol)),ISBLANK(INDIRECT(Anlyt_LabRefThisCol)))</formula>
    </cfRule>
    <cfRule type="expression" dxfId="15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3C508-BC55-4413-8C87-2EA5FC7A6C9F}">
  <sheetPr codeName="Sheet15"/>
  <dimension ref="A1:BN1249"/>
  <sheetViews>
    <sheetView zoomScale="95" zoomScaleNormal="95" workbookViewId="0"/>
  </sheetViews>
  <sheetFormatPr defaultColWidth="9.140625"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497</v>
      </c>
      <c r="BM1" s="27" t="s">
        <v>66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224</v>
      </c>
      <c r="E2" s="17" t="s">
        <v>224</v>
      </c>
      <c r="F2" s="17" t="s">
        <v>224</v>
      </c>
      <c r="G2" s="17" t="s">
        <v>224</v>
      </c>
      <c r="H2" s="17" t="s">
        <v>224</v>
      </c>
      <c r="I2" s="17" t="s">
        <v>224</v>
      </c>
      <c r="J2" s="17" t="s">
        <v>224</v>
      </c>
      <c r="K2" s="17" t="s">
        <v>224</v>
      </c>
      <c r="L2" s="17" t="s">
        <v>224</v>
      </c>
      <c r="M2" s="17" t="s">
        <v>224</v>
      </c>
      <c r="N2" s="17" t="s">
        <v>224</v>
      </c>
      <c r="O2" s="17" t="s">
        <v>224</v>
      </c>
      <c r="P2" s="17" t="s">
        <v>224</v>
      </c>
      <c r="Q2" s="17" t="s">
        <v>224</v>
      </c>
      <c r="R2" s="17" t="s">
        <v>224</v>
      </c>
      <c r="S2" s="17" t="s">
        <v>224</v>
      </c>
      <c r="T2" s="17" t="s">
        <v>224</v>
      </c>
      <c r="U2" s="17" t="s">
        <v>224</v>
      </c>
      <c r="V2" s="17" t="s">
        <v>224</v>
      </c>
      <c r="W2" s="17" t="s">
        <v>224</v>
      </c>
      <c r="X2" s="17" t="s">
        <v>224</v>
      </c>
      <c r="Y2" s="14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38" t="s">
        <v>227</v>
      </c>
      <c r="E3" s="139" t="s">
        <v>228</v>
      </c>
      <c r="F3" s="139" t="s">
        <v>230</v>
      </c>
      <c r="G3" s="139" t="s">
        <v>231</v>
      </c>
      <c r="H3" s="139" t="s">
        <v>232</v>
      </c>
      <c r="I3" s="139" t="s">
        <v>233</v>
      </c>
      <c r="J3" s="139" t="s">
        <v>234</v>
      </c>
      <c r="K3" s="139" t="s">
        <v>235</v>
      </c>
      <c r="L3" s="139" t="s">
        <v>236</v>
      </c>
      <c r="M3" s="139" t="s">
        <v>237</v>
      </c>
      <c r="N3" s="139" t="s">
        <v>238</v>
      </c>
      <c r="O3" s="139" t="s">
        <v>239</v>
      </c>
      <c r="P3" s="139" t="s">
        <v>240</v>
      </c>
      <c r="Q3" s="139" t="s">
        <v>241</v>
      </c>
      <c r="R3" s="139" t="s">
        <v>242</v>
      </c>
      <c r="S3" s="139" t="s">
        <v>243</v>
      </c>
      <c r="T3" s="139" t="s">
        <v>244</v>
      </c>
      <c r="U3" s="139" t="s">
        <v>246</v>
      </c>
      <c r="V3" s="139" t="s">
        <v>248</v>
      </c>
      <c r="W3" s="139" t="s">
        <v>249</v>
      </c>
      <c r="X3" s="139" t="s">
        <v>250</v>
      </c>
      <c r="Y3" s="14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269</v>
      </c>
      <c r="E4" s="11" t="s">
        <v>292</v>
      </c>
      <c r="F4" s="11" t="s">
        <v>269</v>
      </c>
      <c r="G4" s="11" t="s">
        <v>293</v>
      </c>
      <c r="H4" s="11" t="s">
        <v>269</v>
      </c>
      <c r="I4" s="11" t="s">
        <v>293</v>
      </c>
      <c r="J4" s="11" t="s">
        <v>293</v>
      </c>
      <c r="K4" s="11" t="s">
        <v>269</v>
      </c>
      <c r="L4" s="11" t="s">
        <v>293</v>
      </c>
      <c r="M4" s="11" t="s">
        <v>292</v>
      </c>
      <c r="N4" s="11" t="s">
        <v>269</v>
      </c>
      <c r="O4" s="11" t="s">
        <v>292</v>
      </c>
      <c r="P4" s="11" t="s">
        <v>269</v>
      </c>
      <c r="Q4" s="11" t="s">
        <v>292</v>
      </c>
      <c r="R4" s="11" t="s">
        <v>292</v>
      </c>
      <c r="S4" s="11" t="s">
        <v>292</v>
      </c>
      <c r="T4" s="11" t="s">
        <v>293</v>
      </c>
      <c r="U4" s="11" t="s">
        <v>270</v>
      </c>
      <c r="V4" s="11" t="s">
        <v>293</v>
      </c>
      <c r="W4" s="11" t="s">
        <v>292</v>
      </c>
      <c r="X4" s="11" t="s">
        <v>293</v>
      </c>
      <c r="Y4" s="140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1</v>
      </c>
    </row>
    <row r="5" spans="1:66">
      <c r="A5" s="29"/>
      <c r="B5" s="19"/>
      <c r="C5" s="9"/>
      <c r="D5" s="25" t="s">
        <v>294</v>
      </c>
      <c r="E5" s="25" t="s">
        <v>295</v>
      </c>
      <c r="F5" s="25" t="s">
        <v>295</v>
      </c>
      <c r="G5" s="25" t="s">
        <v>296</v>
      </c>
      <c r="H5" s="25" t="s">
        <v>297</v>
      </c>
      <c r="I5" s="25" t="s">
        <v>296</v>
      </c>
      <c r="J5" s="25" t="s">
        <v>296</v>
      </c>
      <c r="K5" s="25" t="s">
        <v>117</v>
      </c>
      <c r="L5" s="25" t="s">
        <v>295</v>
      </c>
      <c r="M5" s="25" t="s">
        <v>297</v>
      </c>
      <c r="N5" s="25" t="s">
        <v>294</v>
      </c>
      <c r="O5" s="25" t="s">
        <v>297</v>
      </c>
      <c r="P5" s="25" t="s">
        <v>297</v>
      </c>
      <c r="Q5" s="25" t="s">
        <v>297</v>
      </c>
      <c r="R5" s="25" t="s">
        <v>296</v>
      </c>
      <c r="S5" s="25" t="s">
        <v>295</v>
      </c>
      <c r="T5" s="25" t="s">
        <v>295</v>
      </c>
      <c r="U5" s="25" t="s">
        <v>295</v>
      </c>
      <c r="V5" s="25" t="s">
        <v>296</v>
      </c>
      <c r="W5" s="25" t="s">
        <v>294</v>
      </c>
      <c r="X5" s="25" t="s">
        <v>294</v>
      </c>
      <c r="Y5" s="140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199">
        <v>48.24</v>
      </c>
      <c r="E6" s="199" t="s">
        <v>298</v>
      </c>
      <c r="F6" s="199">
        <v>48.55</v>
      </c>
      <c r="G6" s="199">
        <v>47</v>
      </c>
      <c r="H6" s="199">
        <v>50</v>
      </c>
      <c r="I6" s="199">
        <v>45</v>
      </c>
      <c r="J6" s="199">
        <v>48</v>
      </c>
      <c r="K6" s="199">
        <v>46.79</v>
      </c>
      <c r="L6" s="199">
        <v>45</v>
      </c>
      <c r="M6" s="199">
        <v>46.3</v>
      </c>
      <c r="N6" s="199">
        <v>49.158047974417897</v>
      </c>
      <c r="O6" s="199">
        <v>47.2</v>
      </c>
      <c r="P6" s="200">
        <v>52</v>
      </c>
      <c r="Q6" s="199">
        <v>47.5</v>
      </c>
      <c r="R6" s="199">
        <v>47.6</v>
      </c>
      <c r="S6" s="199">
        <v>48.2</v>
      </c>
      <c r="T6" s="199">
        <v>43.333599999999997</v>
      </c>
      <c r="U6" s="199">
        <v>50</v>
      </c>
      <c r="V6" s="199">
        <v>46.2</v>
      </c>
      <c r="W6" s="199">
        <v>47.75</v>
      </c>
      <c r="X6" s="199">
        <v>48.729333333333329</v>
      </c>
      <c r="Y6" s="201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3">
        <v>1</v>
      </c>
    </row>
    <row r="7" spans="1:66">
      <c r="A7" s="29"/>
      <c r="B7" s="19">
        <v>1</v>
      </c>
      <c r="C7" s="9">
        <v>2</v>
      </c>
      <c r="D7" s="205">
        <v>48.56</v>
      </c>
      <c r="E7" s="205" t="s">
        <v>298</v>
      </c>
      <c r="F7" s="205">
        <v>49.56</v>
      </c>
      <c r="G7" s="205">
        <v>47</v>
      </c>
      <c r="H7" s="205">
        <v>49.7</v>
      </c>
      <c r="I7" s="205">
        <v>46</v>
      </c>
      <c r="J7" s="205">
        <v>48</v>
      </c>
      <c r="K7" s="205">
        <v>45.92</v>
      </c>
      <c r="L7" s="205">
        <v>44</v>
      </c>
      <c r="M7" s="205">
        <v>44.7</v>
      </c>
      <c r="N7" s="205">
        <v>48.852733499904275</v>
      </c>
      <c r="O7" s="205">
        <v>46.3</v>
      </c>
      <c r="P7" s="206">
        <v>51.6</v>
      </c>
      <c r="Q7" s="205">
        <v>47.5</v>
      </c>
      <c r="R7" s="205">
        <v>47.9</v>
      </c>
      <c r="S7" s="205">
        <v>48.7</v>
      </c>
      <c r="T7" s="205">
        <v>43.537700000000001</v>
      </c>
      <c r="U7" s="205">
        <v>48</v>
      </c>
      <c r="V7" s="205">
        <v>47.3</v>
      </c>
      <c r="W7" s="205">
        <v>47.4</v>
      </c>
      <c r="X7" s="205">
        <v>44.636333333333333</v>
      </c>
      <c r="Y7" s="201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3">
        <v>1</v>
      </c>
    </row>
    <row r="8" spans="1:66">
      <c r="A8" s="29"/>
      <c r="B8" s="19">
        <v>1</v>
      </c>
      <c r="C8" s="9">
        <v>3</v>
      </c>
      <c r="D8" s="205">
        <v>48.57</v>
      </c>
      <c r="E8" s="205" t="s">
        <v>298</v>
      </c>
      <c r="F8" s="205">
        <v>49.21</v>
      </c>
      <c r="G8" s="205">
        <v>48</v>
      </c>
      <c r="H8" s="205">
        <v>50</v>
      </c>
      <c r="I8" s="205">
        <v>47</v>
      </c>
      <c r="J8" s="205">
        <v>50</v>
      </c>
      <c r="K8" s="205">
        <v>45.66</v>
      </c>
      <c r="L8" s="205">
        <v>45</v>
      </c>
      <c r="M8" s="205">
        <v>46.8</v>
      </c>
      <c r="N8" s="205">
        <v>48.462920742730262</v>
      </c>
      <c r="O8" s="205">
        <v>46.8</v>
      </c>
      <c r="P8" s="206">
        <v>53.7</v>
      </c>
      <c r="Q8" s="205">
        <v>47.2</v>
      </c>
      <c r="R8" s="205">
        <v>47.6</v>
      </c>
      <c r="S8" s="205">
        <v>48.4</v>
      </c>
      <c r="T8" s="205">
        <v>43.605499999999999</v>
      </c>
      <c r="U8" s="205">
        <v>49</v>
      </c>
      <c r="V8" s="205">
        <v>46.1</v>
      </c>
      <c r="W8" s="205">
        <v>47.7</v>
      </c>
      <c r="X8" s="205">
        <v>44.719499999999996</v>
      </c>
      <c r="Y8" s="201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3">
        <v>16</v>
      </c>
    </row>
    <row r="9" spans="1:66">
      <c r="A9" s="29"/>
      <c r="B9" s="19">
        <v>1</v>
      </c>
      <c r="C9" s="9">
        <v>4</v>
      </c>
      <c r="D9" s="205">
        <v>48.23</v>
      </c>
      <c r="E9" s="205" t="s">
        <v>298</v>
      </c>
      <c r="F9" s="205">
        <v>49.43</v>
      </c>
      <c r="G9" s="205">
        <v>48</v>
      </c>
      <c r="H9" s="205">
        <v>49.9</v>
      </c>
      <c r="I9" s="205">
        <v>47</v>
      </c>
      <c r="J9" s="205">
        <v>47</v>
      </c>
      <c r="K9" s="205">
        <v>47.81</v>
      </c>
      <c r="L9" s="205">
        <v>46</v>
      </c>
      <c r="M9" s="205">
        <v>45.5</v>
      </c>
      <c r="N9" s="205">
        <v>48.325053546379934</v>
      </c>
      <c r="O9" s="205">
        <v>46.9</v>
      </c>
      <c r="P9" s="206">
        <v>52.4</v>
      </c>
      <c r="Q9" s="205">
        <v>47</v>
      </c>
      <c r="R9" s="205">
        <v>47.4</v>
      </c>
      <c r="S9" s="205">
        <v>49</v>
      </c>
      <c r="T9" s="205">
        <v>43.458500000000001</v>
      </c>
      <c r="U9" s="205">
        <v>49</v>
      </c>
      <c r="V9" s="205">
        <v>44.8</v>
      </c>
      <c r="W9" s="205">
        <v>48.7</v>
      </c>
      <c r="X9" s="205">
        <v>47.260999999999996</v>
      </c>
      <c r="Y9" s="201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3">
        <v>47.239545034983408</v>
      </c>
      <c r="BN9" s="27"/>
    </row>
    <row r="10" spans="1:66">
      <c r="A10" s="29"/>
      <c r="B10" s="19">
        <v>1</v>
      </c>
      <c r="C10" s="9">
        <v>5</v>
      </c>
      <c r="D10" s="205">
        <v>47.99</v>
      </c>
      <c r="E10" s="205" t="s">
        <v>298</v>
      </c>
      <c r="F10" s="205">
        <v>47.78</v>
      </c>
      <c r="G10" s="205">
        <v>47</v>
      </c>
      <c r="H10" s="205">
        <v>49.3</v>
      </c>
      <c r="I10" s="205">
        <v>47</v>
      </c>
      <c r="J10" s="205">
        <v>48</v>
      </c>
      <c r="K10" s="205">
        <v>47.09</v>
      </c>
      <c r="L10" s="205">
        <v>44</v>
      </c>
      <c r="M10" s="205">
        <v>43.9</v>
      </c>
      <c r="N10" s="205">
        <v>48.109489949813778</v>
      </c>
      <c r="O10" s="205">
        <v>46.3</v>
      </c>
      <c r="P10" s="206">
        <v>51.3</v>
      </c>
      <c r="Q10" s="205">
        <v>47.2</v>
      </c>
      <c r="R10" s="205">
        <v>47.6</v>
      </c>
      <c r="S10" s="205">
        <v>48.9</v>
      </c>
      <c r="T10" s="205">
        <v>43.465699999999998</v>
      </c>
      <c r="U10" s="205">
        <v>48</v>
      </c>
      <c r="V10" s="205">
        <v>46.3</v>
      </c>
      <c r="W10" s="205">
        <v>46.7</v>
      </c>
      <c r="X10" s="205">
        <v>48.969333333333331</v>
      </c>
      <c r="Y10" s="201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3">
        <v>69</v>
      </c>
    </row>
    <row r="11" spans="1:66">
      <c r="A11" s="29"/>
      <c r="B11" s="19">
        <v>1</v>
      </c>
      <c r="C11" s="9">
        <v>6</v>
      </c>
      <c r="D11" s="205">
        <v>48.45</v>
      </c>
      <c r="E11" s="205" t="s">
        <v>298</v>
      </c>
      <c r="F11" s="205">
        <v>48.91</v>
      </c>
      <c r="G11" s="205">
        <v>48</v>
      </c>
      <c r="H11" s="205">
        <v>49.8</v>
      </c>
      <c r="I11" s="205">
        <v>45</v>
      </c>
      <c r="J11" s="205">
        <v>48</v>
      </c>
      <c r="K11" s="205">
        <v>45.45</v>
      </c>
      <c r="L11" s="205">
        <v>44</v>
      </c>
      <c r="M11" s="205">
        <v>46.5</v>
      </c>
      <c r="N11" s="205">
        <v>48.179554941529076</v>
      </c>
      <c r="O11" s="205">
        <v>47.1</v>
      </c>
      <c r="P11" s="206">
        <v>53.5</v>
      </c>
      <c r="Q11" s="205">
        <v>47.4</v>
      </c>
      <c r="R11" s="205">
        <v>48.4</v>
      </c>
      <c r="S11" s="205">
        <v>49.1</v>
      </c>
      <c r="T11" s="205">
        <v>43.710500000000003</v>
      </c>
      <c r="U11" s="205">
        <v>48</v>
      </c>
      <c r="V11" s="205">
        <v>46</v>
      </c>
      <c r="W11" s="205">
        <v>47.3</v>
      </c>
      <c r="X11" s="205">
        <v>47.743333333333339</v>
      </c>
      <c r="Y11" s="201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7"/>
    </row>
    <row r="12" spans="1:66">
      <c r="A12" s="29"/>
      <c r="B12" s="20" t="s">
        <v>256</v>
      </c>
      <c r="C12" s="12"/>
      <c r="D12" s="208">
        <v>48.34</v>
      </c>
      <c r="E12" s="208" t="s">
        <v>623</v>
      </c>
      <c r="F12" s="208">
        <v>48.906666666666666</v>
      </c>
      <c r="G12" s="208">
        <v>47.5</v>
      </c>
      <c r="H12" s="208">
        <v>49.783333333333331</v>
      </c>
      <c r="I12" s="208">
        <v>46.166666666666664</v>
      </c>
      <c r="J12" s="208">
        <v>48.166666666666664</v>
      </c>
      <c r="K12" s="208">
        <v>46.45333333333334</v>
      </c>
      <c r="L12" s="208">
        <v>44.666666666666664</v>
      </c>
      <c r="M12" s="208">
        <v>45.616666666666674</v>
      </c>
      <c r="N12" s="208">
        <v>48.514633442462546</v>
      </c>
      <c r="O12" s="208">
        <v>46.766666666666673</v>
      </c>
      <c r="P12" s="208">
        <v>52.416666666666664</v>
      </c>
      <c r="Q12" s="208">
        <v>47.29999999999999</v>
      </c>
      <c r="R12" s="208">
        <v>47.75</v>
      </c>
      <c r="S12" s="208">
        <v>48.716666666666669</v>
      </c>
      <c r="T12" s="208">
        <v>43.518583333333332</v>
      </c>
      <c r="U12" s="208">
        <v>48.666666666666664</v>
      </c>
      <c r="V12" s="208">
        <v>46.116666666666667</v>
      </c>
      <c r="W12" s="208">
        <v>47.591666666666669</v>
      </c>
      <c r="X12" s="208">
        <v>47.009805555555566</v>
      </c>
      <c r="Y12" s="201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7"/>
    </row>
    <row r="13" spans="1:66">
      <c r="A13" s="29"/>
      <c r="B13" s="3" t="s">
        <v>257</v>
      </c>
      <c r="C13" s="28"/>
      <c r="D13" s="205">
        <v>48.344999999999999</v>
      </c>
      <c r="E13" s="205" t="s">
        <v>623</v>
      </c>
      <c r="F13" s="205">
        <v>49.06</v>
      </c>
      <c r="G13" s="205">
        <v>47.5</v>
      </c>
      <c r="H13" s="205">
        <v>49.849999999999994</v>
      </c>
      <c r="I13" s="205">
        <v>46.5</v>
      </c>
      <c r="J13" s="205">
        <v>48</v>
      </c>
      <c r="K13" s="205">
        <v>46.355000000000004</v>
      </c>
      <c r="L13" s="205">
        <v>44.5</v>
      </c>
      <c r="M13" s="205">
        <v>45.9</v>
      </c>
      <c r="N13" s="205">
        <v>48.393987144555098</v>
      </c>
      <c r="O13" s="205">
        <v>46.849999999999994</v>
      </c>
      <c r="P13" s="205">
        <v>52.2</v>
      </c>
      <c r="Q13" s="205">
        <v>47.3</v>
      </c>
      <c r="R13" s="205">
        <v>47.6</v>
      </c>
      <c r="S13" s="205">
        <v>48.8</v>
      </c>
      <c r="T13" s="205">
        <v>43.5017</v>
      </c>
      <c r="U13" s="205">
        <v>48.5</v>
      </c>
      <c r="V13" s="205">
        <v>46.150000000000006</v>
      </c>
      <c r="W13" s="205">
        <v>47.55</v>
      </c>
      <c r="X13" s="205">
        <v>47.502166666666668</v>
      </c>
      <c r="Y13" s="201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7"/>
    </row>
    <row r="14" spans="1:66">
      <c r="A14" s="29"/>
      <c r="B14" s="3" t="s">
        <v>258</v>
      </c>
      <c r="C14" s="28"/>
      <c r="D14" s="23">
        <v>0.22715633383201123</v>
      </c>
      <c r="E14" s="23" t="s">
        <v>623</v>
      </c>
      <c r="F14" s="23">
        <v>0.66171494366280348</v>
      </c>
      <c r="G14" s="23">
        <v>0.54772255750516607</v>
      </c>
      <c r="H14" s="23">
        <v>0.26394443859772276</v>
      </c>
      <c r="I14" s="23">
        <v>0.98319208025017502</v>
      </c>
      <c r="J14" s="23">
        <v>0.98319208025017502</v>
      </c>
      <c r="K14" s="23">
        <v>0.92517385753525716</v>
      </c>
      <c r="L14" s="23">
        <v>0.81649658092772603</v>
      </c>
      <c r="M14" s="23">
        <v>1.1356349178616623</v>
      </c>
      <c r="N14" s="23">
        <v>0.41068905524963367</v>
      </c>
      <c r="O14" s="23">
        <v>0.38815804341359245</v>
      </c>
      <c r="P14" s="23">
        <v>0.99079092984679107</v>
      </c>
      <c r="Q14" s="23">
        <v>0.19999999999999929</v>
      </c>
      <c r="R14" s="23">
        <v>0.35637059362410856</v>
      </c>
      <c r="S14" s="23">
        <v>0.35449494589721076</v>
      </c>
      <c r="T14" s="23">
        <v>0.13067321709771723</v>
      </c>
      <c r="U14" s="23">
        <v>0.81649658092772603</v>
      </c>
      <c r="V14" s="23">
        <v>0.79854033502802269</v>
      </c>
      <c r="W14" s="23">
        <v>0.66061839716031789</v>
      </c>
      <c r="X14" s="23">
        <v>1.9118868411907957</v>
      </c>
      <c r="Y14" s="140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3"/>
    </row>
    <row r="15" spans="1:66">
      <c r="A15" s="29"/>
      <c r="B15" s="3" t="s">
        <v>86</v>
      </c>
      <c r="C15" s="28"/>
      <c r="D15" s="13">
        <v>4.6991380602401985E-3</v>
      </c>
      <c r="E15" s="13" t="s">
        <v>623</v>
      </c>
      <c r="F15" s="13">
        <v>1.3530158335526243E-2</v>
      </c>
      <c r="G15" s="13">
        <v>1.1531001210635074E-2</v>
      </c>
      <c r="H15" s="13">
        <v>5.3018635138477963E-3</v>
      </c>
      <c r="I15" s="13">
        <v>2.1296579355599459E-2</v>
      </c>
      <c r="J15" s="13">
        <v>2.0412292323533046E-2</v>
      </c>
      <c r="K15" s="13">
        <v>1.9916199573807199E-2</v>
      </c>
      <c r="L15" s="13">
        <v>1.8279774199874463E-2</v>
      </c>
      <c r="M15" s="13">
        <v>2.4895175400694091E-2</v>
      </c>
      <c r="N15" s="13">
        <v>8.4652614295582223E-3</v>
      </c>
      <c r="O15" s="13">
        <v>8.2998868869620605E-3</v>
      </c>
      <c r="P15" s="13">
        <v>1.8902211698189973E-2</v>
      </c>
      <c r="Q15" s="13">
        <v>4.2283298097251449E-3</v>
      </c>
      <c r="R15" s="13">
        <v>7.4632585052169329E-3</v>
      </c>
      <c r="S15" s="13">
        <v>7.2766666964873914E-3</v>
      </c>
      <c r="T15" s="13">
        <v>3.0026992399274006E-3</v>
      </c>
      <c r="U15" s="13">
        <v>1.6777327005364235E-2</v>
      </c>
      <c r="V15" s="13">
        <v>1.7315655981814729E-2</v>
      </c>
      <c r="W15" s="13">
        <v>1.3880967896907397E-2</v>
      </c>
      <c r="X15" s="13">
        <v>4.0669958503260627E-2</v>
      </c>
      <c r="Y15" s="140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9"/>
      <c r="B16" s="3" t="s">
        <v>259</v>
      </c>
      <c r="C16" s="28"/>
      <c r="D16" s="13">
        <v>2.3295206679100122E-2</v>
      </c>
      <c r="E16" s="13" t="s">
        <v>623</v>
      </c>
      <c r="F16" s="13">
        <v>3.5290806260912744E-2</v>
      </c>
      <c r="G16" s="13">
        <v>5.5134943578247775E-3</v>
      </c>
      <c r="H16" s="13">
        <v>5.3848704437481576E-2</v>
      </c>
      <c r="I16" s="13">
        <v>-2.2711445834675548E-2</v>
      </c>
      <c r="J16" s="13">
        <v>1.9625964454074829E-2</v>
      </c>
      <c r="K16" s="13">
        <v>-1.6643083693287819E-2</v>
      </c>
      <c r="L16" s="13">
        <v>-5.4464503551238441E-2</v>
      </c>
      <c r="M16" s="13">
        <v>-3.4354233664081746E-2</v>
      </c>
      <c r="N16" s="13">
        <v>2.6991970530936937E-2</v>
      </c>
      <c r="O16" s="13">
        <v>-1.0010222748050301E-2</v>
      </c>
      <c r="P16" s="13">
        <v>0.10959296131766982</v>
      </c>
      <c r="Q16" s="13">
        <v>1.2797533289494734E-3</v>
      </c>
      <c r="R16" s="13">
        <v>1.0805670643918575E-2</v>
      </c>
      <c r="S16" s="13">
        <v>3.126875228348136E-2</v>
      </c>
      <c r="T16" s="13">
        <v>-7.8767941115743256E-2</v>
      </c>
      <c r="U16" s="13">
        <v>3.0210317026262645E-2</v>
      </c>
      <c r="V16" s="13">
        <v>-2.3769881091894263E-2</v>
      </c>
      <c r="W16" s="13">
        <v>7.4539589960591623E-3</v>
      </c>
      <c r="X16" s="13">
        <v>-4.8632873000302723E-3</v>
      </c>
      <c r="Y16" s="140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9"/>
      <c r="B17" s="45" t="s">
        <v>260</v>
      </c>
      <c r="C17" s="46"/>
      <c r="D17" s="44">
        <v>0.48</v>
      </c>
      <c r="E17" s="44" t="s">
        <v>261</v>
      </c>
      <c r="F17" s="44">
        <v>0.83</v>
      </c>
      <c r="G17" s="44">
        <v>0.03</v>
      </c>
      <c r="H17" s="44">
        <v>1.36</v>
      </c>
      <c r="I17" s="44">
        <v>0.84</v>
      </c>
      <c r="J17" s="44">
        <v>0.38</v>
      </c>
      <c r="K17" s="44">
        <v>0.67</v>
      </c>
      <c r="L17" s="44">
        <v>1.75</v>
      </c>
      <c r="M17" s="44">
        <v>1.18</v>
      </c>
      <c r="N17" s="44">
        <v>0.59</v>
      </c>
      <c r="O17" s="44">
        <v>0.47</v>
      </c>
      <c r="P17" s="44">
        <v>2.97</v>
      </c>
      <c r="Q17" s="44">
        <v>0.15</v>
      </c>
      <c r="R17" s="44">
        <v>0.12</v>
      </c>
      <c r="S17" s="44">
        <v>0.71</v>
      </c>
      <c r="T17" s="44">
        <v>2.4500000000000002</v>
      </c>
      <c r="U17" s="44">
        <v>0.68</v>
      </c>
      <c r="V17" s="44">
        <v>0.87</v>
      </c>
      <c r="W17" s="44">
        <v>0.03</v>
      </c>
      <c r="X17" s="44">
        <v>0.33</v>
      </c>
      <c r="Y17" s="140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BM18" s="53"/>
    </row>
    <row r="19" spans="1:65" ht="15">
      <c r="B19" s="8" t="s">
        <v>498</v>
      </c>
      <c r="BM19" s="27" t="s">
        <v>66</v>
      </c>
    </row>
    <row r="20" spans="1:65" ht="15">
      <c r="A20" s="24" t="s">
        <v>48</v>
      </c>
      <c r="B20" s="18" t="s">
        <v>111</v>
      </c>
      <c r="C20" s="15" t="s">
        <v>112</v>
      </c>
      <c r="D20" s="16" t="s">
        <v>224</v>
      </c>
      <c r="E20" s="17" t="s">
        <v>224</v>
      </c>
      <c r="F20" s="17" t="s">
        <v>224</v>
      </c>
      <c r="G20" s="17" t="s">
        <v>224</v>
      </c>
      <c r="H20" s="17" t="s">
        <v>224</v>
      </c>
      <c r="I20" s="17" t="s">
        <v>224</v>
      </c>
      <c r="J20" s="17" t="s">
        <v>224</v>
      </c>
      <c r="K20" s="17" t="s">
        <v>224</v>
      </c>
      <c r="L20" s="17" t="s">
        <v>224</v>
      </c>
      <c r="M20" s="17" t="s">
        <v>224</v>
      </c>
      <c r="N20" s="17" t="s">
        <v>224</v>
      </c>
      <c r="O20" s="17" t="s">
        <v>224</v>
      </c>
      <c r="P20" s="17" t="s">
        <v>224</v>
      </c>
      <c r="Q20" s="17" t="s">
        <v>224</v>
      </c>
      <c r="R20" s="17" t="s">
        <v>224</v>
      </c>
      <c r="S20" s="17" t="s">
        <v>224</v>
      </c>
      <c r="T20" s="17" t="s">
        <v>224</v>
      </c>
      <c r="U20" s="17" t="s">
        <v>224</v>
      </c>
      <c r="V20" s="17" t="s">
        <v>224</v>
      </c>
      <c r="W20" s="17" t="s">
        <v>224</v>
      </c>
      <c r="X20" s="140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225</v>
      </c>
      <c r="C21" s="9" t="s">
        <v>225</v>
      </c>
      <c r="D21" s="138" t="s">
        <v>227</v>
      </c>
      <c r="E21" s="139" t="s">
        <v>228</v>
      </c>
      <c r="F21" s="139" t="s">
        <v>230</v>
      </c>
      <c r="G21" s="139" t="s">
        <v>231</v>
      </c>
      <c r="H21" s="139" t="s">
        <v>232</v>
      </c>
      <c r="I21" s="139" t="s">
        <v>233</v>
      </c>
      <c r="J21" s="139" t="s">
        <v>234</v>
      </c>
      <c r="K21" s="139" t="s">
        <v>235</v>
      </c>
      <c r="L21" s="139" t="s">
        <v>236</v>
      </c>
      <c r="M21" s="139" t="s">
        <v>237</v>
      </c>
      <c r="N21" s="139" t="s">
        <v>238</v>
      </c>
      <c r="O21" s="139" t="s">
        <v>240</v>
      </c>
      <c r="P21" s="139" t="s">
        <v>241</v>
      </c>
      <c r="Q21" s="139" t="s">
        <v>242</v>
      </c>
      <c r="R21" s="139" t="s">
        <v>243</v>
      </c>
      <c r="S21" s="139" t="s">
        <v>244</v>
      </c>
      <c r="T21" s="139" t="s">
        <v>246</v>
      </c>
      <c r="U21" s="139" t="s">
        <v>248</v>
      </c>
      <c r="V21" s="139" t="s">
        <v>249</v>
      </c>
      <c r="W21" s="139" t="s">
        <v>250</v>
      </c>
      <c r="X21" s="140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269</v>
      </c>
      <c r="E22" s="11" t="s">
        <v>292</v>
      </c>
      <c r="F22" s="11" t="s">
        <v>293</v>
      </c>
      <c r="G22" s="11" t="s">
        <v>293</v>
      </c>
      <c r="H22" s="11" t="s">
        <v>269</v>
      </c>
      <c r="I22" s="11" t="s">
        <v>293</v>
      </c>
      <c r="J22" s="11" t="s">
        <v>293</v>
      </c>
      <c r="K22" s="11" t="s">
        <v>269</v>
      </c>
      <c r="L22" s="11" t="s">
        <v>293</v>
      </c>
      <c r="M22" s="11" t="s">
        <v>292</v>
      </c>
      <c r="N22" s="11" t="s">
        <v>269</v>
      </c>
      <c r="O22" s="11" t="s">
        <v>269</v>
      </c>
      <c r="P22" s="11" t="s">
        <v>292</v>
      </c>
      <c r="Q22" s="11" t="s">
        <v>292</v>
      </c>
      <c r="R22" s="11" t="s">
        <v>292</v>
      </c>
      <c r="S22" s="11" t="s">
        <v>293</v>
      </c>
      <c r="T22" s="11" t="s">
        <v>292</v>
      </c>
      <c r="U22" s="11" t="s">
        <v>293</v>
      </c>
      <c r="V22" s="11" t="s">
        <v>292</v>
      </c>
      <c r="W22" s="11" t="s">
        <v>293</v>
      </c>
      <c r="X22" s="140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3</v>
      </c>
    </row>
    <row r="23" spans="1:65">
      <c r="A23" s="29"/>
      <c r="B23" s="19"/>
      <c r="C23" s="9"/>
      <c r="D23" s="25" t="s">
        <v>294</v>
      </c>
      <c r="E23" s="25" t="s">
        <v>295</v>
      </c>
      <c r="F23" s="25" t="s">
        <v>295</v>
      </c>
      <c r="G23" s="25" t="s">
        <v>296</v>
      </c>
      <c r="H23" s="25" t="s">
        <v>297</v>
      </c>
      <c r="I23" s="25" t="s">
        <v>296</v>
      </c>
      <c r="J23" s="25" t="s">
        <v>296</v>
      </c>
      <c r="K23" s="25" t="s">
        <v>117</v>
      </c>
      <c r="L23" s="25" t="s">
        <v>295</v>
      </c>
      <c r="M23" s="25" t="s">
        <v>297</v>
      </c>
      <c r="N23" s="25" t="s">
        <v>294</v>
      </c>
      <c r="O23" s="25" t="s">
        <v>297</v>
      </c>
      <c r="P23" s="25" t="s">
        <v>297</v>
      </c>
      <c r="Q23" s="25" t="s">
        <v>296</v>
      </c>
      <c r="R23" s="25" t="s">
        <v>295</v>
      </c>
      <c r="S23" s="25" t="s">
        <v>295</v>
      </c>
      <c r="T23" s="25" t="s">
        <v>295</v>
      </c>
      <c r="U23" s="25" t="s">
        <v>296</v>
      </c>
      <c r="V23" s="25" t="s">
        <v>294</v>
      </c>
      <c r="W23" s="25" t="s">
        <v>294</v>
      </c>
      <c r="X23" s="140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22">
        <v>0.85000000000000009</v>
      </c>
      <c r="E24" s="222">
        <v>0.8</v>
      </c>
      <c r="F24" s="222">
        <v>0.86499999999999999</v>
      </c>
      <c r="G24" s="223">
        <v>1.18</v>
      </c>
      <c r="H24" s="222">
        <v>0.89</v>
      </c>
      <c r="I24" s="223">
        <v>1</v>
      </c>
      <c r="J24" s="223">
        <v>1.1399999999999999</v>
      </c>
      <c r="K24" s="222">
        <v>0.86660000000000004</v>
      </c>
      <c r="L24" s="222">
        <v>0.82199999999999995</v>
      </c>
      <c r="M24" s="230">
        <v>1.01</v>
      </c>
      <c r="N24" s="222">
        <v>0.91445724406041851</v>
      </c>
      <c r="O24" s="222">
        <v>0.89</v>
      </c>
      <c r="P24" s="222">
        <v>0.91999999999999993</v>
      </c>
      <c r="Q24" s="223">
        <v>1.05</v>
      </c>
      <c r="R24" s="222">
        <v>0.86999999999999988</v>
      </c>
      <c r="S24" s="222">
        <v>0.93466319999999992</v>
      </c>
      <c r="T24" s="222">
        <v>0.91</v>
      </c>
      <c r="U24" s="223">
        <v>1.1560999999999999</v>
      </c>
      <c r="V24" s="222">
        <v>0.81999999999999984</v>
      </c>
      <c r="W24" s="222">
        <v>0.8463925000000001</v>
      </c>
      <c r="X24" s="210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24">
        <v>1</v>
      </c>
    </row>
    <row r="25" spans="1:65">
      <c r="A25" s="29"/>
      <c r="B25" s="19">
        <v>1</v>
      </c>
      <c r="C25" s="9">
        <v>2</v>
      </c>
      <c r="D25" s="23">
        <v>0.89</v>
      </c>
      <c r="E25" s="23">
        <v>0.79</v>
      </c>
      <c r="F25" s="23">
        <v>0.873</v>
      </c>
      <c r="G25" s="225">
        <v>1.17</v>
      </c>
      <c r="H25" s="23">
        <v>0.88</v>
      </c>
      <c r="I25" s="225">
        <v>1.03</v>
      </c>
      <c r="J25" s="225">
        <v>1.1499999999999999</v>
      </c>
      <c r="K25" s="23">
        <v>0.877</v>
      </c>
      <c r="L25" s="23">
        <v>0.81599999999999984</v>
      </c>
      <c r="M25" s="23">
        <v>0.93999999999999984</v>
      </c>
      <c r="N25" s="23">
        <v>0.9089521116598408</v>
      </c>
      <c r="O25" s="23">
        <v>0.89</v>
      </c>
      <c r="P25" s="23">
        <v>0.91999999999999993</v>
      </c>
      <c r="Q25" s="225">
        <v>1.02</v>
      </c>
      <c r="R25" s="23">
        <v>0.88</v>
      </c>
      <c r="S25" s="23">
        <v>0.93437199999999998</v>
      </c>
      <c r="T25" s="23">
        <v>0.86</v>
      </c>
      <c r="U25" s="226">
        <v>1.2454000000000001</v>
      </c>
      <c r="V25" s="23">
        <v>0.81000000000000016</v>
      </c>
      <c r="W25" s="23">
        <v>0.82318340000000001</v>
      </c>
      <c r="X25" s="210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24" t="e">
        <v>#N/A</v>
      </c>
    </row>
    <row r="26" spans="1:65">
      <c r="A26" s="29"/>
      <c r="B26" s="19">
        <v>1</v>
      </c>
      <c r="C26" s="9">
        <v>3</v>
      </c>
      <c r="D26" s="23">
        <v>0.90000000000000013</v>
      </c>
      <c r="E26" s="23">
        <v>0.8</v>
      </c>
      <c r="F26" s="23">
        <v>0.85499999999999998</v>
      </c>
      <c r="G26" s="225">
        <v>1.19</v>
      </c>
      <c r="H26" s="23">
        <v>0.88</v>
      </c>
      <c r="I26" s="225">
        <v>1.06</v>
      </c>
      <c r="J26" s="225">
        <v>1.17</v>
      </c>
      <c r="K26" s="23">
        <v>0.85869999999999991</v>
      </c>
      <c r="L26" s="23">
        <v>0.84699999999999998</v>
      </c>
      <c r="M26" s="23">
        <v>0.88</v>
      </c>
      <c r="N26" s="23">
        <v>0.9011871741659695</v>
      </c>
      <c r="O26" s="23">
        <v>0.89</v>
      </c>
      <c r="P26" s="23">
        <v>0.89</v>
      </c>
      <c r="Q26" s="225">
        <v>1.03</v>
      </c>
      <c r="R26" s="23">
        <v>0.88</v>
      </c>
      <c r="S26" s="23">
        <v>0.93432559999999998</v>
      </c>
      <c r="T26" s="23">
        <v>0.85000000000000009</v>
      </c>
      <c r="U26" s="225">
        <v>1.1376000000000002</v>
      </c>
      <c r="V26" s="23">
        <v>0.81999999999999984</v>
      </c>
      <c r="W26" s="23">
        <v>0.81891309999999984</v>
      </c>
      <c r="X26" s="210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24">
        <v>16</v>
      </c>
    </row>
    <row r="27" spans="1:65">
      <c r="A27" s="29"/>
      <c r="B27" s="19">
        <v>1</v>
      </c>
      <c r="C27" s="9">
        <v>4</v>
      </c>
      <c r="D27" s="23">
        <v>0.86999999999999988</v>
      </c>
      <c r="E27" s="23">
        <v>0.81000000000000016</v>
      </c>
      <c r="F27" s="23">
        <v>0.85299999999999998</v>
      </c>
      <c r="G27" s="225">
        <v>1.17</v>
      </c>
      <c r="H27" s="23">
        <v>0.90000000000000013</v>
      </c>
      <c r="I27" s="225">
        <v>1.08</v>
      </c>
      <c r="J27" s="225">
        <v>1.1599999999999999</v>
      </c>
      <c r="K27" s="23">
        <v>0.88859999999999995</v>
      </c>
      <c r="L27" s="23">
        <v>0.88600000000000001</v>
      </c>
      <c r="M27" s="23">
        <v>0.86999999999999988</v>
      </c>
      <c r="N27" s="23">
        <v>0.89763991304262436</v>
      </c>
      <c r="O27" s="23">
        <v>0.89</v>
      </c>
      <c r="P27" s="23">
        <v>0.91</v>
      </c>
      <c r="Q27" s="225">
        <v>1.08</v>
      </c>
      <c r="R27" s="23">
        <v>0.89</v>
      </c>
      <c r="S27" s="23">
        <v>0.93525280000000011</v>
      </c>
      <c r="T27" s="23">
        <v>0.93</v>
      </c>
      <c r="U27" s="225">
        <v>1.1213000000000002</v>
      </c>
      <c r="V27" s="23">
        <v>0.84</v>
      </c>
      <c r="W27" s="23">
        <v>0.81915749999999998</v>
      </c>
      <c r="X27" s="210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24">
        <v>0.87351831370142363</v>
      </c>
    </row>
    <row r="28" spans="1:65">
      <c r="A28" s="29"/>
      <c r="B28" s="19">
        <v>1</v>
      </c>
      <c r="C28" s="9">
        <v>5</v>
      </c>
      <c r="D28" s="23">
        <v>0.89</v>
      </c>
      <c r="E28" s="23">
        <v>0.81000000000000016</v>
      </c>
      <c r="F28" s="23">
        <v>0.85000000000000009</v>
      </c>
      <c r="G28" s="225">
        <v>1.17</v>
      </c>
      <c r="H28" s="23">
        <v>0.88</v>
      </c>
      <c r="I28" s="225">
        <v>1.06</v>
      </c>
      <c r="J28" s="225">
        <v>1.1599999999999999</v>
      </c>
      <c r="K28" s="23">
        <v>0.85740000000000005</v>
      </c>
      <c r="L28" s="23">
        <v>0.82599999999999996</v>
      </c>
      <c r="M28" s="23">
        <v>0.88</v>
      </c>
      <c r="N28" s="23">
        <v>0.89170715404389123</v>
      </c>
      <c r="O28" s="23">
        <v>0.86999999999999988</v>
      </c>
      <c r="P28" s="23">
        <v>0.90000000000000013</v>
      </c>
      <c r="Q28" s="225">
        <v>1.04</v>
      </c>
      <c r="R28" s="23">
        <v>0.90000000000000013</v>
      </c>
      <c r="S28" s="23">
        <v>0.93350880000000003</v>
      </c>
      <c r="T28" s="23">
        <v>0.95</v>
      </c>
      <c r="U28" s="225">
        <v>1.1491</v>
      </c>
      <c r="V28" s="23">
        <v>0.79</v>
      </c>
      <c r="W28" s="23">
        <v>0.84405313333333321</v>
      </c>
      <c r="X28" s="210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24">
        <v>70</v>
      </c>
    </row>
    <row r="29" spans="1:65">
      <c r="A29" s="29"/>
      <c r="B29" s="19">
        <v>1</v>
      </c>
      <c r="C29" s="9">
        <v>6</v>
      </c>
      <c r="D29" s="23">
        <v>0.91</v>
      </c>
      <c r="E29" s="23">
        <v>0.81000000000000016</v>
      </c>
      <c r="F29" s="23">
        <v>0.88400000000000012</v>
      </c>
      <c r="G29" s="225">
        <v>1.18</v>
      </c>
      <c r="H29" s="23">
        <v>0.89</v>
      </c>
      <c r="I29" s="225">
        <v>1.03</v>
      </c>
      <c r="J29" s="225">
        <v>1.1599999999999999</v>
      </c>
      <c r="K29" s="23">
        <v>0.84699999999999998</v>
      </c>
      <c r="L29" s="23">
        <v>0.82799999999999996</v>
      </c>
      <c r="M29" s="23">
        <v>0.91</v>
      </c>
      <c r="N29" s="23">
        <v>0.91450260282206697</v>
      </c>
      <c r="O29" s="23">
        <v>0.88</v>
      </c>
      <c r="P29" s="23">
        <v>0.90000000000000013</v>
      </c>
      <c r="Q29" s="225">
        <v>1.06</v>
      </c>
      <c r="R29" s="23">
        <v>0.90000000000000013</v>
      </c>
      <c r="S29" s="23">
        <v>0.93506319999999998</v>
      </c>
      <c r="T29" s="23">
        <v>0.93999999999999984</v>
      </c>
      <c r="U29" s="225">
        <v>1.1513</v>
      </c>
      <c r="V29" s="23">
        <v>0.81000000000000016</v>
      </c>
      <c r="W29" s="23">
        <v>0.80301679999999986</v>
      </c>
      <c r="X29" s="210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54"/>
    </row>
    <row r="30" spans="1:65">
      <c r="A30" s="29"/>
      <c r="B30" s="20" t="s">
        <v>256</v>
      </c>
      <c r="C30" s="12"/>
      <c r="D30" s="227">
        <v>0.88500000000000012</v>
      </c>
      <c r="E30" s="227">
        <v>0.80333333333333357</v>
      </c>
      <c r="F30" s="227">
        <v>0.86333333333333329</v>
      </c>
      <c r="G30" s="227">
        <v>1.1766666666666665</v>
      </c>
      <c r="H30" s="227">
        <v>0.8866666666666666</v>
      </c>
      <c r="I30" s="227">
        <v>1.0433333333333334</v>
      </c>
      <c r="J30" s="227">
        <v>1.1566666666666667</v>
      </c>
      <c r="K30" s="227">
        <v>0.86588333333333323</v>
      </c>
      <c r="L30" s="227">
        <v>0.83750000000000002</v>
      </c>
      <c r="M30" s="227">
        <v>0.91499999999999992</v>
      </c>
      <c r="N30" s="227">
        <v>0.90474103329913513</v>
      </c>
      <c r="O30" s="227">
        <v>0.8849999999999999</v>
      </c>
      <c r="P30" s="227">
        <v>0.90666666666666673</v>
      </c>
      <c r="Q30" s="227">
        <v>1.0466666666666669</v>
      </c>
      <c r="R30" s="227">
        <v>0.88666666666666671</v>
      </c>
      <c r="S30" s="227">
        <v>0.93453093333333337</v>
      </c>
      <c r="T30" s="227">
        <v>0.90666666666666662</v>
      </c>
      <c r="U30" s="227">
        <v>1.1601333333333335</v>
      </c>
      <c r="V30" s="227">
        <v>0.81500000000000006</v>
      </c>
      <c r="W30" s="227">
        <v>0.82578607222222222</v>
      </c>
      <c r="X30" s="210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  <c r="BI30" s="211"/>
      <c r="BJ30" s="211"/>
      <c r="BK30" s="211"/>
      <c r="BL30" s="211"/>
      <c r="BM30" s="54"/>
    </row>
    <row r="31" spans="1:65">
      <c r="A31" s="29"/>
      <c r="B31" s="3" t="s">
        <v>257</v>
      </c>
      <c r="C31" s="28"/>
      <c r="D31" s="23">
        <v>0.89</v>
      </c>
      <c r="E31" s="23">
        <v>0.80500000000000016</v>
      </c>
      <c r="F31" s="23">
        <v>0.86</v>
      </c>
      <c r="G31" s="23">
        <v>1.1749999999999998</v>
      </c>
      <c r="H31" s="23">
        <v>0.88500000000000001</v>
      </c>
      <c r="I31" s="23">
        <v>1.0449999999999999</v>
      </c>
      <c r="J31" s="23">
        <v>1.1599999999999999</v>
      </c>
      <c r="K31" s="23">
        <v>0.86264999999999992</v>
      </c>
      <c r="L31" s="23">
        <v>0.82699999999999996</v>
      </c>
      <c r="M31" s="23">
        <v>0.89500000000000002</v>
      </c>
      <c r="N31" s="23">
        <v>0.90506964291290515</v>
      </c>
      <c r="O31" s="23">
        <v>0.89</v>
      </c>
      <c r="P31" s="23">
        <v>0.90500000000000003</v>
      </c>
      <c r="Q31" s="23">
        <v>1.0449999999999999</v>
      </c>
      <c r="R31" s="23">
        <v>0.88500000000000001</v>
      </c>
      <c r="S31" s="23">
        <v>0.93451759999999995</v>
      </c>
      <c r="T31" s="23">
        <v>0.92</v>
      </c>
      <c r="U31" s="23">
        <v>1.1501999999999999</v>
      </c>
      <c r="V31" s="23">
        <v>0.81499999999999995</v>
      </c>
      <c r="W31" s="23">
        <v>0.82117045</v>
      </c>
      <c r="X31" s="210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54"/>
    </row>
    <row r="32" spans="1:65">
      <c r="A32" s="29"/>
      <c r="B32" s="3" t="s">
        <v>258</v>
      </c>
      <c r="C32" s="28"/>
      <c r="D32" s="23">
        <v>2.1679483388678814E-2</v>
      </c>
      <c r="E32" s="23">
        <v>8.164965809277322E-3</v>
      </c>
      <c r="F32" s="23">
        <v>1.3246383154154469E-2</v>
      </c>
      <c r="G32" s="23">
        <v>8.1649658092772665E-3</v>
      </c>
      <c r="H32" s="23">
        <v>8.1649658092773029E-3</v>
      </c>
      <c r="I32" s="23">
        <v>2.8751811537130457E-2</v>
      </c>
      <c r="J32" s="23">
        <v>1.0327955589886455E-2</v>
      </c>
      <c r="K32" s="23">
        <v>1.496855593124021E-2</v>
      </c>
      <c r="L32" s="23">
        <v>2.5951878544722001E-2</v>
      </c>
      <c r="M32" s="23">
        <v>5.3197744313081552E-2</v>
      </c>
      <c r="N32" s="23">
        <v>9.3847110146749214E-3</v>
      </c>
      <c r="O32" s="23">
        <v>8.3666002653408032E-3</v>
      </c>
      <c r="P32" s="23">
        <v>1.2110601416389904E-2</v>
      </c>
      <c r="Q32" s="23">
        <v>2.1602468994692887E-2</v>
      </c>
      <c r="R32" s="23">
        <v>1.2110601416390056E-2</v>
      </c>
      <c r="S32" s="23">
        <v>6.2194403177993538E-4</v>
      </c>
      <c r="T32" s="23">
        <v>4.2268979957726237E-2</v>
      </c>
      <c r="U32" s="23">
        <v>4.3594066874595043E-2</v>
      </c>
      <c r="V32" s="23">
        <v>1.6431676725154921E-2</v>
      </c>
      <c r="W32" s="23">
        <v>1.6581313364727714E-2</v>
      </c>
      <c r="X32" s="210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54"/>
    </row>
    <row r="33" spans="1:65">
      <c r="A33" s="29"/>
      <c r="B33" s="3" t="s">
        <v>86</v>
      </c>
      <c r="C33" s="28"/>
      <c r="D33" s="13">
        <v>2.4496591399637075E-2</v>
      </c>
      <c r="E33" s="13">
        <v>1.0163857853872181E-2</v>
      </c>
      <c r="F33" s="13">
        <v>1.5343300950758074E-2</v>
      </c>
      <c r="G33" s="13">
        <v>6.9390644271478197E-3</v>
      </c>
      <c r="H33" s="13">
        <v>9.2086080555759068E-3</v>
      </c>
      <c r="I33" s="13">
        <v>2.7557646840700115E-2</v>
      </c>
      <c r="J33" s="13">
        <v>8.9290682333312294E-3</v>
      </c>
      <c r="K33" s="13">
        <v>1.7287035510450074E-2</v>
      </c>
      <c r="L33" s="13">
        <v>3.0987317665339704E-2</v>
      </c>
      <c r="M33" s="13">
        <v>5.8139611271127385E-2</v>
      </c>
      <c r="N33" s="13">
        <v>1.0372814616856277E-2</v>
      </c>
      <c r="O33" s="13">
        <v>9.4537856105545819E-3</v>
      </c>
      <c r="P33" s="13">
        <v>1.3357280973959452E-2</v>
      </c>
      <c r="Q33" s="13">
        <v>2.0639301587286194E-2</v>
      </c>
      <c r="R33" s="13">
        <v>1.3658573026003823E-2</v>
      </c>
      <c r="S33" s="13">
        <v>6.6551465510248352E-4</v>
      </c>
      <c r="T33" s="13">
        <v>4.6620198482786292E-2</v>
      </c>
      <c r="U33" s="13">
        <v>3.7576772963965381E-2</v>
      </c>
      <c r="V33" s="13">
        <v>2.0161566533932418E-2</v>
      </c>
      <c r="W33" s="13">
        <v>2.0079429676146947E-2</v>
      </c>
      <c r="X33" s="140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9"/>
      <c r="B34" s="3" t="s">
        <v>259</v>
      </c>
      <c r="C34" s="28"/>
      <c r="D34" s="13">
        <v>1.314418497984815E-2</v>
      </c>
      <c r="E34" s="13">
        <v>-8.0347462974977635E-2</v>
      </c>
      <c r="F34" s="13">
        <v>-1.1659721620412067E-2</v>
      </c>
      <c r="G34" s="13">
        <v>0.34704292767565459</v>
      </c>
      <c r="H34" s="13">
        <v>1.5052177795252586E-2</v>
      </c>
      <c r="I34" s="13">
        <v>0.19440350244328597</v>
      </c>
      <c r="J34" s="13">
        <v>0.32414701389079958</v>
      </c>
      <c r="K34" s="13">
        <v>-8.7404926128430427E-3</v>
      </c>
      <c r="L34" s="13">
        <v>-4.1233610259183373E-2</v>
      </c>
      <c r="M34" s="13">
        <v>4.7488055657130879E-2</v>
      </c>
      <c r="N34" s="13">
        <v>3.5743634801895796E-2</v>
      </c>
      <c r="O34" s="13">
        <v>1.3144184979847928E-2</v>
      </c>
      <c r="P34" s="13">
        <v>3.7948091580108034E-2</v>
      </c>
      <c r="Q34" s="13">
        <v>0.19821948807409528</v>
      </c>
      <c r="R34" s="13">
        <v>1.5052177795252586E-2</v>
      </c>
      <c r="S34" s="13">
        <v>6.9846983944018781E-2</v>
      </c>
      <c r="T34" s="13">
        <v>3.7948091580107812E-2</v>
      </c>
      <c r="U34" s="13">
        <v>0.32811563894684115</v>
      </c>
      <c r="V34" s="13">
        <v>-6.6991513267145586E-2</v>
      </c>
      <c r="W34" s="13">
        <v>-5.4643664283284488E-2</v>
      </c>
      <c r="X34" s="140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9"/>
      <c r="B35" s="45" t="s">
        <v>260</v>
      </c>
      <c r="C35" s="46"/>
      <c r="D35" s="44">
        <v>0.2</v>
      </c>
      <c r="E35" s="44">
        <v>1.75</v>
      </c>
      <c r="F35" s="44">
        <v>0.61</v>
      </c>
      <c r="G35" s="44">
        <v>5.32</v>
      </c>
      <c r="H35" s="44">
        <v>0.17</v>
      </c>
      <c r="I35" s="44">
        <v>2.8</v>
      </c>
      <c r="J35" s="44">
        <v>4.9400000000000004</v>
      </c>
      <c r="K35" s="44">
        <v>0.56000000000000005</v>
      </c>
      <c r="L35" s="44">
        <v>1.1000000000000001</v>
      </c>
      <c r="M35" s="44">
        <v>0.37</v>
      </c>
      <c r="N35" s="44">
        <v>0.17</v>
      </c>
      <c r="O35" s="44">
        <v>0.2</v>
      </c>
      <c r="P35" s="44">
        <v>0.21</v>
      </c>
      <c r="Q35" s="44">
        <v>2.86</v>
      </c>
      <c r="R35" s="44">
        <v>0.17</v>
      </c>
      <c r="S35" s="44">
        <v>0.74</v>
      </c>
      <c r="T35" s="44">
        <v>0.21</v>
      </c>
      <c r="U35" s="44">
        <v>5.01</v>
      </c>
      <c r="V35" s="44">
        <v>1.53</v>
      </c>
      <c r="W35" s="44">
        <v>1.32</v>
      </c>
      <c r="X35" s="140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BM36" s="53"/>
    </row>
    <row r="37" spans="1:65" ht="15">
      <c r="B37" s="8" t="s">
        <v>499</v>
      </c>
      <c r="BM37" s="27" t="s">
        <v>66</v>
      </c>
    </row>
    <row r="38" spans="1:65" ht="15">
      <c r="A38" s="24" t="s">
        <v>7</v>
      </c>
      <c r="B38" s="18" t="s">
        <v>111</v>
      </c>
      <c r="C38" s="15" t="s">
        <v>112</v>
      </c>
      <c r="D38" s="16" t="s">
        <v>224</v>
      </c>
      <c r="E38" s="17" t="s">
        <v>224</v>
      </c>
      <c r="F38" s="17" t="s">
        <v>224</v>
      </c>
      <c r="G38" s="17" t="s">
        <v>224</v>
      </c>
      <c r="H38" s="17" t="s">
        <v>224</v>
      </c>
      <c r="I38" s="17" t="s">
        <v>224</v>
      </c>
      <c r="J38" s="17" t="s">
        <v>224</v>
      </c>
      <c r="K38" s="17" t="s">
        <v>224</v>
      </c>
      <c r="L38" s="17" t="s">
        <v>224</v>
      </c>
      <c r="M38" s="17" t="s">
        <v>224</v>
      </c>
      <c r="N38" s="17" t="s">
        <v>224</v>
      </c>
      <c r="O38" s="17" t="s">
        <v>224</v>
      </c>
      <c r="P38" s="17" t="s">
        <v>224</v>
      </c>
      <c r="Q38" s="17" t="s">
        <v>224</v>
      </c>
      <c r="R38" s="17" t="s">
        <v>224</v>
      </c>
      <c r="S38" s="17" t="s">
        <v>224</v>
      </c>
      <c r="T38" s="17" t="s">
        <v>224</v>
      </c>
      <c r="U38" s="17" t="s">
        <v>224</v>
      </c>
      <c r="V38" s="17" t="s">
        <v>224</v>
      </c>
      <c r="W38" s="17" t="s">
        <v>224</v>
      </c>
      <c r="X38" s="17" t="s">
        <v>224</v>
      </c>
      <c r="Y38" s="140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225</v>
      </c>
      <c r="C39" s="9" t="s">
        <v>225</v>
      </c>
      <c r="D39" s="138" t="s">
        <v>227</v>
      </c>
      <c r="E39" s="139" t="s">
        <v>228</v>
      </c>
      <c r="F39" s="139" t="s">
        <v>230</v>
      </c>
      <c r="G39" s="139" t="s">
        <v>231</v>
      </c>
      <c r="H39" s="139" t="s">
        <v>232</v>
      </c>
      <c r="I39" s="139" t="s">
        <v>233</v>
      </c>
      <c r="J39" s="139" t="s">
        <v>234</v>
      </c>
      <c r="K39" s="139" t="s">
        <v>235</v>
      </c>
      <c r="L39" s="139" t="s">
        <v>236</v>
      </c>
      <c r="M39" s="139" t="s">
        <v>237</v>
      </c>
      <c r="N39" s="139" t="s">
        <v>238</v>
      </c>
      <c r="O39" s="139" t="s">
        <v>239</v>
      </c>
      <c r="P39" s="139" t="s">
        <v>240</v>
      </c>
      <c r="Q39" s="139" t="s">
        <v>241</v>
      </c>
      <c r="R39" s="139" t="s">
        <v>242</v>
      </c>
      <c r="S39" s="139" t="s">
        <v>243</v>
      </c>
      <c r="T39" s="139" t="s">
        <v>244</v>
      </c>
      <c r="U39" s="139" t="s">
        <v>246</v>
      </c>
      <c r="V39" s="139" t="s">
        <v>248</v>
      </c>
      <c r="W39" s="139" t="s">
        <v>249</v>
      </c>
      <c r="X39" s="139" t="s">
        <v>250</v>
      </c>
      <c r="Y39" s="140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269</v>
      </c>
      <c r="E40" s="11" t="s">
        <v>292</v>
      </c>
      <c r="F40" s="11" t="s">
        <v>269</v>
      </c>
      <c r="G40" s="11" t="s">
        <v>293</v>
      </c>
      <c r="H40" s="11" t="s">
        <v>269</v>
      </c>
      <c r="I40" s="11" t="s">
        <v>293</v>
      </c>
      <c r="J40" s="11" t="s">
        <v>293</v>
      </c>
      <c r="K40" s="11" t="s">
        <v>269</v>
      </c>
      <c r="L40" s="11" t="s">
        <v>293</v>
      </c>
      <c r="M40" s="11" t="s">
        <v>292</v>
      </c>
      <c r="N40" s="11" t="s">
        <v>269</v>
      </c>
      <c r="O40" s="11" t="s">
        <v>292</v>
      </c>
      <c r="P40" s="11" t="s">
        <v>269</v>
      </c>
      <c r="Q40" s="11" t="s">
        <v>292</v>
      </c>
      <c r="R40" s="11" t="s">
        <v>292</v>
      </c>
      <c r="S40" s="11" t="s">
        <v>292</v>
      </c>
      <c r="T40" s="11" t="s">
        <v>293</v>
      </c>
      <c r="U40" s="11" t="s">
        <v>292</v>
      </c>
      <c r="V40" s="11" t="s">
        <v>293</v>
      </c>
      <c r="W40" s="11" t="s">
        <v>292</v>
      </c>
      <c r="X40" s="11" t="s">
        <v>293</v>
      </c>
      <c r="Y40" s="140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0</v>
      </c>
    </row>
    <row r="41" spans="1:65">
      <c r="A41" s="29"/>
      <c r="B41" s="19"/>
      <c r="C41" s="9"/>
      <c r="D41" s="25" t="s">
        <v>294</v>
      </c>
      <c r="E41" s="25" t="s">
        <v>295</v>
      </c>
      <c r="F41" s="25" t="s">
        <v>295</v>
      </c>
      <c r="G41" s="25" t="s">
        <v>296</v>
      </c>
      <c r="H41" s="25" t="s">
        <v>297</v>
      </c>
      <c r="I41" s="25" t="s">
        <v>296</v>
      </c>
      <c r="J41" s="25" t="s">
        <v>296</v>
      </c>
      <c r="K41" s="25" t="s">
        <v>117</v>
      </c>
      <c r="L41" s="25" t="s">
        <v>295</v>
      </c>
      <c r="M41" s="25" t="s">
        <v>297</v>
      </c>
      <c r="N41" s="25" t="s">
        <v>294</v>
      </c>
      <c r="O41" s="25" t="s">
        <v>297</v>
      </c>
      <c r="P41" s="25" t="s">
        <v>297</v>
      </c>
      <c r="Q41" s="25" t="s">
        <v>297</v>
      </c>
      <c r="R41" s="25" t="s">
        <v>296</v>
      </c>
      <c r="S41" s="25" t="s">
        <v>295</v>
      </c>
      <c r="T41" s="25" t="s">
        <v>295</v>
      </c>
      <c r="U41" s="25" t="s">
        <v>295</v>
      </c>
      <c r="V41" s="25" t="s">
        <v>296</v>
      </c>
      <c r="W41" s="25" t="s">
        <v>294</v>
      </c>
      <c r="X41" s="25" t="s">
        <v>294</v>
      </c>
      <c r="Y41" s="140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0</v>
      </c>
    </row>
    <row r="42" spans="1:65">
      <c r="A42" s="29"/>
      <c r="B42" s="18">
        <v>1</v>
      </c>
      <c r="C42" s="14">
        <v>1</v>
      </c>
      <c r="D42" s="212">
        <v>319.8</v>
      </c>
      <c r="E42" s="212">
        <v>311</v>
      </c>
      <c r="F42" s="212">
        <v>315</v>
      </c>
      <c r="G42" s="212">
        <v>330</v>
      </c>
      <c r="H42" s="212">
        <v>341</v>
      </c>
      <c r="I42" s="212">
        <v>310</v>
      </c>
      <c r="J42" s="212">
        <v>330</v>
      </c>
      <c r="K42" s="212">
        <v>331</v>
      </c>
      <c r="L42" s="212">
        <v>312</v>
      </c>
      <c r="M42" s="212">
        <v>327</v>
      </c>
      <c r="N42" s="212">
        <v>323.75574483476396</v>
      </c>
      <c r="O42" s="212">
        <v>313.39999999999998</v>
      </c>
      <c r="P42" s="212">
        <v>332</v>
      </c>
      <c r="Q42" s="212">
        <v>323</v>
      </c>
      <c r="R42" s="212">
        <v>298</v>
      </c>
      <c r="S42" s="213">
        <v>286.5</v>
      </c>
      <c r="T42" s="212">
        <v>328.98815999999999</v>
      </c>
      <c r="U42" s="212">
        <v>319</v>
      </c>
      <c r="V42" s="212">
        <v>317</v>
      </c>
      <c r="W42" s="212">
        <v>325</v>
      </c>
      <c r="X42" s="213">
        <v>349.18800000000005</v>
      </c>
      <c r="Y42" s="214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6">
        <v>1</v>
      </c>
    </row>
    <row r="43" spans="1:65">
      <c r="A43" s="29"/>
      <c r="B43" s="19">
        <v>1</v>
      </c>
      <c r="C43" s="9">
        <v>2</v>
      </c>
      <c r="D43" s="217">
        <v>320.60000000000002</v>
      </c>
      <c r="E43" s="217">
        <v>312</v>
      </c>
      <c r="F43" s="217">
        <v>328</v>
      </c>
      <c r="G43" s="217">
        <v>330</v>
      </c>
      <c r="H43" s="217">
        <v>346</v>
      </c>
      <c r="I43" s="217">
        <v>320</v>
      </c>
      <c r="J43" s="217">
        <v>340</v>
      </c>
      <c r="K43" s="217">
        <v>327</v>
      </c>
      <c r="L43" s="217">
        <v>314</v>
      </c>
      <c r="M43" s="217">
        <v>320</v>
      </c>
      <c r="N43" s="217">
        <v>322.72280245617065</v>
      </c>
      <c r="O43" s="217">
        <v>308.10000000000002</v>
      </c>
      <c r="P43" s="217">
        <v>328</v>
      </c>
      <c r="Q43" s="217">
        <v>324</v>
      </c>
      <c r="R43" s="217">
        <v>305</v>
      </c>
      <c r="S43" s="218">
        <v>290.8</v>
      </c>
      <c r="T43" s="217">
        <v>322.21728000000002</v>
      </c>
      <c r="U43" s="217">
        <v>315</v>
      </c>
      <c r="V43" s="217">
        <v>325</v>
      </c>
      <c r="W43" s="217">
        <v>321</v>
      </c>
      <c r="X43" s="218">
        <v>348.32833333333332</v>
      </c>
      <c r="Y43" s="214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6">
        <v>20</v>
      </c>
    </row>
    <row r="44" spans="1:65">
      <c r="A44" s="29"/>
      <c r="B44" s="19">
        <v>1</v>
      </c>
      <c r="C44" s="9">
        <v>3</v>
      </c>
      <c r="D44" s="217">
        <v>324.8</v>
      </c>
      <c r="E44" s="217">
        <v>315</v>
      </c>
      <c r="F44" s="217">
        <v>302</v>
      </c>
      <c r="G44" s="217">
        <v>330</v>
      </c>
      <c r="H44" s="217">
        <v>338</v>
      </c>
      <c r="I44" s="217">
        <v>330</v>
      </c>
      <c r="J44" s="217">
        <v>340</v>
      </c>
      <c r="K44" s="217">
        <v>326</v>
      </c>
      <c r="L44" s="217">
        <v>312</v>
      </c>
      <c r="M44" s="217">
        <v>328</v>
      </c>
      <c r="N44" s="217">
        <v>322.58497236311911</v>
      </c>
      <c r="O44" s="217">
        <v>312.10000000000002</v>
      </c>
      <c r="P44" s="217">
        <v>338</v>
      </c>
      <c r="Q44" s="217">
        <v>320</v>
      </c>
      <c r="R44" s="217">
        <v>301</v>
      </c>
      <c r="S44" s="218">
        <v>290.5</v>
      </c>
      <c r="T44" s="217">
        <v>322.87455999999997</v>
      </c>
      <c r="U44" s="217">
        <v>317</v>
      </c>
      <c r="V44" s="217">
        <v>316</v>
      </c>
      <c r="W44" s="217">
        <v>323</v>
      </c>
      <c r="X44" s="218">
        <v>349.5456666666667</v>
      </c>
      <c r="Y44" s="214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6">
        <v>16</v>
      </c>
    </row>
    <row r="45" spans="1:65">
      <c r="A45" s="29"/>
      <c r="B45" s="19">
        <v>1</v>
      </c>
      <c r="C45" s="9">
        <v>4</v>
      </c>
      <c r="D45" s="217">
        <v>321.39999999999998</v>
      </c>
      <c r="E45" s="217">
        <v>317</v>
      </c>
      <c r="F45" s="217">
        <v>310</v>
      </c>
      <c r="G45" s="217">
        <v>330</v>
      </c>
      <c r="H45" s="217">
        <v>348</v>
      </c>
      <c r="I45" s="217">
        <v>320</v>
      </c>
      <c r="J45" s="217">
        <v>330</v>
      </c>
      <c r="K45" s="217">
        <v>338</v>
      </c>
      <c r="L45" s="217">
        <v>309</v>
      </c>
      <c r="M45" s="217">
        <v>326</v>
      </c>
      <c r="N45" s="217">
        <v>322.99340869936151</v>
      </c>
      <c r="O45" s="217">
        <v>311.89999999999998</v>
      </c>
      <c r="P45" s="217">
        <v>336</v>
      </c>
      <c r="Q45" s="217">
        <v>321</v>
      </c>
      <c r="R45" s="217">
        <v>298</v>
      </c>
      <c r="S45" s="218">
        <v>294.3</v>
      </c>
      <c r="T45" s="217">
        <v>323.55968000000001</v>
      </c>
      <c r="U45" s="217">
        <v>314</v>
      </c>
      <c r="V45" s="217">
        <v>308</v>
      </c>
      <c r="W45" s="217">
        <v>328</v>
      </c>
      <c r="X45" s="218">
        <v>349.3243333333333</v>
      </c>
      <c r="Y45" s="214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6">
        <v>321.68412292433806</v>
      </c>
    </row>
    <row r="46" spans="1:65">
      <c r="A46" s="29"/>
      <c r="B46" s="19">
        <v>1</v>
      </c>
      <c r="C46" s="9">
        <v>5</v>
      </c>
      <c r="D46" s="217">
        <v>318.8</v>
      </c>
      <c r="E46" s="217">
        <v>322</v>
      </c>
      <c r="F46" s="217">
        <v>321</v>
      </c>
      <c r="G46" s="217">
        <v>330</v>
      </c>
      <c r="H46" s="217">
        <v>340</v>
      </c>
      <c r="I46" s="217">
        <v>320</v>
      </c>
      <c r="J46" s="217">
        <v>330</v>
      </c>
      <c r="K46" s="217">
        <v>338</v>
      </c>
      <c r="L46" s="217">
        <v>300</v>
      </c>
      <c r="M46" s="217">
        <v>309</v>
      </c>
      <c r="N46" s="217">
        <v>322.65656911622466</v>
      </c>
      <c r="O46" s="217">
        <v>307</v>
      </c>
      <c r="P46" s="217">
        <v>329</v>
      </c>
      <c r="Q46" s="217">
        <v>323</v>
      </c>
      <c r="R46" s="217">
        <v>301</v>
      </c>
      <c r="S46" s="218">
        <v>293.2</v>
      </c>
      <c r="T46" s="217">
        <v>321.55840000000001</v>
      </c>
      <c r="U46" s="217">
        <v>316</v>
      </c>
      <c r="V46" s="217">
        <v>318</v>
      </c>
      <c r="W46" s="217">
        <v>314</v>
      </c>
      <c r="X46" s="218">
        <v>348.58466666666664</v>
      </c>
      <c r="Y46" s="214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  <c r="AO46" s="215"/>
      <c r="AP46" s="215"/>
      <c r="AQ46" s="215"/>
      <c r="AR46" s="215"/>
      <c r="AS46" s="215"/>
      <c r="AT46" s="215"/>
      <c r="AU46" s="215"/>
      <c r="AV46" s="215"/>
      <c r="AW46" s="215"/>
      <c r="AX46" s="215"/>
      <c r="AY46" s="215"/>
      <c r="AZ46" s="215"/>
      <c r="BA46" s="215"/>
      <c r="BB46" s="215"/>
      <c r="BC46" s="215"/>
      <c r="BD46" s="215"/>
      <c r="BE46" s="215"/>
      <c r="BF46" s="215"/>
      <c r="BG46" s="215"/>
      <c r="BH46" s="215"/>
      <c r="BI46" s="215"/>
      <c r="BJ46" s="215"/>
      <c r="BK46" s="215"/>
      <c r="BL46" s="215"/>
      <c r="BM46" s="216">
        <v>71</v>
      </c>
    </row>
    <row r="47" spans="1:65">
      <c r="A47" s="29"/>
      <c r="B47" s="19">
        <v>1</v>
      </c>
      <c r="C47" s="9">
        <v>6</v>
      </c>
      <c r="D47" s="217">
        <v>329.3</v>
      </c>
      <c r="E47" s="217">
        <v>319</v>
      </c>
      <c r="F47" s="217">
        <v>326</v>
      </c>
      <c r="G47" s="217">
        <v>320</v>
      </c>
      <c r="H47" s="217">
        <v>337</v>
      </c>
      <c r="I47" s="217">
        <v>310</v>
      </c>
      <c r="J47" s="217">
        <v>330</v>
      </c>
      <c r="K47" s="217">
        <v>324</v>
      </c>
      <c r="L47" s="217">
        <v>322</v>
      </c>
      <c r="M47" s="217">
        <v>331</v>
      </c>
      <c r="N47" s="217">
        <v>321.78579590490153</v>
      </c>
      <c r="O47" s="217">
        <v>311.7</v>
      </c>
      <c r="P47" s="217">
        <v>331</v>
      </c>
      <c r="Q47" s="217">
        <v>324</v>
      </c>
      <c r="R47" s="217">
        <v>307</v>
      </c>
      <c r="S47" s="218">
        <v>294.3</v>
      </c>
      <c r="T47" s="217">
        <v>323.39263999999997</v>
      </c>
      <c r="U47" s="217">
        <v>320</v>
      </c>
      <c r="V47" s="217">
        <v>317</v>
      </c>
      <c r="W47" s="217">
        <v>320</v>
      </c>
      <c r="X47" s="218">
        <v>350.28700000000003</v>
      </c>
      <c r="Y47" s="214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20"/>
    </row>
    <row r="48" spans="1:65">
      <c r="A48" s="29"/>
      <c r="B48" s="20" t="s">
        <v>256</v>
      </c>
      <c r="C48" s="12"/>
      <c r="D48" s="221">
        <v>322.45</v>
      </c>
      <c r="E48" s="221">
        <v>316</v>
      </c>
      <c r="F48" s="221">
        <v>317</v>
      </c>
      <c r="G48" s="221">
        <v>328.33333333333331</v>
      </c>
      <c r="H48" s="221">
        <v>341.66666666666669</v>
      </c>
      <c r="I48" s="221">
        <v>318.33333333333331</v>
      </c>
      <c r="J48" s="221">
        <v>333.33333333333331</v>
      </c>
      <c r="K48" s="221">
        <v>330.66666666666669</v>
      </c>
      <c r="L48" s="221">
        <v>311.5</v>
      </c>
      <c r="M48" s="221">
        <v>323.5</v>
      </c>
      <c r="N48" s="221">
        <v>322.74988222909019</v>
      </c>
      <c r="O48" s="221">
        <v>310.7</v>
      </c>
      <c r="P48" s="221">
        <v>332.33333333333331</v>
      </c>
      <c r="Q48" s="221">
        <v>322.5</v>
      </c>
      <c r="R48" s="221">
        <v>301.66666666666669</v>
      </c>
      <c r="S48" s="221">
        <v>291.59999999999997</v>
      </c>
      <c r="T48" s="221">
        <v>323.76512000000002</v>
      </c>
      <c r="U48" s="221">
        <v>316.83333333333331</v>
      </c>
      <c r="V48" s="221">
        <v>316.83333333333331</v>
      </c>
      <c r="W48" s="221">
        <v>321.83333333333331</v>
      </c>
      <c r="X48" s="221">
        <v>349.20966666666664</v>
      </c>
      <c r="Y48" s="214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20"/>
    </row>
    <row r="49" spans="1:65">
      <c r="A49" s="29"/>
      <c r="B49" s="3" t="s">
        <v>257</v>
      </c>
      <c r="C49" s="28"/>
      <c r="D49" s="217">
        <v>321</v>
      </c>
      <c r="E49" s="217">
        <v>316</v>
      </c>
      <c r="F49" s="217">
        <v>318</v>
      </c>
      <c r="G49" s="217">
        <v>330</v>
      </c>
      <c r="H49" s="217">
        <v>340.5</v>
      </c>
      <c r="I49" s="217">
        <v>320</v>
      </c>
      <c r="J49" s="217">
        <v>330</v>
      </c>
      <c r="K49" s="217">
        <v>329</v>
      </c>
      <c r="L49" s="217">
        <v>312</v>
      </c>
      <c r="M49" s="217">
        <v>326.5</v>
      </c>
      <c r="N49" s="217">
        <v>322.68968578619763</v>
      </c>
      <c r="O49" s="217">
        <v>311.79999999999995</v>
      </c>
      <c r="P49" s="217">
        <v>331.5</v>
      </c>
      <c r="Q49" s="217">
        <v>323</v>
      </c>
      <c r="R49" s="217">
        <v>301</v>
      </c>
      <c r="S49" s="217">
        <v>292</v>
      </c>
      <c r="T49" s="217">
        <v>323.1336</v>
      </c>
      <c r="U49" s="217">
        <v>316.5</v>
      </c>
      <c r="V49" s="217">
        <v>317</v>
      </c>
      <c r="W49" s="217">
        <v>322</v>
      </c>
      <c r="X49" s="217">
        <v>349.25616666666667</v>
      </c>
      <c r="Y49" s="214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20"/>
    </row>
    <row r="50" spans="1:65">
      <c r="A50" s="29"/>
      <c r="B50" s="3" t="s">
        <v>258</v>
      </c>
      <c r="C50" s="28"/>
      <c r="D50" s="217">
        <v>3.9323021247101555</v>
      </c>
      <c r="E50" s="217">
        <v>4.1952353926806065</v>
      </c>
      <c r="F50" s="217">
        <v>9.9599196783909854</v>
      </c>
      <c r="G50" s="217">
        <v>4.0824829046386295</v>
      </c>
      <c r="H50" s="217">
        <v>4.4121045620731465</v>
      </c>
      <c r="I50" s="217">
        <v>7.5277265270908096</v>
      </c>
      <c r="J50" s="217">
        <v>5.1639777949432224</v>
      </c>
      <c r="K50" s="217">
        <v>6.1210020966069489</v>
      </c>
      <c r="L50" s="217">
        <v>7.148426400264607</v>
      </c>
      <c r="M50" s="217">
        <v>7.9686887252546139</v>
      </c>
      <c r="N50" s="217">
        <v>0.63830448513728255</v>
      </c>
      <c r="O50" s="217">
        <v>2.5353500744473041</v>
      </c>
      <c r="P50" s="217">
        <v>3.9327683210007005</v>
      </c>
      <c r="Q50" s="217">
        <v>1.6431676725154984</v>
      </c>
      <c r="R50" s="217">
        <v>3.6696957185394363</v>
      </c>
      <c r="S50" s="217">
        <v>3.0000000000000022</v>
      </c>
      <c r="T50" s="217">
        <v>2.6653184696467296</v>
      </c>
      <c r="U50" s="217">
        <v>2.3166067138525408</v>
      </c>
      <c r="V50" s="217">
        <v>5.4191020166321531</v>
      </c>
      <c r="W50" s="217">
        <v>4.7923550230201712</v>
      </c>
      <c r="X50" s="217">
        <v>0.70064747832909524</v>
      </c>
      <c r="Y50" s="214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  <c r="AO50" s="215"/>
      <c r="AP50" s="215"/>
      <c r="AQ50" s="215"/>
      <c r="AR50" s="215"/>
      <c r="AS50" s="215"/>
      <c r="AT50" s="215"/>
      <c r="AU50" s="215"/>
      <c r="AV50" s="215"/>
      <c r="AW50" s="215"/>
      <c r="AX50" s="215"/>
      <c r="AY50" s="215"/>
      <c r="AZ50" s="215"/>
      <c r="BA50" s="215"/>
      <c r="BB50" s="215"/>
      <c r="BC50" s="215"/>
      <c r="BD50" s="215"/>
      <c r="BE50" s="215"/>
      <c r="BF50" s="215"/>
      <c r="BG50" s="215"/>
      <c r="BH50" s="215"/>
      <c r="BI50" s="215"/>
      <c r="BJ50" s="215"/>
      <c r="BK50" s="215"/>
      <c r="BL50" s="215"/>
      <c r="BM50" s="220"/>
    </row>
    <row r="51" spans="1:65">
      <c r="A51" s="29"/>
      <c r="B51" s="3" t="s">
        <v>86</v>
      </c>
      <c r="C51" s="28"/>
      <c r="D51" s="13">
        <v>1.2195075592216329E-2</v>
      </c>
      <c r="E51" s="13">
        <v>1.3276061369242425E-2</v>
      </c>
      <c r="F51" s="13">
        <v>3.1419304979151373E-2</v>
      </c>
      <c r="G51" s="13">
        <v>1.2433958085193797E-2</v>
      </c>
      <c r="H51" s="13">
        <v>1.2913476767043354E-2</v>
      </c>
      <c r="I51" s="13">
        <v>2.3647308462065371E-2</v>
      </c>
      <c r="J51" s="13">
        <v>1.5491933384829668E-2</v>
      </c>
      <c r="K51" s="13">
        <v>1.8511095050222626E-2</v>
      </c>
      <c r="L51" s="13">
        <v>2.2948399358794887E-2</v>
      </c>
      <c r="M51" s="13">
        <v>2.4632731762765422E-2</v>
      </c>
      <c r="N51" s="13">
        <v>1.9777063301426997E-3</v>
      </c>
      <c r="O51" s="13">
        <v>8.1601225440853051E-3</v>
      </c>
      <c r="P51" s="13">
        <v>1.1833806382148548E-2</v>
      </c>
      <c r="Q51" s="13">
        <v>5.0950935581875918E-3</v>
      </c>
      <c r="R51" s="13">
        <v>1.2164737188528518E-2</v>
      </c>
      <c r="S51" s="13">
        <v>1.0288065843621408E-2</v>
      </c>
      <c r="T51" s="13">
        <v>8.2322594529229375E-3</v>
      </c>
      <c r="U51" s="13">
        <v>7.3117518585561524E-3</v>
      </c>
      <c r="V51" s="13">
        <v>1.7103951656913689E-2</v>
      </c>
      <c r="W51" s="13">
        <v>1.4890797585769564E-2</v>
      </c>
      <c r="X51" s="13">
        <v>2.0063805364182222E-3</v>
      </c>
      <c r="Y51" s="140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9"/>
      <c r="B52" s="3" t="s">
        <v>259</v>
      </c>
      <c r="C52" s="28"/>
      <c r="D52" s="13">
        <v>2.3808357984831385E-3</v>
      </c>
      <c r="E52" s="13">
        <v>-1.766988955707649E-2</v>
      </c>
      <c r="F52" s="13">
        <v>-1.4561249967067202E-2</v>
      </c>
      <c r="G52" s="13">
        <v>2.0669998719704319E-2</v>
      </c>
      <c r="H52" s="13">
        <v>6.2118526586494305E-2</v>
      </c>
      <c r="I52" s="13">
        <v>-1.0416397180388226E-2</v>
      </c>
      <c r="J52" s="13">
        <v>3.6213196669750536E-2</v>
      </c>
      <c r="K52" s="13">
        <v>2.7923491096392583E-2</v>
      </c>
      <c r="L52" s="13">
        <v>-3.1658767712118063E-2</v>
      </c>
      <c r="M52" s="13">
        <v>5.6449073679929462E-3</v>
      </c>
      <c r="N52" s="13">
        <v>3.3130615681731257E-3</v>
      </c>
      <c r="O52" s="13">
        <v>-3.4145679384125494E-2</v>
      </c>
      <c r="P52" s="13">
        <v>3.3104557079741248E-2</v>
      </c>
      <c r="Q52" s="13">
        <v>2.5362677779836584E-3</v>
      </c>
      <c r="R52" s="13">
        <v>-6.2227057013875653E-2</v>
      </c>
      <c r="S52" s="13">
        <v>-9.3520695553302335E-2</v>
      </c>
      <c r="T52" s="13">
        <v>6.4690698960963022E-3</v>
      </c>
      <c r="U52" s="13">
        <v>-1.5079356565402158E-2</v>
      </c>
      <c r="V52" s="13">
        <v>-1.5079356565402158E-2</v>
      </c>
      <c r="W52" s="13">
        <v>4.6384138464405922E-4</v>
      </c>
      <c r="X52" s="13">
        <v>8.5566995013933944E-2</v>
      </c>
      <c r="Y52" s="140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9"/>
      <c r="B53" s="45" t="s">
        <v>260</v>
      </c>
      <c r="C53" s="46"/>
      <c r="D53" s="44">
        <v>0</v>
      </c>
      <c r="E53" s="44">
        <v>0.74</v>
      </c>
      <c r="F53" s="44">
        <v>0.62</v>
      </c>
      <c r="G53" s="44">
        <v>0.67</v>
      </c>
      <c r="H53" s="44">
        <v>2.2000000000000002</v>
      </c>
      <c r="I53" s="44">
        <v>0.47</v>
      </c>
      <c r="J53" s="44">
        <v>1.25</v>
      </c>
      <c r="K53" s="44">
        <v>0.94</v>
      </c>
      <c r="L53" s="44">
        <v>1.26</v>
      </c>
      <c r="M53" s="44">
        <v>0.12</v>
      </c>
      <c r="N53" s="44">
        <v>0.03</v>
      </c>
      <c r="O53" s="44">
        <v>1.35</v>
      </c>
      <c r="P53" s="44">
        <v>1.1299999999999999</v>
      </c>
      <c r="Q53" s="44">
        <v>0.01</v>
      </c>
      <c r="R53" s="44">
        <v>2.38</v>
      </c>
      <c r="S53" s="44">
        <v>3.54</v>
      </c>
      <c r="T53" s="44">
        <v>0.15</v>
      </c>
      <c r="U53" s="44">
        <v>0.64</v>
      </c>
      <c r="V53" s="44">
        <v>0.64</v>
      </c>
      <c r="W53" s="44">
        <v>7.0000000000000007E-2</v>
      </c>
      <c r="X53" s="44">
        <v>3.07</v>
      </c>
      <c r="Y53" s="140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BM54" s="53"/>
    </row>
    <row r="55" spans="1:65" ht="15">
      <c r="B55" s="8" t="s">
        <v>500</v>
      </c>
      <c r="BM55" s="27" t="s">
        <v>268</v>
      </c>
    </row>
    <row r="56" spans="1:65" ht="15">
      <c r="A56" s="24" t="s">
        <v>49</v>
      </c>
      <c r="B56" s="18" t="s">
        <v>111</v>
      </c>
      <c r="C56" s="15" t="s">
        <v>112</v>
      </c>
      <c r="D56" s="16" t="s">
        <v>224</v>
      </c>
      <c r="E56" s="17" t="s">
        <v>224</v>
      </c>
      <c r="F56" s="17" t="s">
        <v>224</v>
      </c>
      <c r="G56" s="17" t="s">
        <v>224</v>
      </c>
      <c r="H56" s="17" t="s">
        <v>224</v>
      </c>
      <c r="I56" s="17" t="s">
        <v>224</v>
      </c>
      <c r="J56" s="17" t="s">
        <v>224</v>
      </c>
      <c r="K56" s="17" t="s">
        <v>224</v>
      </c>
      <c r="L56" s="140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225</v>
      </c>
      <c r="C57" s="9" t="s">
        <v>225</v>
      </c>
      <c r="D57" s="138" t="s">
        <v>228</v>
      </c>
      <c r="E57" s="139" t="s">
        <v>232</v>
      </c>
      <c r="F57" s="139" t="s">
        <v>235</v>
      </c>
      <c r="G57" s="139" t="s">
        <v>237</v>
      </c>
      <c r="H57" s="139" t="s">
        <v>238</v>
      </c>
      <c r="I57" s="139" t="s">
        <v>240</v>
      </c>
      <c r="J57" s="139" t="s">
        <v>241</v>
      </c>
      <c r="K57" s="139" t="s">
        <v>246</v>
      </c>
      <c r="L57" s="140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292</v>
      </c>
      <c r="E58" s="11" t="s">
        <v>269</v>
      </c>
      <c r="F58" s="11" t="s">
        <v>269</v>
      </c>
      <c r="G58" s="11" t="s">
        <v>292</v>
      </c>
      <c r="H58" s="11" t="s">
        <v>269</v>
      </c>
      <c r="I58" s="11" t="s">
        <v>269</v>
      </c>
      <c r="J58" s="11" t="s">
        <v>269</v>
      </c>
      <c r="K58" s="11" t="s">
        <v>292</v>
      </c>
      <c r="L58" s="140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/>
      <c r="C59" s="9"/>
      <c r="D59" s="25" t="s">
        <v>295</v>
      </c>
      <c r="E59" s="25" t="s">
        <v>297</v>
      </c>
      <c r="F59" s="25" t="s">
        <v>117</v>
      </c>
      <c r="G59" s="25" t="s">
        <v>297</v>
      </c>
      <c r="H59" s="25" t="s">
        <v>294</v>
      </c>
      <c r="I59" s="25" t="s">
        <v>297</v>
      </c>
      <c r="J59" s="25" t="s">
        <v>297</v>
      </c>
      <c r="K59" s="25" t="s">
        <v>295</v>
      </c>
      <c r="L59" s="140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8">
        <v>1</v>
      </c>
      <c r="C60" s="14">
        <v>1</v>
      </c>
      <c r="D60" s="200" t="s">
        <v>96</v>
      </c>
      <c r="E60" s="200" t="s">
        <v>96</v>
      </c>
      <c r="F60" s="200" t="s">
        <v>96</v>
      </c>
      <c r="G60" s="199">
        <v>4</v>
      </c>
      <c r="H60" s="200" t="s">
        <v>96</v>
      </c>
      <c r="I60" s="200" t="s">
        <v>96</v>
      </c>
      <c r="J60" s="200" t="s">
        <v>96</v>
      </c>
      <c r="K60" s="200" t="s">
        <v>96</v>
      </c>
      <c r="L60" s="201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  <c r="AA60" s="202"/>
      <c r="AB60" s="202"/>
      <c r="AC60" s="202"/>
      <c r="AD60" s="202"/>
      <c r="AE60" s="202"/>
      <c r="AF60" s="202"/>
      <c r="AG60" s="202"/>
      <c r="AH60" s="202"/>
      <c r="AI60" s="202"/>
      <c r="AJ60" s="202"/>
      <c r="AK60" s="202"/>
      <c r="AL60" s="202"/>
      <c r="AM60" s="202"/>
      <c r="AN60" s="202"/>
      <c r="AO60" s="202"/>
      <c r="AP60" s="202"/>
      <c r="AQ60" s="202"/>
      <c r="AR60" s="202"/>
      <c r="AS60" s="202"/>
      <c r="AT60" s="202"/>
      <c r="AU60" s="202"/>
      <c r="AV60" s="202"/>
      <c r="AW60" s="202"/>
      <c r="AX60" s="202"/>
      <c r="AY60" s="202"/>
      <c r="AZ60" s="202"/>
      <c r="BA60" s="202"/>
      <c r="BB60" s="202"/>
      <c r="BC60" s="202"/>
      <c r="BD60" s="202"/>
      <c r="BE60" s="202"/>
      <c r="BF60" s="202"/>
      <c r="BG60" s="202"/>
      <c r="BH60" s="202"/>
      <c r="BI60" s="202"/>
      <c r="BJ60" s="202"/>
      <c r="BK60" s="202"/>
      <c r="BL60" s="202"/>
      <c r="BM60" s="203">
        <v>1</v>
      </c>
    </row>
    <row r="61" spans="1:65">
      <c r="A61" s="29"/>
      <c r="B61" s="19">
        <v>1</v>
      </c>
      <c r="C61" s="9">
        <v>2</v>
      </c>
      <c r="D61" s="206" t="s">
        <v>96</v>
      </c>
      <c r="E61" s="206" t="s">
        <v>96</v>
      </c>
      <c r="F61" s="206" t="s">
        <v>96</v>
      </c>
      <c r="G61" s="205">
        <v>4</v>
      </c>
      <c r="H61" s="206" t="s">
        <v>96</v>
      </c>
      <c r="I61" s="206" t="s">
        <v>96</v>
      </c>
      <c r="J61" s="206" t="s">
        <v>96</v>
      </c>
      <c r="K61" s="206" t="s">
        <v>96</v>
      </c>
      <c r="L61" s="201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  <c r="AC61" s="202"/>
      <c r="AD61" s="202"/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02"/>
      <c r="AT61" s="202"/>
      <c r="AU61" s="202"/>
      <c r="AV61" s="202"/>
      <c r="AW61" s="202"/>
      <c r="AX61" s="202"/>
      <c r="AY61" s="202"/>
      <c r="AZ61" s="202"/>
      <c r="BA61" s="202"/>
      <c r="BB61" s="202"/>
      <c r="BC61" s="202"/>
      <c r="BD61" s="202"/>
      <c r="BE61" s="202"/>
      <c r="BF61" s="202"/>
      <c r="BG61" s="202"/>
      <c r="BH61" s="202"/>
      <c r="BI61" s="202"/>
      <c r="BJ61" s="202"/>
      <c r="BK61" s="202"/>
      <c r="BL61" s="202"/>
      <c r="BM61" s="203">
        <v>3</v>
      </c>
    </row>
    <row r="62" spans="1:65">
      <c r="A62" s="29"/>
      <c r="B62" s="19">
        <v>1</v>
      </c>
      <c r="C62" s="9">
        <v>3</v>
      </c>
      <c r="D62" s="206" t="s">
        <v>96</v>
      </c>
      <c r="E62" s="206" t="s">
        <v>96</v>
      </c>
      <c r="F62" s="206" t="s">
        <v>96</v>
      </c>
      <c r="G62" s="205">
        <v>4</v>
      </c>
      <c r="H62" s="206" t="s">
        <v>96</v>
      </c>
      <c r="I62" s="206" t="s">
        <v>96</v>
      </c>
      <c r="J62" s="206" t="s">
        <v>96</v>
      </c>
      <c r="K62" s="206" t="s">
        <v>96</v>
      </c>
      <c r="L62" s="201"/>
      <c r="M62" s="202"/>
      <c r="N62" s="202"/>
      <c r="O62" s="202"/>
      <c r="P62" s="202"/>
      <c r="Q62" s="202"/>
      <c r="R62" s="202"/>
      <c r="S62" s="202"/>
      <c r="T62" s="202"/>
      <c r="U62" s="202"/>
      <c r="V62" s="202"/>
      <c r="W62" s="202"/>
      <c r="X62" s="202"/>
      <c r="Y62" s="202"/>
      <c r="Z62" s="202"/>
      <c r="AA62" s="202"/>
      <c r="AB62" s="202"/>
      <c r="AC62" s="202"/>
      <c r="AD62" s="202"/>
      <c r="AE62" s="202"/>
      <c r="AF62" s="202"/>
      <c r="AG62" s="202"/>
      <c r="AH62" s="202"/>
      <c r="AI62" s="202"/>
      <c r="AJ62" s="202"/>
      <c r="AK62" s="202"/>
      <c r="AL62" s="202"/>
      <c r="AM62" s="202"/>
      <c r="AN62" s="202"/>
      <c r="AO62" s="202"/>
      <c r="AP62" s="202"/>
      <c r="AQ62" s="202"/>
      <c r="AR62" s="202"/>
      <c r="AS62" s="202"/>
      <c r="AT62" s="202"/>
      <c r="AU62" s="202"/>
      <c r="AV62" s="202"/>
      <c r="AW62" s="202"/>
      <c r="AX62" s="202"/>
      <c r="AY62" s="202"/>
      <c r="AZ62" s="202"/>
      <c r="BA62" s="202"/>
      <c r="BB62" s="202"/>
      <c r="BC62" s="202"/>
      <c r="BD62" s="202"/>
      <c r="BE62" s="202"/>
      <c r="BF62" s="202"/>
      <c r="BG62" s="202"/>
      <c r="BH62" s="202"/>
      <c r="BI62" s="202"/>
      <c r="BJ62" s="202"/>
      <c r="BK62" s="202"/>
      <c r="BL62" s="202"/>
      <c r="BM62" s="203">
        <v>16</v>
      </c>
    </row>
    <row r="63" spans="1:65">
      <c r="A63" s="29"/>
      <c r="B63" s="19">
        <v>1</v>
      </c>
      <c r="C63" s="9">
        <v>4</v>
      </c>
      <c r="D63" s="206" t="s">
        <v>96</v>
      </c>
      <c r="E63" s="206" t="s">
        <v>96</v>
      </c>
      <c r="F63" s="206" t="s">
        <v>96</v>
      </c>
      <c r="G63" s="205">
        <v>4</v>
      </c>
      <c r="H63" s="206" t="s">
        <v>96</v>
      </c>
      <c r="I63" s="206" t="s">
        <v>96</v>
      </c>
      <c r="J63" s="206" t="s">
        <v>96</v>
      </c>
      <c r="K63" s="206" t="s">
        <v>96</v>
      </c>
      <c r="L63" s="201"/>
      <c r="M63" s="202"/>
      <c r="N63" s="202"/>
      <c r="O63" s="202"/>
      <c r="P63" s="202"/>
      <c r="Q63" s="202"/>
      <c r="R63" s="202"/>
      <c r="S63" s="202"/>
      <c r="T63" s="202"/>
      <c r="U63" s="202"/>
      <c r="V63" s="202"/>
      <c r="W63" s="202"/>
      <c r="X63" s="202"/>
      <c r="Y63" s="202"/>
      <c r="Z63" s="202"/>
      <c r="AA63" s="202"/>
      <c r="AB63" s="202"/>
      <c r="AC63" s="202"/>
      <c r="AD63" s="202"/>
      <c r="AE63" s="202"/>
      <c r="AF63" s="202"/>
      <c r="AG63" s="202"/>
      <c r="AH63" s="202"/>
      <c r="AI63" s="202"/>
      <c r="AJ63" s="202"/>
      <c r="AK63" s="202"/>
      <c r="AL63" s="202"/>
      <c r="AM63" s="202"/>
      <c r="AN63" s="202"/>
      <c r="AO63" s="202"/>
      <c r="AP63" s="202"/>
      <c r="AQ63" s="202"/>
      <c r="AR63" s="202"/>
      <c r="AS63" s="202"/>
      <c r="AT63" s="202"/>
      <c r="AU63" s="202"/>
      <c r="AV63" s="202"/>
      <c r="AW63" s="202"/>
      <c r="AX63" s="202"/>
      <c r="AY63" s="202"/>
      <c r="AZ63" s="202"/>
      <c r="BA63" s="202"/>
      <c r="BB63" s="202"/>
      <c r="BC63" s="202"/>
      <c r="BD63" s="202"/>
      <c r="BE63" s="202"/>
      <c r="BF63" s="202"/>
      <c r="BG63" s="202"/>
      <c r="BH63" s="202"/>
      <c r="BI63" s="202"/>
      <c r="BJ63" s="202"/>
      <c r="BK63" s="202"/>
      <c r="BL63" s="202"/>
      <c r="BM63" s="203" t="s">
        <v>96</v>
      </c>
    </row>
    <row r="64" spans="1:65">
      <c r="A64" s="29"/>
      <c r="B64" s="19">
        <v>1</v>
      </c>
      <c r="C64" s="9">
        <v>5</v>
      </c>
      <c r="D64" s="206" t="s">
        <v>96</v>
      </c>
      <c r="E64" s="206" t="s">
        <v>96</v>
      </c>
      <c r="F64" s="206" t="s">
        <v>96</v>
      </c>
      <c r="G64" s="205">
        <v>4</v>
      </c>
      <c r="H64" s="206" t="s">
        <v>96</v>
      </c>
      <c r="I64" s="206" t="s">
        <v>96</v>
      </c>
      <c r="J64" s="206" t="s">
        <v>96</v>
      </c>
      <c r="K64" s="206" t="s">
        <v>96</v>
      </c>
      <c r="L64" s="201"/>
      <c r="M64" s="202"/>
      <c r="N64" s="202"/>
      <c r="O64" s="202"/>
      <c r="P64" s="202"/>
      <c r="Q64" s="202"/>
      <c r="R64" s="202"/>
      <c r="S64" s="202"/>
      <c r="T64" s="202"/>
      <c r="U64" s="202"/>
      <c r="V64" s="202"/>
      <c r="W64" s="202"/>
      <c r="X64" s="202"/>
      <c r="Y64" s="202"/>
      <c r="Z64" s="202"/>
      <c r="AA64" s="202"/>
      <c r="AB64" s="202"/>
      <c r="AC64" s="202"/>
      <c r="AD64" s="202"/>
      <c r="AE64" s="202"/>
      <c r="AF64" s="202"/>
      <c r="AG64" s="202"/>
      <c r="AH64" s="202"/>
      <c r="AI64" s="202"/>
      <c r="AJ64" s="202"/>
      <c r="AK64" s="202"/>
      <c r="AL64" s="202"/>
      <c r="AM64" s="202"/>
      <c r="AN64" s="202"/>
      <c r="AO64" s="202"/>
      <c r="AP64" s="202"/>
      <c r="AQ64" s="202"/>
      <c r="AR64" s="202"/>
      <c r="AS64" s="202"/>
      <c r="AT64" s="202"/>
      <c r="AU64" s="202"/>
      <c r="AV64" s="202"/>
      <c r="AW64" s="202"/>
      <c r="AX64" s="202"/>
      <c r="AY64" s="202"/>
      <c r="AZ64" s="202"/>
      <c r="BA64" s="202"/>
      <c r="BB64" s="202"/>
      <c r="BC64" s="202"/>
      <c r="BD64" s="202"/>
      <c r="BE64" s="202"/>
      <c r="BF64" s="202"/>
      <c r="BG64" s="202"/>
      <c r="BH64" s="202"/>
      <c r="BI64" s="202"/>
      <c r="BJ64" s="202"/>
      <c r="BK64" s="202"/>
      <c r="BL64" s="202"/>
      <c r="BM64" s="203">
        <v>12</v>
      </c>
    </row>
    <row r="65" spans="1:65">
      <c r="A65" s="29"/>
      <c r="B65" s="19">
        <v>1</v>
      </c>
      <c r="C65" s="9">
        <v>6</v>
      </c>
      <c r="D65" s="206" t="s">
        <v>96</v>
      </c>
      <c r="E65" s="206" t="s">
        <v>96</v>
      </c>
      <c r="F65" s="206" t="s">
        <v>96</v>
      </c>
      <c r="G65" s="205">
        <v>4</v>
      </c>
      <c r="H65" s="206" t="s">
        <v>96</v>
      </c>
      <c r="I65" s="206" t="s">
        <v>96</v>
      </c>
      <c r="J65" s="206" t="s">
        <v>96</v>
      </c>
      <c r="K65" s="206" t="s">
        <v>96</v>
      </c>
      <c r="L65" s="201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  <c r="AI65" s="202"/>
      <c r="AJ65" s="202"/>
      <c r="AK65" s="202"/>
      <c r="AL65" s="202"/>
      <c r="AM65" s="202"/>
      <c r="AN65" s="202"/>
      <c r="AO65" s="202"/>
      <c r="AP65" s="202"/>
      <c r="AQ65" s="202"/>
      <c r="AR65" s="202"/>
      <c r="AS65" s="202"/>
      <c r="AT65" s="202"/>
      <c r="AU65" s="202"/>
      <c r="AV65" s="202"/>
      <c r="AW65" s="202"/>
      <c r="AX65" s="202"/>
      <c r="AY65" s="202"/>
      <c r="AZ65" s="202"/>
      <c r="BA65" s="202"/>
      <c r="BB65" s="202"/>
      <c r="BC65" s="202"/>
      <c r="BD65" s="202"/>
      <c r="BE65" s="202"/>
      <c r="BF65" s="202"/>
      <c r="BG65" s="202"/>
      <c r="BH65" s="202"/>
      <c r="BI65" s="202"/>
      <c r="BJ65" s="202"/>
      <c r="BK65" s="202"/>
      <c r="BL65" s="202"/>
      <c r="BM65" s="207"/>
    </row>
    <row r="66" spans="1:65">
      <c r="A66" s="29"/>
      <c r="B66" s="20" t="s">
        <v>256</v>
      </c>
      <c r="C66" s="12"/>
      <c r="D66" s="208" t="s">
        <v>623</v>
      </c>
      <c r="E66" s="208" t="s">
        <v>623</v>
      </c>
      <c r="F66" s="208" t="s">
        <v>623</v>
      </c>
      <c r="G66" s="208">
        <v>4</v>
      </c>
      <c r="H66" s="208" t="s">
        <v>623</v>
      </c>
      <c r="I66" s="208" t="s">
        <v>623</v>
      </c>
      <c r="J66" s="208" t="s">
        <v>623</v>
      </c>
      <c r="K66" s="208" t="s">
        <v>623</v>
      </c>
      <c r="L66" s="201"/>
      <c r="M66" s="202"/>
      <c r="N66" s="202"/>
      <c r="O66" s="202"/>
      <c r="P66" s="202"/>
      <c r="Q66" s="202"/>
      <c r="R66" s="202"/>
      <c r="S66" s="202"/>
      <c r="T66" s="202"/>
      <c r="U66" s="202"/>
      <c r="V66" s="202"/>
      <c r="W66" s="202"/>
      <c r="X66" s="202"/>
      <c r="Y66" s="202"/>
      <c r="Z66" s="202"/>
      <c r="AA66" s="202"/>
      <c r="AB66" s="202"/>
      <c r="AC66" s="202"/>
      <c r="AD66" s="202"/>
      <c r="AE66" s="202"/>
      <c r="AF66" s="202"/>
      <c r="AG66" s="202"/>
      <c r="AH66" s="202"/>
      <c r="AI66" s="202"/>
      <c r="AJ66" s="202"/>
      <c r="AK66" s="202"/>
      <c r="AL66" s="202"/>
      <c r="AM66" s="202"/>
      <c r="AN66" s="202"/>
      <c r="AO66" s="202"/>
      <c r="AP66" s="202"/>
      <c r="AQ66" s="202"/>
      <c r="AR66" s="202"/>
      <c r="AS66" s="202"/>
      <c r="AT66" s="202"/>
      <c r="AU66" s="202"/>
      <c r="AV66" s="202"/>
      <c r="AW66" s="202"/>
      <c r="AX66" s="202"/>
      <c r="AY66" s="202"/>
      <c r="AZ66" s="202"/>
      <c r="BA66" s="202"/>
      <c r="BB66" s="202"/>
      <c r="BC66" s="202"/>
      <c r="BD66" s="202"/>
      <c r="BE66" s="202"/>
      <c r="BF66" s="202"/>
      <c r="BG66" s="202"/>
      <c r="BH66" s="202"/>
      <c r="BI66" s="202"/>
      <c r="BJ66" s="202"/>
      <c r="BK66" s="202"/>
      <c r="BL66" s="202"/>
      <c r="BM66" s="207"/>
    </row>
    <row r="67" spans="1:65">
      <c r="A67" s="29"/>
      <c r="B67" s="3" t="s">
        <v>257</v>
      </c>
      <c r="C67" s="28"/>
      <c r="D67" s="205" t="s">
        <v>623</v>
      </c>
      <c r="E67" s="205" t="s">
        <v>623</v>
      </c>
      <c r="F67" s="205" t="s">
        <v>623</v>
      </c>
      <c r="G67" s="205">
        <v>4</v>
      </c>
      <c r="H67" s="205" t="s">
        <v>623</v>
      </c>
      <c r="I67" s="205" t="s">
        <v>623</v>
      </c>
      <c r="J67" s="205" t="s">
        <v>623</v>
      </c>
      <c r="K67" s="205" t="s">
        <v>623</v>
      </c>
      <c r="L67" s="201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202"/>
      <c r="AA67" s="202"/>
      <c r="AB67" s="202"/>
      <c r="AC67" s="202"/>
      <c r="AD67" s="202"/>
      <c r="AE67" s="202"/>
      <c r="AF67" s="202"/>
      <c r="AG67" s="202"/>
      <c r="AH67" s="202"/>
      <c r="AI67" s="202"/>
      <c r="AJ67" s="202"/>
      <c r="AK67" s="202"/>
      <c r="AL67" s="202"/>
      <c r="AM67" s="202"/>
      <c r="AN67" s="202"/>
      <c r="AO67" s="202"/>
      <c r="AP67" s="202"/>
      <c r="AQ67" s="202"/>
      <c r="AR67" s="202"/>
      <c r="AS67" s="202"/>
      <c r="AT67" s="202"/>
      <c r="AU67" s="202"/>
      <c r="AV67" s="202"/>
      <c r="AW67" s="202"/>
      <c r="AX67" s="202"/>
      <c r="AY67" s="202"/>
      <c r="AZ67" s="202"/>
      <c r="BA67" s="202"/>
      <c r="BB67" s="202"/>
      <c r="BC67" s="202"/>
      <c r="BD67" s="202"/>
      <c r="BE67" s="202"/>
      <c r="BF67" s="202"/>
      <c r="BG67" s="202"/>
      <c r="BH67" s="202"/>
      <c r="BI67" s="202"/>
      <c r="BJ67" s="202"/>
      <c r="BK67" s="202"/>
      <c r="BL67" s="202"/>
      <c r="BM67" s="207"/>
    </row>
    <row r="68" spans="1:65">
      <c r="A68" s="29"/>
      <c r="B68" s="3" t="s">
        <v>258</v>
      </c>
      <c r="C68" s="28"/>
      <c r="D68" s="205" t="s">
        <v>623</v>
      </c>
      <c r="E68" s="205" t="s">
        <v>623</v>
      </c>
      <c r="F68" s="205" t="s">
        <v>623</v>
      </c>
      <c r="G68" s="205">
        <v>0</v>
      </c>
      <c r="H68" s="205" t="s">
        <v>623</v>
      </c>
      <c r="I68" s="205" t="s">
        <v>623</v>
      </c>
      <c r="J68" s="205" t="s">
        <v>623</v>
      </c>
      <c r="K68" s="205" t="s">
        <v>623</v>
      </c>
      <c r="L68" s="201"/>
      <c r="M68" s="202"/>
      <c r="N68" s="202"/>
      <c r="O68" s="202"/>
      <c r="P68" s="202"/>
      <c r="Q68" s="202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  <c r="AN68" s="202"/>
      <c r="AO68" s="202"/>
      <c r="AP68" s="202"/>
      <c r="AQ68" s="202"/>
      <c r="AR68" s="202"/>
      <c r="AS68" s="202"/>
      <c r="AT68" s="202"/>
      <c r="AU68" s="202"/>
      <c r="AV68" s="202"/>
      <c r="AW68" s="202"/>
      <c r="AX68" s="202"/>
      <c r="AY68" s="202"/>
      <c r="AZ68" s="202"/>
      <c r="BA68" s="202"/>
      <c r="BB68" s="202"/>
      <c r="BC68" s="202"/>
      <c r="BD68" s="202"/>
      <c r="BE68" s="202"/>
      <c r="BF68" s="202"/>
      <c r="BG68" s="202"/>
      <c r="BH68" s="202"/>
      <c r="BI68" s="202"/>
      <c r="BJ68" s="202"/>
      <c r="BK68" s="202"/>
      <c r="BL68" s="202"/>
      <c r="BM68" s="207"/>
    </row>
    <row r="69" spans="1:65">
      <c r="A69" s="29"/>
      <c r="B69" s="3" t="s">
        <v>86</v>
      </c>
      <c r="C69" s="28"/>
      <c r="D69" s="13" t="s">
        <v>623</v>
      </c>
      <c r="E69" s="13" t="s">
        <v>623</v>
      </c>
      <c r="F69" s="13" t="s">
        <v>623</v>
      </c>
      <c r="G69" s="13">
        <v>0</v>
      </c>
      <c r="H69" s="13" t="s">
        <v>623</v>
      </c>
      <c r="I69" s="13" t="s">
        <v>623</v>
      </c>
      <c r="J69" s="13" t="s">
        <v>623</v>
      </c>
      <c r="K69" s="13" t="s">
        <v>623</v>
      </c>
      <c r="L69" s="140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A70" s="29"/>
      <c r="B70" s="3" t="s">
        <v>259</v>
      </c>
      <c r="C70" s="28"/>
      <c r="D70" s="13" t="s">
        <v>623</v>
      </c>
      <c r="E70" s="13" t="s">
        <v>623</v>
      </c>
      <c r="F70" s="13" t="s">
        <v>623</v>
      </c>
      <c r="G70" s="13" t="s">
        <v>623</v>
      </c>
      <c r="H70" s="13" t="s">
        <v>623</v>
      </c>
      <c r="I70" s="13" t="s">
        <v>623</v>
      </c>
      <c r="J70" s="13" t="s">
        <v>623</v>
      </c>
      <c r="K70" s="13" t="s">
        <v>623</v>
      </c>
      <c r="L70" s="140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9"/>
      <c r="B71" s="45" t="s">
        <v>260</v>
      </c>
      <c r="C71" s="46"/>
      <c r="D71" s="44" t="s">
        <v>261</v>
      </c>
      <c r="E71" s="44" t="s">
        <v>261</v>
      </c>
      <c r="F71" s="44" t="s">
        <v>261</v>
      </c>
      <c r="G71" s="44" t="s">
        <v>261</v>
      </c>
      <c r="H71" s="44" t="s">
        <v>261</v>
      </c>
      <c r="I71" s="44" t="s">
        <v>261</v>
      </c>
      <c r="J71" s="44" t="s">
        <v>261</v>
      </c>
      <c r="K71" s="44" t="s">
        <v>261</v>
      </c>
      <c r="L71" s="140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BM72" s="53"/>
    </row>
    <row r="73" spans="1:65" ht="15">
      <c r="B73" s="8" t="s">
        <v>501</v>
      </c>
      <c r="BM73" s="27" t="s">
        <v>66</v>
      </c>
    </row>
    <row r="74" spans="1:65" ht="15">
      <c r="A74" s="24" t="s">
        <v>10</v>
      </c>
      <c r="B74" s="18" t="s">
        <v>111</v>
      </c>
      <c r="C74" s="15" t="s">
        <v>112</v>
      </c>
      <c r="D74" s="16" t="s">
        <v>224</v>
      </c>
      <c r="E74" s="17" t="s">
        <v>224</v>
      </c>
      <c r="F74" s="17" t="s">
        <v>224</v>
      </c>
      <c r="G74" s="17" t="s">
        <v>224</v>
      </c>
      <c r="H74" s="17" t="s">
        <v>224</v>
      </c>
      <c r="I74" s="17" t="s">
        <v>224</v>
      </c>
      <c r="J74" s="17" t="s">
        <v>224</v>
      </c>
      <c r="K74" s="17" t="s">
        <v>224</v>
      </c>
      <c r="L74" s="17" t="s">
        <v>224</v>
      </c>
      <c r="M74" s="17" t="s">
        <v>224</v>
      </c>
      <c r="N74" s="17" t="s">
        <v>224</v>
      </c>
      <c r="O74" s="17" t="s">
        <v>224</v>
      </c>
      <c r="P74" s="17" t="s">
        <v>224</v>
      </c>
      <c r="Q74" s="17" t="s">
        <v>224</v>
      </c>
      <c r="R74" s="17" t="s">
        <v>224</v>
      </c>
      <c r="S74" s="17" t="s">
        <v>224</v>
      </c>
      <c r="T74" s="17" t="s">
        <v>224</v>
      </c>
      <c r="U74" s="17" t="s">
        <v>224</v>
      </c>
      <c r="V74" s="140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225</v>
      </c>
      <c r="C75" s="9" t="s">
        <v>225</v>
      </c>
      <c r="D75" s="138" t="s">
        <v>227</v>
      </c>
      <c r="E75" s="139" t="s">
        <v>228</v>
      </c>
      <c r="F75" s="139" t="s">
        <v>230</v>
      </c>
      <c r="G75" s="139" t="s">
        <v>231</v>
      </c>
      <c r="H75" s="139" t="s">
        <v>232</v>
      </c>
      <c r="I75" s="139" t="s">
        <v>233</v>
      </c>
      <c r="J75" s="139" t="s">
        <v>234</v>
      </c>
      <c r="K75" s="139" t="s">
        <v>235</v>
      </c>
      <c r="L75" s="139" t="s">
        <v>236</v>
      </c>
      <c r="M75" s="139" t="s">
        <v>237</v>
      </c>
      <c r="N75" s="139" t="s">
        <v>238</v>
      </c>
      <c r="O75" s="139" t="s">
        <v>240</v>
      </c>
      <c r="P75" s="139" t="s">
        <v>241</v>
      </c>
      <c r="Q75" s="139" t="s">
        <v>242</v>
      </c>
      <c r="R75" s="139" t="s">
        <v>243</v>
      </c>
      <c r="S75" s="139" t="s">
        <v>246</v>
      </c>
      <c r="T75" s="139" t="s">
        <v>248</v>
      </c>
      <c r="U75" s="139" t="s">
        <v>249</v>
      </c>
      <c r="V75" s="140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269</v>
      </c>
      <c r="E76" s="11" t="s">
        <v>292</v>
      </c>
      <c r="F76" s="11" t="s">
        <v>293</v>
      </c>
      <c r="G76" s="11" t="s">
        <v>293</v>
      </c>
      <c r="H76" s="11" t="s">
        <v>269</v>
      </c>
      <c r="I76" s="11" t="s">
        <v>293</v>
      </c>
      <c r="J76" s="11" t="s">
        <v>293</v>
      </c>
      <c r="K76" s="11" t="s">
        <v>269</v>
      </c>
      <c r="L76" s="11" t="s">
        <v>293</v>
      </c>
      <c r="M76" s="11" t="s">
        <v>292</v>
      </c>
      <c r="N76" s="11" t="s">
        <v>269</v>
      </c>
      <c r="O76" s="11" t="s">
        <v>269</v>
      </c>
      <c r="P76" s="11" t="s">
        <v>292</v>
      </c>
      <c r="Q76" s="11" t="s">
        <v>292</v>
      </c>
      <c r="R76" s="11" t="s">
        <v>292</v>
      </c>
      <c r="S76" s="11" t="s">
        <v>292</v>
      </c>
      <c r="T76" s="11" t="s">
        <v>269</v>
      </c>
      <c r="U76" s="11" t="s">
        <v>292</v>
      </c>
      <c r="V76" s="140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0</v>
      </c>
    </row>
    <row r="77" spans="1:65">
      <c r="A77" s="29"/>
      <c r="B77" s="19"/>
      <c r="C77" s="9"/>
      <c r="D77" s="25" t="s">
        <v>294</v>
      </c>
      <c r="E77" s="25" t="s">
        <v>295</v>
      </c>
      <c r="F77" s="25" t="s">
        <v>295</v>
      </c>
      <c r="G77" s="25" t="s">
        <v>296</v>
      </c>
      <c r="H77" s="25" t="s">
        <v>297</v>
      </c>
      <c r="I77" s="25" t="s">
        <v>296</v>
      </c>
      <c r="J77" s="25" t="s">
        <v>296</v>
      </c>
      <c r="K77" s="25" t="s">
        <v>117</v>
      </c>
      <c r="L77" s="25" t="s">
        <v>295</v>
      </c>
      <c r="M77" s="25" t="s">
        <v>297</v>
      </c>
      <c r="N77" s="25" t="s">
        <v>294</v>
      </c>
      <c r="O77" s="25" t="s">
        <v>297</v>
      </c>
      <c r="P77" s="25" t="s">
        <v>297</v>
      </c>
      <c r="Q77" s="25" t="s">
        <v>296</v>
      </c>
      <c r="R77" s="25" t="s">
        <v>295</v>
      </c>
      <c r="S77" s="25" t="s">
        <v>295</v>
      </c>
      <c r="T77" s="25" t="s">
        <v>296</v>
      </c>
      <c r="U77" s="25" t="s">
        <v>294</v>
      </c>
      <c r="V77" s="140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8">
        <v>1</v>
      </c>
      <c r="C78" s="14">
        <v>1</v>
      </c>
      <c r="D78" s="212">
        <v>318</v>
      </c>
      <c r="E78" s="212">
        <v>299</v>
      </c>
      <c r="F78" s="212">
        <v>320</v>
      </c>
      <c r="G78" s="212">
        <v>380</v>
      </c>
      <c r="H78" s="212">
        <v>320</v>
      </c>
      <c r="I78" s="212">
        <v>330</v>
      </c>
      <c r="J78" s="213">
        <v>390</v>
      </c>
      <c r="K78" s="212">
        <v>349</v>
      </c>
      <c r="L78" s="212">
        <v>300</v>
      </c>
      <c r="M78" s="213">
        <v>59.1</v>
      </c>
      <c r="N78" s="212">
        <v>326.06554509762896</v>
      </c>
      <c r="O78" s="212">
        <v>330</v>
      </c>
      <c r="P78" s="213">
        <v>239</v>
      </c>
      <c r="Q78" s="212">
        <v>322</v>
      </c>
      <c r="R78" s="212">
        <v>303</v>
      </c>
      <c r="S78" s="212">
        <v>306</v>
      </c>
      <c r="T78" s="212">
        <v>379</v>
      </c>
      <c r="U78" s="212">
        <v>265</v>
      </c>
      <c r="V78" s="214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  <c r="BI78" s="215"/>
      <c r="BJ78" s="215"/>
      <c r="BK78" s="215"/>
      <c r="BL78" s="215"/>
      <c r="BM78" s="216">
        <v>1</v>
      </c>
    </row>
    <row r="79" spans="1:65">
      <c r="A79" s="29"/>
      <c r="B79" s="19">
        <v>1</v>
      </c>
      <c r="C79" s="9">
        <v>2</v>
      </c>
      <c r="D79" s="217">
        <v>329</v>
      </c>
      <c r="E79" s="217">
        <v>297</v>
      </c>
      <c r="F79" s="217">
        <v>322</v>
      </c>
      <c r="G79" s="217">
        <v>380</v>
      </c>
      <c r="H79" s="217">
        <v>320</v>
      </c>
      <c r="I79" s="217">
        <v>340</v>
      </c>
      <c r="J79" s="218">
        <v>390</v>
      </c>
      <c r="K79" s="217">
        <v>340</v>
      </c>
      <c r="L79" s="217">
        <v>297</v>
      </c>
      <c r="M79" s="218">
        <v>62.4</v>
      </c>
      <c r="N79" s="217">
        <v>321.35796629945844</v>
      </c>
      <c r="O79" s="217">
        <v>320</v>
      </c>
      <c r="P79" s="218">
        <v>228</v>
      </c>
      <c r="Q79" s="217">
        <v>330</v>
      </c>
      <c r="R79" s="217">
        <v>311</v>
      </c>
      <c r="S79" s="217">
        <v>307</v>
      </c>
      <c r="T79" s="217">
        <v>383</v>
      </c>
      <c r="U79" s="217">
        <v>263</v>
      </c>
      <c r="V79" s="214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  <c r="BI79" s="215"/>
      <c r="BJ79" s="215"/>
      <c r="BK79" s="215"/>
      <c r="BL79" s="215"/>
      <c r="BM79" s="216">
        <v>21</v>
      </c>
    </row>
    <row r="80" spans="1:65">
      <c r="A80" s="29"/>
      <c r="B80" s="19">
        <v>1</v>
      </c>
      <c r="C80" s="9">
        <v>3</v>
      </c>
      <c r="D80" s="217">
        <v>335</v>
      </c>
      <c r="E80" s="217">
        <v>300</v>
      </c>
      <c r="F80" s="217">
        <v>314</v>
      </c>
      <c r="G80" s="217">
        <v>380</v>
      </c>
      <c r="H80" s="217">
        <v>310</v>
      </c>
      <c r="I80" s="217">
        <v>350</v>
      </c>
      <c r="J80" s="218">
        <v>400</v>
      </c>
      <c r="K80" s="217">
        <v>325</v>
      </c>
      <c r="L80" s="217">
        <v>307</v>
      </c>
      <c r="M80" s="218">
        <v>54.8</v>
      </c>
      <c r="N80" s="217">
        <v>321.96004696135378</v>
      </c>
      <c r="O80" s="217">
        <v>330</v>
      </c>
      <c r="P80" s="218">
        <v>219</v>
      </c>
      <c r="Q80" s="217">
        <v>332</v>
      </c>
      <c r="R80" s="217">
        <v>307</v>
      </c>
      <c r="S80" s="217">
        <v>311</v>
      </c>
      <c r="T80" s="217">
        <v>372</v>
      </c>
      <c r="U80" s="217">
        <v>269</v>
      </c>
      <c r="V80" s="214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  <c r="BI80" s="215"/>
      <c r="BJ80" s="215"/>
      <c r="BK80" s="215"/>
      <c r="BL80" s="215"/>
      <c r="BM80" s="216">
        <v>16</v>
      </c>
    </row>
    <row r="81" spans="1:65">
      <c r="A81" s="29"/>
      <c r="B81" s="19">
        <v>1</v>
      </c>
      <c r="C81" s="9">
        <v>4</v>
      </c>
      <c r="D81" s="217">
        <v>325</v>
      </c>
      <c r="E81" s="217">
        <v>301</v>
      </c>
      <c r="F81" s="217">
        <v>315</v>
      </c>
      <c r="G81" s="217">
        <v>380</v>
      </c>
      <c r="H81" s="217">
        <v>320</v>
      </c>
      <c r="I81" s="217">
        <v>350</v>
      </c>
      <c r="J81" s="218">
        <v>390</v>
      </c>
      <c r="K81" s="217">
        <v>342</v>
      </c>
      <c r="L81" s="217">
        <v>315</v>
      </c>
      <c r="M81" s="218">
        <v>63.5</v>
      </c>
      <c r="N81" s="217">
        <v>318.28808996734529</v>
      </c>
      <c r="O81" s="217">
        <v>320</v>
      </c>
      <c r="P81" s="218">
        <v>230</v>
      </c>
      <c r="Q81" s="217">
        <v>347</v>
      </c>
      <c r="R81" s="217">
        <v>301</v>
      </c>
      <c r="S81" s="217">
        <v>303</v>
      </c>
      <c r="T81" s="217">
        <v>366</v>
      </c>
      <c r="U81" s="217">
        <v>269</v>
      </c>
      <c r="V81" s="214"/>
      <c r="W81" s="215"/>
      <c r="X81" s="215"/>
      <c r="Y81" s="215"/>
      <c r="Z81" s="215"/>
      <c r="AA81" s="215"/>
      <c r="AB81" s="215"/>
      <c r="AC81" s="215"/>
      <c r="AD81" s="215"/>
      <c r="AE81" s="215"/>
      <c r="AF81" s="215"/>
      <c r="AG81" s="215"/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  <c r="BI81" s="215"/>
      <c r="BJ81" s="215"/>
      <c r="BK81" s="215"/>
      <c r="BL81" s="215"/>
      <c r="BM81" s="216">
        <v>323.98707888752358</v>
      </c>
    </row>
    <row r="82" spans="1:65">
      <c r="A82" s="29"/>
      <c r="B82" s="19">
        <v>1</v>
      </c>
      <c r="C82" s="9">
        <v>5</v>
      </c>
      <c r="D82" s="217">
        <v>327</v>
      </c>
      <c r="E82" s="217">
        <v>304</v>
      </c>
      <c r="F82" s="217">
        <v>312</v>
      </c>
      <c r="G82" s="217">
        <v>380</v>
      </c>
      <c r="H82" s="217">
        <v>320</v>
      </c>
      <c r="I82" s="217">
        <v>350</v>
      </c>
      <c r="J82" s="218">
        <v>380</v>
      </c>
      <c r="K82" s="217">
        <v>342</v>
      </c>
      <c r="L82" s="217">
        <v>298</v>
      </c>
      <c r="M82" s="218">
        <v>56.1</v>
      </c>
      <c r="N82" s="217">
        <v>318.41117514793535</v>
      </c>
      <c r="O82" s="217">
        <v>320</v>
      </c>
      <c r="P82" s="218">
        <v>227</v>
      </c>
      <c r="Q82" s="217">
        <v>344</v>
      </c>
      <c r="R82" s="217">
        <v>303</v>
      </c>
      <c r="S82" s="217">
        <v>311</v>
      </c>
      <c r="T82" s="217">
        <v>371</v>
      </c>
      <c r="U82" s="217">
        <v>261</v>
      </c>
      <c r="V82" s="214"/>
      <c r="W82" s="215"/>
      <c r="X82" s="215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  <c r="BI82" s="215"/>
      <c r="BJ82" s="215"/>
      <c r="BK82" s="215"/>
      <c r="BL82" s="215"/>
      <c r="BM82" s="216">
        <v>72</v>
      </c>
    </row>
    <row r="83" spans="1:65">
      <c r="A83" s="29"/>
      <c r="B83" s="19">
        <v>1</v>
      </c>
      <c r="C83" s="9">
        <v>6</v>
      </c>
      <c r="D83" s="217">
        <v>336</v>
      </c>
      <c r="E83" s="217">
        <v>306</v>
      </c>
      <c r="F83" s="217">
        <v>324</v>
      </c>
      <c r="G83" s="217">
        <v>380</v>
      </c>
      <c r="H83" s="217">
        <v>310</v>
      </c>
      <c r="I83" s="217">
        <v>340</v>
      </c>
      <c r="J83" s="218">
        <v>390</v>
      </c>
      <c r="K83" s="217">
        <v>326</v>
      </c>
      <c r="L83" s="217">
        <v>301</v>
      </c>
      <c r="M83" s="218">
        <v>72.900000000000006</v>
      </c>
      <c r="N83" s="217">
        <v>318.75427640339922</v>
      </c>
      <c r="O83" s="217">
        <v>320</v>
      </c>
      <c r="P83" s="218">
        <v>224</v>
      </c>
      <c r="Q83" s="217">
        <v>340</v>
      </c>
      <c r="R83" s="217">
        <v>305</v>
      </c>
      <c r="S83" s="217">
        <v>313</v>
      </c>
      <c r="T83" s="217">
        <v>375</v>
      </c>
      <c r="U83" s="217">
        <v>259</v>
      </c>
      <c r="V83" s="214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  <c r="BI83" s="215"/>
      <c r="BJ83" s="215"/>
      <c r="BK83" s="215"/>
      <c r="BL83" s="215"/>
      <c r="BM83" s="220"/>
    </row>
    <row r="84" spans="1:65">
      <c r="A84" s="29"/>
      <c r="B84" s="20" t="s">
        <v>256</v>
      </c>
      <c r="C84" s="12"/>
      <c r="D84" s="221">
        <v>328.33333333333331</v>
      </c>
      <c r="E84" s="221">
        <v>301.16666666666669</v>
      </c>
      <c r="F84" s="221">
        <v>317.83333333333331</v>
      </c>
      <c r="G84" s="221">
        <v>380</v>
      </c>
      <c r="H84" s="221">
        <v>316.66666666666669</v>
      </c>
      <c r="I84" s="221">
        <v>343.33333333333331</v>
      </c>
      <c r="J84" s="221">
        <v>390</v>
      </c>
      <c r="K84" s="221">
        <v>337.33333333333331</v>
      </c>
      <c r="L84" s="221">
        <v>303</v>
      </c>
      <c r="M84" s="221">
        <v>61.466666666666676</v>
      </c>
      <c r="N84" s="221">
        <v>320.80618331285353</v>
      </c>
      <c r="O84" s="221">
        <v>323.33333333333331</v>
      </c>
      <c r="P84" s="221">
        <v>227.83333333333334</v>
      </c>
      <c r="Q84" s="221">
        <v>335.83333333333331</v>
      </c>
      <c r="R84" s="221">
        <v>305</v>
      </c>
      <c r="S84" s="221">
        <v>308.5</v>
      </c>
      <c r="T84" s="221">
        <v>374.33333333333331</v>
      </c>
      <c r="U84" s="221">
        <v>264.33333333333331</v>
      </c>
      <c r="V84" s="214"/>
      <c r="W84" s="215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  <c r="BI84" s="215"/>
      <c r="BJ84" s="215"/>
      <c r="BK84" s="215"/>
      <c r="BL84" s="215"/>
      <c r="BM84" s="220"/>
    </row>
    <row r="85" spans="1:65">
      <c r="A85" s="29"/>
      <c r="B85" s="3" t="s">
        <v>257</v>
      </c>
      <c r="C85" s="28"/>
      <c r="D85" s="217">
        <v>328</v>
      </c>
      <c r="E85" s="217">
        <v>300.5</v>
      </c>
      <c r="F85" s="217">
        <v>317.5</v>
      </c>
      <c r="G85" s="217">
        <v>380</v>
      </c>
      <c r="H85" s="217">
        <v>320</v>
      </c>
      <c r="I85" s="217">
        <v>345</v>
      </c>
      <c r="J85" s="217">
        <v>390</v>
      </c>
      <c r="K85" s="217">
        <v>341</v>
      </c>
      <c r="L85" s="217">
        <v>300.5</v>
      </c>
      <c r="M85" s="217">
        <v>60.75</v>
      </c>
      <c r="N85" s="217">
        <v>320.05612135142883</v>
      </c>
      <c r="O85" s="217">
        <v>320</v>
      </c>
      <c r="P85" s="217">
        <v>227.5</v>
      </c>
      <c r="Q85" s="217">
        <v>336</v>
      </c>
      <c r="R85" s="217">
        <v>304</v>
      </c>
      <c r="S85" s="217">
        <v>309</v>
      </c>
      <c r="T85" s="217">
        <v>373.5</v>
      </c>
      <c r="U85" s="217">
        <v>264</v>
      </c>
      <c r="V85" s="214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  <c r="BI85" s="215"/>
      <c r="BJ85" s="215"/>
      <c r="BK85" s="215"/>
      <c r="BL85" s="215"/>
      <c r="BM85" s="220"/>
    </row>
    <row r="86" spans="1:65">
      <c r="A86" s="29"/>
      <c r="B86" s="3" t="s">
        <v>258</v>
      </c>
      <c r="C86" s="28"/>
      <c r="D86" s="217">
        <v>6.6833125519211407</v>
      </c>
      <c r="E86" s="217">
        <v>3.3115957885386114</v>
      </c>
      <c r="F86" s="217">
        <v>4.8339080118126647</v>
      </c>
      <c r="G86" s="217">
        <v>0</v>
      </c>
      <c r="H86" s="217">
        <v>5.1639777949432224</v>
      </c>
      <c r="I86" s="217">
        <v>8.164965809277259</v>
      </c>
      <c r="J86" s="217">
        <v>6.324555320336759</v>
      </c>
      <c r="K86" s="217">
        <v>9.6678160236253277</v>
      </c>
      <c r="L86" s="217">
        <v>6.8410525505948279</v>
      </c>
      <c r="M86" s="217">
        <v>6.5509286873440091</v>
      </c>
      <c r="N86" s="217">
        <v>3.0194016737948957</v>
      </c>
      <c r="O86" s="217">
        <v>5.1639777949432224</v>
      </c>
      <c r="P86" s="217">
        <v>6.6758270399004997</v>
      </c>
      <c r="Q86" s="217">
        <v>9.4745272529380937</v>
      </c>
      <c r="R86" s="217">
        <v>3.5777087639996634</v>
      </c>
      <c r="S86" s="217">
        <v>3.7815340802378077</v>
      </c>
      <c r="T86" s="217">
        <v>6.0553007081949835</v>
      </c>
      <c r="U86" s="217">
        <v>4.1311822359545785</v>
      </c>
      <c r="V86" s="214"/>
      <c r="W86" s="215"/>
      <c r="X86" s="215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  <c r="BI86" s="215"/>
      <c r="BJ86" s="215"/>
      <c r="BK86" s="215"/>
      <c r="BL86" s="215"/>
      <c r="BM86" s="220"/>
    </row>
    <row r="87" spans="1:65">
      <c r="A87" s="29"/>
      <c r="B87" s="3" t="s">
        <v>86</v>
      </c>
      <c r="C87" s="28"/>
      <c r="D87" s="13">
        <v>2.0355266655597386E-2</v>
      </c>
      <c r="E87" s="13">
        <v>1.0995890830786755E-2</v>
      </c>
      <c r="F87" s="13">
        <v>1.5208939733023593E-2</v>
      </c>
      <c r="G87" s="13">
        <v>0</v>
      </c>
      <c r="H87" s="13">
        <v>1.6307298299820701E-2</v>
      </c>
      <c r="I87" s="13">
        <v>2.3781453813428912E-2</v>
      </c>
      <c r="J87" s="13">
        <v>1.6216808513683997E-2</v>
      </c>
      <c r="K87" s="13">
        <v>2.8659533666873502E-2</v>
      </c>
      <c r="L87" s="13">
        <v>2.257773119008194E-2</v>
      </c>
      <c r="M87" s="13">
        <v>0.10657693092208256</v>
      </c>
      <c r="N87" s="13">
        <v>9.4119185690705459E-3</v>
      </c>
      <c r="O87" s="13">
        <v>1.5971065345185224E-2</v>
      </c>
      <c r="P87" s="13">
        <v>2.9301362281933429E-2</v>
      </c>
      <c r="Q87" s="13">
        <v>2.8211991820163061E-2</v>
      </c>
      <c r="R87" s="13">
        <v>1.1730192668851355E-2</v>
      </c>
      <c r="S87" s="13">
        <v>1.225780901211607E-2</v>
      </c>
      <c r="T87" s="13">
        <v>1.6176226290814739E-2</v>
      </c>
      <c r="U87" s="13">
        <v>1.5628684373094243E-2</v>
      </c>
      <c r="V87" s="140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3"/>
    </row>
    <row r="88" spans="1:65">
      <c r="A88" s="29"/>
      <c r="B88" s="3" t="s">
        <v>259</v>
      </c>
      <c r="C88" s="28"/>
      <c r="D88" s="13">
        <v>1.3414900559409526E-2</v>
      </c>
      <c r="E88" s="13">
        <v>-7.0436180045252095E-2</v>
      </c>
      <c r="F88" s="13">
        <v>-1.8993799306195824E-2</v>
      </c>
      <c r="G88" s="13">
        <v>0.1728862808504843</v>
      </c>
      <c r="H88" s="13">
        <v>-2.2594765957929641E-2</v>
      </c>
      <c r="I88" s="13">
        <v>5.971304322456028E-2</v>
      </c>
      <c r="J88" s="13">
        <v>0.20375170929391806</v>
      </c>
      <c r="K88" s="13">
        <v>4.1193786158500112E-2</v>
      </c>
      <c r="L88" s="13">
        <v>-6.4777518163955938E-2</v>
      </c>
      <c r="M88" s="13">
        <v>-0.81028049983436023</v>
      </c>
      <c r="N88" s="13">
        <v>-9.8179704746013119E-3</v>
      </c>
      <c r="O88" s="13">
        <v>-2.017813662307244E-3</v>
      </c>
      <c r="P88" s="13">
        <v>-0.29678265529709991</v>
      </c>
      <c r="Q88" s="13">
        <v>3.6563971891985014E-2</v>
      </c>
      <c r="R88" s="13">
        <v>-5.8604432475269141E-2</v>
      </c>
      <c r="S88" s="13">
        <v>-4.7801532520067358E-2</v>
      </c>
      <c r="T88" s="13">
        <v>0.15539587139920519</v>
      </c>
      <c r="U88" s="13">
        <v>-0.18412384147856664</v>
      </c>
      <c r="V88" s="140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9"/>
      <c r="B89" s="45" t="s">
        <v>260</v>
      </c>
      <c r="C89" s="46"/>
      <c r="D89" s="44">
        <v>0.35</v>
      </c>
      <c r="E89" s="44">
        <v>0.71</v>
      </c>
      <c r="F89" s="44">
        <v>0.06</v>
      </c>
      <c r="G89" s="44">
        <v>2.37</v>
      </c>
      <c r="H89" s="44">
        <v>0.1</v>
      </c>
      <c r="I89" s="44">
        <v>0.94</v>
      </c>
      <c r="J89" s="44">
        <v>2.76</v>
      </c>
      <c r="K89" s="44">
        <v>0.7</v>
      </c>
      <c r="L89" s="44">
        <v>0.64</v>
      </c>
      <c r="M89" s="44">
        <v>10.07</v>
      </c>
      <c r="N89" s="44">
        <v>0.06</v>
      </c>
      <c r="O89" s="44">
        <v>0.16</v>
      </c>
      <c r="P89" s="44">
        <v>3.57</v>
      </c>
      <c r="Q89" s="44">
        <v>0.65</v>
      </c>
      <c r="R89" s="44">
        <v>0.56000000000000005</v>
      </c>
      <c r="S89" s="44">
        <v>0.42</v>
      </c>
      <c r="T89" s="44">
        <v>2.15</v>
      </c>
      <c r="U89" s="44">
        <v>2.15</v>
      </c>
      <c r="V89" s="140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B90" s="3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BM90" s="53"/>
    </row>
    <row r="91" spans="1:65" ht="15">
      <c r="B91" s="8" t="s">
        <v>502</v>
      </c>
      <c r="BM91" s="27" t="s">
        <v>66</v>
      </c>
    </row>
    <row r="92" spans="1:65" ht="15">
      <c r="A92" s="24" t="s">
        <v>13</v>
      </c>
      <c r="B92" s="18" t="s">
        <v>111</v>
      </c>
      <c r="C92" s="15" t="s">
        <v>112</v>
      </c>
      <c r="D92" s="16" t="s">
        <v>224</v>
      </c>
      <c r="E92" s="17" t="s">
        <v>224</v>
      </c>
      <c r="F92" s="17" t="s">
        <v>224</v>
      </c>
      <c r="G92" s="17" t="s">
        <v>224</v>
      </c>
      <c r="H92" s="17" t="s">
        <v>224</v>
      </c>
      <c r="I92" s="17" t="s">
        <v>224</v>
      </c>
      <c r="J92" s="17" t="s">
        <v>224</v>
      </c>
      <c r="K92" s="17" t="s">
        <v>224</v>
      </c>
      <c r="L92" s="17" t="s">
        <v>224</v>
      </c>
      <c r="M92" s="17" t="s">
        <v>224</v>
      </c>
      <c r="N92" s="17" t="s">
        <v>224</v>
      </c>
      <c r="O92" s="17" t="s">
        <v>224</v>
      </c>
      <c r="P92" s="17" t="s">
        <v>224</v>
      </c>
      <c r="Q92" s="17" t="s">
        <v>224</v>
      </c>
      <c r="R92" s="17" t="s">
        <v>224</v>
      </c>
      <c r="S92" s="17" t="s">
        <v>224</v>
      </c>
      <c r="T92" s="17" t="s">
        <v>224</v>
      </c>
      <c r="U92" s="17" t="s">
        <v>224</v>
      </c>
      <c r="V92" s="17" t="s">
        <v>224</v>
      </c>
      <c r="W92" s="17" t="s">
        <v>224</v>
      </c>
      <c r="X92" s="140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225</v>
      </c>
      <c r="C93" s="9" t="s">
        <v>225</v>
      </c>
      <c r="D93" s="138" t="s">
        <v>227</v>
      </c>
      <c r="E93" s="139" t="s">
        <v>228</v>
      </c>
      <c r="F93" s="139" t="s">
        <v>230</v>
      </c>
      <c r="G93" s="139" t="s">
        <v>231</v>
      </c>
      <c r="H93" s="139" t="s">
        <v>232</v>
      </c>
      <c r="I93" s="139" t="s">
        <v>233</v>
      </c>
      <c r="J93" s="139" t="s">
        <v>234</v>
      </c>
      <c r="K93" s="139" t="s">
        <v>235</v>
      </c>
      <c r="L93" s="139" t="s">
        <v>236</v>
      </c>
      <c r="M93" s="139" t="s">
        <v>237</v>
      </c>
      <c r="N93" s="139" t="s">
        <v>238</v>
      </c>
      <c r="O93" s="139" t="s">
        <v>240</v>
      </c>
      <c r="P93" s="139" t="s">
        <v>241</v>
      </c>
      <c r="Q93" s="139" t="s">
        <v>242</v>
      </c>
      <c r="R93" s="139" t="s">
        <v>243</v>
      </c>
      <c r="S93" s="139" t="s">
        <v>244</v>
      </c>
      <c r="T93" s="139" t="s">
        <v>246</v>
      </c>
      <c r="U93" s="139" t="s">
        <v>248</v>
      </c>
      <c r="V93" s="139" t="s">
        <v>249</v>
      </c>
      <c r="W93" s="139" t="s">
        <v>250</v>
      </c>
      <c r="X93" s="140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269</v>
      </c>
      <c r="E94" s="11" t="s">
        <v>292</v>
      </c>
      <c r="F94" s="11" t="s">
        <v>269</v>
      </c>
      <c r="G94" s="11" t="s">
        <v>293</v>
      </c>
      <c r="H94" s="11" t="s">
        <v>269</v>
      </c>
      <c r="I94" s="11" t="s">
        <v>293</v>
      </c>
      <c r="J94" s="11" t="s">
        <v>293</v>
      </c>
      <c r="K94" s="11" t="s">
        <v>269</v>
      </c>
      <c r="L94" s="11" t="s">
        <v>293</v>
      </c>
      <c r="M94" s="11" t="s">
        <v>292</v>
      </c>
      <c r="N94" s="11" t="s">
        <v>269</v>
      </c>
      <c r="O94" s="11" t="s">
        <v>269</v>
      </c>
      <c r="P94" s="11" t="s">
        <v>269</v>
      </c>
      <c r="Q94" s="11" t="s">
        <v>292</v>
      </c>
      <c r="R94" s="11" t="s">
        <v>292</v>
      </c>
      <c r="S94" s="11" t="s">
        <v>269</v>
      </c>
      <c r="T94" s="11" t="s">
        <v>292</v>
      </c>
      <c r="U94" s="11" t="s">
        <v>269</v>
      </c>
      <c r="V94" s="11" t="s">
        <v>292</v>
      </c>
      <c r="W94" s="11" t="s">
        <v>293</v>
      </c>
      <c r="X94" s="140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</v>
      </c>
    </row>
    <row r="95" spans="1:65">
      <c r="A95" s="29"/>
      <c r="B95" s="19"/>
      <c r="C95" s="9"/>
      <c r="D95" s="25" t="s">
        <v>294</v>
      </c>
      <c r="E95" s="25" t="s">
        <v>295</v>
      </c>
      <c r="F95" s="25" t="s">
        <v>295</v>
      </c>
      <c r="G95" s="25" t="s">
        <v>296</v>
      </c>
      <c r="H95" s="25" t="s">
        <v>297</v>
      </c>
      <c r="I95" s="25" t="s">
        <v>296</v>
      </c>
      <c r="J95" s="25" t="s">
        <v>296</v>
      </c>
      <c r="K95" s="25" t="s">
        <v>117</v>
      </c>
      <c r="L95" s="25" t="s">
        <v>295</v>
      </c>
      <c r="M95" s="25" t="s">
        <v>297</v>
      </c>
      <c r="N95" s="25" t="s">
        <v>294</v>
      </c>
      <c r="O95" s="25" t="s">
        <v>297</v>
      </c>
      <c r="P95" s="25" t="s">
        <v>297</v>
      </c>
      <c r="Q95" s="25" t="s">
        <v>296</v>
      </c>
      <c r="R95" s="25" t="s">
        <v>295</v>
      </c>
      <c r="S95" s="25" t="s">
        <v>295</v>
      </c>
      <c r="T95" s="25" t="s">
        <v>295</v>
      </c>
      <c r="U95" s="25" t="s">
        <v>296</v>
      </c>
      <c r="V95" s="25" t="s">
        <v>294</v>
      </c>
      <c r="W95" s="25" t="s">
        <v>294</v>
      </c>
      <c r="X95" s="140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3</v>
      </c>
    </row>
    <row r="96" spans="1:65">
      <c r="A96" s="29"/>
      <c r="B96" s="18">
        <v>1</v>
      </c>
      <c r="C96" s="14">
        <v>1</v>
      </c>
      <c r="D96" s="21">
        <v>0.63</v>
      </c>
      <c r="E96" s="135">
        <v>0.7</v>
      </c>
      <c r="F96" s="21">
        <v>0.62</v>
      </c>
      <c r="G96" s="135" t="s">
        <v>105</v>
      </c>
      <c r="H96" s="21">
        <v>0.64</v>
      </c>
      <c r="I96" s="135" t="s">
        <v>105</v>
      </c>
      <c r="J96" s="135" t="s">
        <v>105</v>
      </c>
      <c r="K96" s="21">
        <v>0.61</v>
      </c>
      <c r="L96" s="135">
        <v>0.6</v>
      </c>
      <c r="M96" s="135">
        <v>0.6</v>
      </c>
      <c r="N96" s="21">
        <v>0.67938759905731894</v>
      </c>
      <c r="O96" s="21">
        <v>0.63</v>
      </c>
      <c r="P96" s="21">
        <v>0.57999999999999996</v>
      </c>
      <c r="Q96" s="135">
        <v>0.78</v>
      </c>
      <c r="R96" s="135">
        <v>1</v>
      </c>
      <c r="S96" s="21">
        <v>0.61299599999999999</v>
      </c>
      <c r="T96" s="135">
        <v>0.7</v>
      </c>
      <c r="U96" s="135">
        <v>0.82</v>
      </c>
      <c r="V96" s="21">
        <v>0.65</v>
      </c>
      <c r="W96" s="21">
        <v>0.64400000000000002</v>
      </c>
      <c r="X96" s="140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1</v>
      </c>
    </row>
    <row r="97" spans="1:65">
      <c r="A97" s="29"/>
      <c r="B97" s="19">
        <v>1</v>
      </c>
      <c r="C97" s="9">
        <v>2</v>
      </c>
      <c r="D97" s="11">
        <v>0.64</v>
      </c>
      <c r="E97" s="136">
        <v>0.6</v>
      </c>
      <c r="F97" s="141">
        <v>0.77</v>
      </c>
      <c r="G97" s="136" t="s">
        <v>105</v>
      </c>
      <c r="H97" s="11">
        <v>0.65</v>
      </c>
      <c r="I97" s="136" t="s">
        <v>105</v>
      </c>
      <c r="J97" s="136" t="s">
        <v>105</v>
      </c>
      <c r="K97" s="11">
        <v>0.64</v>
      </c>
      <c r="L97" s="136">
        <v>0.6</v>
      </c>
      <c r="M97" s="136">
        <v>0.6</v>
      </c>
      <c r="N97" s="11">
        <v>0.67027797886779938</v>
      </c>
      <c r="O97" s="11">
        <v>0.62</v>
      </c>
      <c r="P97" s="11">
        <v>0.59</v>
      </c>
      <c r="Q97" s="136">
        <v>0.78</v>
      </c>
      <c r="R97" s="136">
        <v>1</v>
      </c>
      <c r="S97" s="141">
        <v>0.68453200000000003</v>
      </c>
      <c r="T97" s="136">
        <v>0.7</v>
      </c>
      <c r="U97" s="136">
        <v>0.85</v>
      </c>
      <c r="V97" s="11">
        <v>0.64</v>
      </c>
      <c r="W97" s="11">
        <v>0.64433333333333331</v>
      </c>
      <c r="X97" s="140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22</v>
      </c>
    </row>
    <row r="98" spans="1:65">
      <c r="A98" s="29"/>
      <c r="B98" s="19">
        <v>1</v>
      </c>
      <c r="C98" s="9">
        <v>3</v>
      </c>
      <c r="D98" s="11">
        <v>0.59</v>
      </c>
      <c r="E98" s="136">
        <v>0.6</v>
      </c>
      <c r="F98" s="11">
        <v>0.67</v>
      </c>
      <c r="G98" s="136" t="s">
        <v>105</v>
      </c>
      <c r="H98" s="11">
        <v>0.63</v>
      </c>
      <c r="I98" s="136" t="s">
        <v>105</v>
      </c>
      <c r="J98" s="136" t="s">
        <v>105</v>
      </c>
      <c r="K98" s="11">
        <v>0.62</v>
      </c>
      <c r="L98" s="136">
        <v>0.6</v>
      </c>
      <c r="M98" s="136">
        <v>0.7</v>
      </c>
      <c r="N98" s="11">
        <v>0.66555397631348923</v>
      </c>
      <c r="O98" s="11">
        <v>0.64</v>
      </c>
      <c r="P98" s="11">
        <v>0.59</v>
      </c>
      <c r="Q98" s="136">
        <v>0.75</v>
      </c>
      <c r="R98" s="136">
        <v>1</v>
      </c>
      <c r="S98" s="11">
        <v>0.63102800000000003</v>
      </c>
      <c r="T98" s="136">
        <v>0.7</v>
      </c>
      <c r="U98" s="136">
        <v>0.84</v>
      </c>
      <c r="V98" s="11">
        <v>0.65</v>
      </c>
      <c r="W98" s="11">
        <v>0.64333333333333342</v>
      </c>
      <c r="X98" s="140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16</v>
      </c>
    </row>
    <row r="99" spans="1:65">
      <c r="A99" s="29"/>
      <c r="B99" s="19">
        <v>1</v>
      </c>
      <c r="C99" s="9">
        <v>4</v>
      </c>
      <c r="D99" s="11">
        <v>0.64</v>
      </c>
      <c r="E99" s="136">
        <v>0.6</v>
      </c>
      <c r="F99" s="11">
        <v>0.66</v>
      </c>
      <c r="G99" s="136" t="s">
        <v>105</v>
      </c>
      <c r="H99" s="11">
        <v>0.65</v>
      </c>
      <c r="I99" s="136" t="s">
        <v>105</v>
      </c>
      <c r="J99" s="136" t="s">
        <v>105</v>
      </c>
      <c r="K99" s="11">
        <v>0.66</v>
      </c>
      <c r="L99" s="136">
        <v>0.6</v>
      </c>
      <c r="M99" s="136">
        <v>0.7</v>
      </c>
      <c r="N99" s="11">
        <v>0.65947987657454077</v>
      </c>
      <c r="O99" s="11">
        <v>0.64</v>
      </c>
      <c r="P99" s="11">
        <v>0.6</v>
      </c>
      <c r="Q99" s="136">
        <v>0.76</v>
      </c>
      <c r="R99" s="136" t="s">
        <v>103</v>
      </c>
      <c r="S99" s="11">
        <v>0.61902000000000001</v>
      </c>
      <c r="T99" s="136">
        <v>0.7</v>
      </c>
      <c r="U99" s="136">
        <v>0.81</v>
      </c>
      <c r="V99" s="11">
        <v>0.64</v>
      </c>
      <c r="W99" s="11">
        <v>0.65033333333333332</v>
      </c>
      <c r="X99" s="140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0.63378821769489491</v>
      </c>
    </row>
    <row r="100" spans="1:65">
      <c r="A100" s="29"/>
      <c r="B100" s="19">
        <v>1</v>
      </c>
      <c r="C100" s="9">
        <v>5</v>
      </c>
      <c r="D100" s="11">
        <v>0.62</v>
      </c>
      <c r="E100" s="136">
        <v>0.6</v>
      </c>
      <c r="F100" s="11">
        <v>0.66</v>
      </c>
      <c r="G100" s="136" t="s">
        <v>105</v>
      </c>
      <c r="H100" s="11">
        <v>0.64</v>
      </c>
      <c r="I100" s="136" t="s">
        <v>105</v>
      </c>
      <c r="J100" s="136" t="s">
        <v>105</v>
      </c>
      <c r="K100" s="11">
        <v>0.66</v>
      </c>
      <c r="L100" s="136">
        <v>0.6</v>
      </c>
      <c r="M100" s="136">
        <v>0.5</v>
      </c>
      <c r="N100" s="11">
        <v>0.66912595750434256</v>
      </c>
      <c r="O100" s="11">
        <v>0.62</v>
      </c>
      <c r="P100" s="11">
        <v>0.6</v>
      </c>
      <c r="Q100" s="136">
        <v>0.78</v>
      </c>
      <c r="R100" s="136">
        <v>1</v>
      </c>
      <c r="S100" s="11">
        <v>0.63026800000000005</v>
      </c>
      <c r="T100" s="136">
        <v>0.8</v>
      </c>
      <c r="U100" s="136">
        <v>0.81</v>
      </c>
      <c r="V100" s="11">
        <v>0.62</v>
      </c>
      <c r="W100" s="11">
        <v>0.65366666666666673</v>
      </c>
      <c r="X100" s="140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73</v>
      </c>
    </row>
    <row r="101" spans="1:65">
      <c r="A101" s="29"/>
      <c r="B101" s="19">
        <v>1</v>
      </c>
      <c r="C101" s="9">
        <v>6</v>
      </c>
      <c r="D101" s="11">
        <v>0.59</v>
      </c>
      <c r="E101" s="136">
        <v>0.6</v>
      </c>
      <c r="F101" s="11">
        <v>0.65</v>
      </c>
      <c r="G101" s="136" t="s">
        <v>105</v>
      </c>
      <c r="H101" s="11">
        <v>0.64</v>
      </c>
      <c r="I101" s="136" t="s">
        <v>105</v>
      </c>
      <c r="J101" s="136" t="s">
        <v>105</v>
      </c>
      <c r="K101" s="11">
        <v>0.63</v>
      </c>
      <c r="L101" s="136">
        <v>0.6</v>
      </c>
      <c r="M101" s="136">
        <v>0.8</v>
      </c>
      <c r="N101" s="11">
        <v>0.65814874004287294</v>
      </c>
      <c r="O101" s="11">
        <v>0.62</v>
      </c>
      <c r="P101" s="11">
        <v>0.57999999999999996</v>
      </c>
      <c r="Q101" s="136">
        <v>0.75</v>
      </c>
      <c r="R101" s="136">
        <v>1</v>
      </c>
      <c r="S101" s="11">
        <v>0.59667599999999998</v>
      </c>
      <c r="T101" s="136">
        <v>0.8</v>
      </c>
      <c r="U101" s="136">
        <v>0.85</v>
      </c>
      <c r="V101" s="11">
        <v>0.63</v>
      </c>
      <c r="W101" s="11">
        <v>0.64966666666666661</v>
      </c>
      <c r="X101" s="140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3"/>
    </row>
    <row r="102" spans="1:65">
      <c r="A102" s="29"/>
      <c r="B102" s="20" t="s">
        <v>256</v>
      </c>
      <c r="C102" s="12"/>
      <c r="D102" s="22">
        <v>0.61833333333333329</v>
      </c>
      <c r="E102" s="22">
        <v>0.6166666666666667</v>
      </c>
      <c r="F102" s="22">
        <v>0.67166666666666675</v>
      </c>
      <c r="G102" s="22" t="s">
        <v>623</v>
      </c>
      <c r="H102" s="22">
        <v>0.64166666666666672</v>
      </c>
      <c r="I102" s="22" t="s">
        <v>623</v>
      </c>
      <c r="J102" s="22" t="s">
        <v>623</v>
      </c>
      <c r="K102" s="22">
        <v>0.63666666666666671</v>
      </c>
      <c r="L102" s="22">
        <v>0.6</v>
      </c>
      <c r="M102" s="22">
        <v>0.64999999999999991</v>
      </c>
      <c r="N102" s="22">
        <v>0.6669956880600606</v>
      </c>
      <c r="O102" s="22">
        <v>0.62833333333333341</v>
      </c>
      <c r="P102" s="22">
        <v>0.59</v>
      </c>
      <c r="Q102" s="22">
        <v>0.76666666666666672</v>
      </c>
      <c r="R102" s="22">
        <v>1</v>
      </c>
      <c r="S102" s="22">
        <v>0.62908666666666668</v>
      </c>
      <c r="T102" s="22">
        <v>0.73333333333333328</v>
      </c>
      <c r="U102" s="22">
        <v>0.83</v>
      </c>
      <c r="V102" s="22">
        <v>0.63833333333333331</v>
      </c>
      <c r="W102" s="22">
        <v>0.64755555555555555</v>
      </c>
      <c r="X102" s="140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9"/>
      <c r="B103" s="3" t="s">
        <v>257</v>
      </c>
      <c r="C103" s="28"/>
      <c r="D103" s="11">
        <v>0.625</v>
      </c>
      <c r="E103" s="11">
        <v>0.6</v>
      </c>
      <c r="F103" s="11">
        <v>0.66</v>
      </c>
      <c r="G103" s="11" t="s">
        <v>623</v>
      </c>
      <c r="H103" s="11">
        <v>0.64</v>
      </c>
      <c r="I103" s="11" t="s">
        <v>623</v>
      </c>
      <c r="J103" s="11" t="s">
        <v>623</v>
      </c>
      <c r="K103" s="11">
        <v>0.63500000000000001</v>
      </c>
      <c r="L103" s="11">
        <v>0.6</v>
      </c>
      <c r="M103" s="11">
        <v>0.64999999999999991</v>
      </c>
      <c r="N103" s="11">
        <v>0.66733996690891595</v>
      </c>
      <c r="O103" s="11">
        <v>0.625</v>
      </c>
      <c r="P103" s="11">
        <v>0.59</v>
      </c>
      <c r="Q103" s="11">
        <v>0.77</v>
      </c>
      <c r="R103" s="11">
        <v>1</v>
      </c>
      <c r="S103" s="11">
        <v>0.62464399999999998</v>
      </c>
      <c r="T103" s="11">
        <v>0.7</v>
      </c>
      <c r="U103" s="11">
        <v>0.83</v>
      </c>
      <c r="V103" s="11">
        <v>0.64</v>
      </c>
      <c r="W103" s="11">
        <v>0.64700000000000002</v>
      </c>
      <c r="X103" s="140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9"/>
      <c r="B104" s="3" t="s">
        <v>258</v>
      </c>
      <c r="C104" s="28"/>
      <c r="D104" s="23">
        <v>2.3166067138525426E-2</v>
      </c>
      <c r="E104" s="23">
        <v>4.0824829046386291E-2</v>
      </c>
      <c r="F104" s="23">
        <v>5.1153364177409365E-2</v>
      </c>
      <c r="G104" s="23" t="s">
        <v>623</v>
      </c>
      <c r="H104" s="23">
        <v>7.5277265270908174E-3</v>
      </c>
      <c r="I104" s="23" t="s">
        <v>623</v>
      </c>
      <c r="J104" s="23" t="s">
        <v>623</v>
      </c>
      <c r="K104" s="23">
        <v>2.0655911179772911E-2</v>
      </c>
      <c r="L104" s="23">
        <v>0</v>
      </c>
      <c r="M104" s="23">
        <v>0.10488088481701573</v>
      </c>
      <c r="N104" s="23">
        <v>7.8192759675135455E-3</v>
      </c>
      <c r="O104" s="23">
        <v>9.8319208025017587E-3</v>
      </c>
      <c r="P104" s="23">
        <v>8.9442719099991665E-3</v>
      </c>
      <c r="Q104" s="23">
        <v>1.5055453054181633E-2</v>
      </c>
      <c r="R104" s="23">
        <v>0</v>
      </c>
      <c r="S104" s="23">
        <v>2.9966808162810193E-2</v>
      </c>
      <c r="T104" s="23">
        <v>5.1639777949432274E-2</v>
      </c>
      <c r="U104" s="23">
        <v>1.8973665961010248E-2</v>
      </c>
      <c r="V104" s="23">
        <v>1.1690451944500132E-2</v>
      </c>
      <c r="W104" s="23">
        <v>4.2513614377131023E-3</v>
      </c>
      <c r="X104" s="210"/>
      <c r="Y104" s="211"/>
      <c r="Z104" s="211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211"/>
      <c r="BI104" s="211"/>
      <c r="BJ104" s="211"/>
      <c r="BK104" s="211"/>
      <c r="BL104" s="211"/>
      <c r="BM104" s="54"/>
    </row>
    <row r="105" spans="1:65">
      <c r="A105" s="29"/>
      <c r="B105" s="3" t="s">
        <v>86</v>
      </c>
      <c r="C105" s="28"/>
      <c r="D105" s="13">
        <v>3.7465337690337622E-2</v>
      </c>
      <c r="E105" s="13">
        <v>6.6202425480626409E-2</v>
      </c>
      <c r="F105" s="13">
        <v>7.6158854854703764E-2</v>
      </c>
      <c r="G105" s="13" t="s">
        <v>623</v>
      </c>
      <c r="H105" s="13">
        <v>1.1731521860401273E-2</v>
      </c>
      <c r="I105" s="13" t="s">
        <v>623</v>
      </c>
      <c r="J105" s="13" t="s">
        <v>623</v>
      </c>
      <c r="K105" s="13">
        <v>3.2443839549381535E-2</v>
      </c>
      <c r="L105" s="13">
        <v>0</v>
      </c>
      <c r="M105" s="13">
        <v>0.16135520741079346</v>
      </c>
      <c r="N105" s="13">
        <v>1.1723128211301791E-2</v>
      </c>
      <c r="O105" s="13">
        <v>1.5647619314326403E-2</v>
      </c>
      <c r="P105" s="13">
        <v>1.5159782898303673E-2</v>
      </c>
      <c r="Q105" s="13">
        <v>1.9637547461976042E-2</v>
      </c>
      <c r="R105" s="13">
        <v>0</v>
      </c>
      <c r="S105" s="13">
        <v>4.7635420921563844E-2</v>
      </c>
      <c r="T105" s="13">
        <v>7.0417879021953109E-2</v>
      </c>
      <c r="U105" s="13">
        <v>2.2859838507241263E-2</v>
      </c>
      <c r="V105" s="13">
        <v>1.8314023933942766E-2</v>
      </c>
      <c r="W105" s="13">
        <v>6.5652458715542072E-3</v>
      </c>
      <c r="X105" s="140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3"/>
    </row>
    <row r="106" spans="1:65">
      <c r="A106" s="29"/>
      <c r="B106" s="3" t="s">
        <v>259</v>
      </c>
      <c r="C106" s="28"/>
      <c r="D106" s="13">
        <v>-2.4384934793788782E-2</v>
      </c>
      <c r="E106" s="13">
        <v>-2.7014624996500869E-2</v>
      </c>
      <c r="F106" s="13">
        <v>5.9765151693000451E-2</v>
      </c>
      <c r="G106" s="13" t="s">
        <v>623</v>
      </c>
      <c r="H106" s="13">
        <v>1.2430728044181549E-2</v>
      </c>
      <c r="I106" s="13" t="s">
        <v>623</v>
      </c>
      <c r="J106" s="13" t="s">
        <v>623</v>
      </c>
      <c r="K106" s="13">
        <v>4.5416574360450657E-3</v>
      </c>
      <c r="L106" s="13">
        <v>-5.3311527023622518E-2</v>
      </c>
      <c r="M106" s="13">
        <v>2.5579179057742207E-2</v>
      </c>
      <c r="N106" s="13">
        <v>5.2395215685678398E-2</v>
      </c>
      <c r="O106" s="13">
        <v>-8.6067935775155924E-3</v>
      </c>
      <c r="P106" s="13">
        <v>-6.9089668239895485E-2</v>
      </c>
      <c r="Q106" s="13">
        <v>0.20965749324759364</v>
      </c>
      <c r="R106" s="13">
        <v>0.57781412162729584</v>
      </c>
      <c r="S106" s="13">
        <v>-7.4181736058898107E-3</v>
      </c>
      <c r="T106" s="13">
        <v>0.15706368919335034</v>
      </c>
      <c r="U106" s="13">
        <v>0.30958572095065562</v>
      </c>
      <c r="V106" s="13">
        <v>7.1713476387571529E-3</v>
      </c>
      <c r="W106" s="13">
        <v>2.1722300093764524E-2</v>
      </c>
      <c r="X106" s="140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9"/>
      <c r="B107" s="45" t="s">
        <v>260</v>
      </c>
      <c r="C107" s="46"/>
      <c r="D107" s="44">
        <v>0.82</v>
      </c>
      <c r="E107" s="44" t="s">
        <v>261</v>
      </c>
      <c r="F107" s="44">
        <v>0.67</v>
      </c>
      <c r="G107" s="44">
        <v>51.81</v>
      </c>
      <c r="H107" s="44">
        <v>0.16</v>
      </c>
      <c r="I107" s="44">
        <v>51.81</v>
      </c>
      <c r="J107" s="44">
        <v>51.81</v>
      </c>
      <c r="K107" s="44">
        <v>0.3</v>
      </c>
      <c r="L107" s="44" t="s">
        <v>261</v>
      </c>
      <c r="M107" s="44" t="s">
        <v>261</v>
      </c>
      <c r="N107" s="44">
        <v>0.54</v>
      </c>
      <c r="O107" s="44">
        <v>0.54</v>
      </c>
      <c r="P107" s="44">
        <v>1.61</v>
      </c>
      <c r="Q107" s="44">
        <v>3.33</v>
      </c>
      <c r="R107" s="44" t="s">
        <v>261</v>
      </c>
      <c r="S107" s="44">
        <v>0.52</v>
      </c>
      <c r="T107" s="44" t="s">
        <v>261</v>
      </c>
      <c r="U107" s="44">
        <v>5.0999999999999996</v>
      </c>
      <c r="V107" s="44">
        <v>0.26</v>
      </c>
      <c r="W107" s="44">
        <v>0</v>
      </c>
      <c r="X107" s="140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B108" s="143" t="s">
        <v>299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BM108" s="53"/>
    </row>
    <row r="109" spans="1:65">
      <c r="BM109" s="53"/>
    </row>
    <row r="110" spans="1:65" ht="15">
      <c r="B110" s="8" t="s">
        <v>441</v>
      </c>
      <c r="BM110" s="27" t="s">
        <v>66</v>
      </c>
    </row>
    <row r="111" spans="1:65" ht="15">
      <c r="A111" s="24" t="s">
        <v>16</v>
      </c>
      <c r="B111" s="18" t="s">
        <v>111</v>
      </c>
      <c r="C111" s="15" t="s">
        <v>112</v>
      </c>
      <c r="D111" s="16" t="s">
        <v>224</v>
      </c>
      <c r="E111" s="17" t="s">
        <v>224</v>
      </c>
      <c r="F111" s="17" t="s">
        <v>224</v>
      </c>
      <c r="G111" s="17" t="s">
        <v>224</v>
      </c>
      <c r="H111" s="17" t="s">
        <v>224</v>
      </c>
      <c r="I111" s="17" t="s">
        <v>224</v>
      </c>
      <c r="J111" s="17" t="s">
        <v>224</v>
      </c>
      <c r="K111" s="17" t="s">
        <v>224</v>
      </c>
      <c r="L111" s="17" t="s">
        <v>224</v>
      </c>
      <c r="M111" s="17" t="s">
        <v>224</v>
      </c>
      <c r="N111" s="17" t="s">
        <v>224</v>
      </c>
      <c r="O111" s="17" t="s">
        <v>224</v>
      </c>
      <c r="P111" s="17" t="s">
        <v>224</v>
      </c>
      <c r="Q111" s="17" t="s">
        <v>224</v>
      </c>
      <c r="R111" s="17" t="s">
        <v>224</v>
      </c>
      <c r="S111" s="17" t="s">
        <v>224</v>
      </c>
      <c r="T111" s="17" t="s">
        <v>224</v>
      </c>
      <c r="U111" s="17" t="s">
        <v>224</v>
      </c>
      <c r="V111" s="17" t="s">
        <v>224</v>
      </c>
      <c r="W111" s="17" t="s">
        <v>224</v>
      </c>
      <c r="X111" s="140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9" t="s">
        <v>225</v>
      </c>
      <c r="C112" s="9" t="s">
        <v>225</v>
      </c>
      <c r="D112" s="138" t="s">
        <v>227</v>
      </c>
      <c r="E112" s="139" t="s">
        <v>228</v>
      </c>
      <c r="F112" s="139" t="s">
        <v>230</v>
      </c>
      <c r="G112" s="139" t="s">
        <v>231</v>
      </c>
      <c r="H112" s="139" t="s">
        <v>232</v>
      </c>
      <c r="I112" s="139" t="s">
        <v>233</v>
      </c>
      <c r="J112" s="139" t="s">
        <v>234</v>
      </c>
      <c r="K112" s="139" t="s">
        <v>235</v>
      </c>
      <c r="L112" s="139" t="s">
        <v>236</v>
      </c>
      <c r="M112" s="139" t="s">
        <v>237</v>
      </c>
      <c r="N112" s="139" t="s">
        <v>238</v>
      </c>
      <c r="O112" s="139" t="s">
        <v>239</v>
      </c>
      <c r="P112" s="139" t="s">
        <v>240</v>
      </c>
      <c r="Q112" s="139" t="s">
        <v>241</v>
      </c>
      <c r="R112" s="139" t="s">
        <v>242</v>
      </c>
      <c r="S112" s="139" t="s">
        <v>243</v>
      </c>
      <c r="T112" s="139" t="s">
        <v>246</v>
      </c>
      <c r="U112" s="139" t="s">
        <v>248</v>
      </c>
      <c r="V112" s="139" t="s">
        <v>249</v>
      </c>
      <c r="W112" s="139" t="s">
        <v>250</v>
      </c>
      <c r="X112" s="140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9"/>
      <c r="C113" s="9"/>
      <c r="D113" s="10" t="s">
        <v>269</v>
      </c>
      <c r="E113" s="11" t="s">
        <v>292</v>
      </c>
      <c r="F113" s="11" t="s">
        <v>269</v>
      </c>
      <c r="G113" s="11" t="s">
        <v>293</v>
      </c>
      <c r="H113" s="11" t="s">
        <v>269</v>
      </c>
      <c r="I113" s="11" t="s">
        <v>293</v>
      </c>
      <c r="J113" s="11" t="s">
        <v>293</v>
      </c>
      <c r="K113" s="11" t="s">
        <v>269</v>
      </c>
      <c r="L113" s="11" t="s">
        <v>293</v>
      </c>
      <c r="M113" s="11" t="s">
        <v>292</v>
      </c>
      <c r="N113" s="11" t="s">
        <v>269</v>
      </c>
      <c r="O113" s="11" t="s">
        <v>292</v>
      </c>
      <c r="P113" s="11" t="s">
        <v>269</v>
      </c>
      <c r="Q113" s="11" t="s">
        <v>292</v>
      </c>
      <c r="R113" s="11" t="s">
        <v>292</v>
      </c>
      <c r="S113" s="11" t="s">
        <v>292</v>
      </c>
      <c r="T113" s="11" t="s">
        <v>292</v>
      </c>
      <c r="U113" s="11" t="s">
        <v>269</v>
      </c>
      <c r="V113" s="11" t="s">
        <v>292</v>
      </c>
      <c r="W113" s="11" t="s">
        <v>293</v>
      </c>
      <c r="X113" s="140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9"/>
      <c r="C114" s="9"/>
      <c r="D114" s="25" t="s">
        <v>294</v>
      </c>
      <c r="E114" s="25" t="s">
        <v>295</v>
      </c>
      <c r="F114" s="25" t="s">
        <v>295</v>
      </c>
      <c r="G114" s="25" t="s">
        <v>296</v>
      </c>
      <c r="H114" s="25" t="s">
        <v>297</v>
      </c>
      <c r="I114" s="25" t="s">
        <v>296</v>
      </c>
      <c r="J114" s="25" t="s">
        <v>296</v>
      </c>
      <c r="K114" s="25" t="s">
        <v>117</v>
      </c>
      <c r="L114" s="25" t="s">
        <v>295</v>
      </c>
      <c r="M114" s="25" t="s">
        <v>297</v>
      </c>
      <c r="N114" s="25" t="s">
        <v>294</v>
      </c>
      <c r="O114" s="25" t="s">
        <v>297</v>
      </c>
      <c r="P114" s="25" t="s">
        <v>297</v>
      </c>
      <c r="Q114" s="25" t="s">
        <v>297</v>
      </c>
      <c r="R114" s="25" t="s">
        <v>296</v>
      </c>
      <c r="S114" s="25" t="s">
        <v>295</v>
      </c>
      <c r="T114" s="25" t="s">
        <v>295</v>
      </c>
      <c r="U114" s="25" t="s">
        <v>296</v>
      </c>
      <c r="V114" s="25" t="s">
        <v>294</v>
      </c>
      <c r="W114" s="25" t="s">
        <v>294</v>
      </c>
      <c r="X114" s="140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8">
        <v>1</v>
      </c>
      <c r="C115" s="14">
        <v>1</v>
      </c>
      <c r="D115" s="21">
        <v>0.8</v>
      </c>
      <c r="E115" s="142">
        <v>0.98</v>
      </c>
      <c r="F115" s="21">
        <v>0.82</v>
      </c>
      <c r="G115" s="135" t="s">
        <v>96</v>
      </c>
      <c r="H115" s="21">
        <v>0.8</v>
      </c>
      <c r="I115" s="135" t="s">
        <v>96</v>
      </c>
      <c r="J115" s="135" t="s">
        <v>96</v>
      </c>
      <c r="K115" s="21">
        <v>0.89</v>
      </c>
      <c r="L115" s="135" t="s">
        <v>105</v>
      </c>
      <c r="M115" s="21">
        <v>0.93</v>
      </c>
      <c r="N115" s="21">
        <v>0.81737247031971572</v>
      </c>
      <c r="O115" s="21">
        <v>0.81</v>
      </c>
      <c r="P115" s="21">
        <v>0.84</v>
      </c>
      <c r="Q115" s="135" t="s">
        <v>104</v>
      </c>
      <c r="R115" s="21">
        <v>0.91</v>
      </c>
      <c r="S115" s="135">
        <v>0.7</v>
      </c>
      <c r="T115" s="21">
        <v>0.82</v>
      </c>
      <c r="U115" s="21">
        <v>0.86</v>
      </c>
      <c r="V115" s="21">
        <v>0.91</v>
      </c>
      <c r="W115" s="135" t="s">
        <v>103</v>
      </c>
      <c r="X115" s="140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</v>
      </c>
    </row>
    <row r="116" spans="1:65">
      <c r="A116" s="29"/>
      <c r="B116" s="19">
        <v>1</v>
      </c>
      <c r="C116" s="9">
        <v>2</v>
      </c>
      <c r="D116" s="11">
        <v>0.77</v>
      </c>
      <c r="E116" s="11">
        <v>0.85</v>
      </c>
      <c r="F116" s="11">
        <v>0.91</v>
      </c>
      <c r="G116" s="136" t="s">
        <v>96</v>
      </c>
      <c r="H116" s="11">
        <v>0.83</v>
      </c>
      <c r="I116" s="136" t="s">
        <v>96</v>
      </c>
      <c r="J116" s="136" t="s">
        <v>96</v>
      </c>
      <c r="K116" s="11">
        <v>0.88</v>
      </c>
      <c r="L116" s="136" t="s">
        <v>105</v>
      </c>
      <c r="M116" s="11">
        <v>0.85</v>
      </c>
      <c r="N116" s="11">
        <v>0.7940331122281612</v>
      </c>
      <c r="O116" s="11">
        <v>0.77</v>
      </c>
      <c r="P116" s="141">
        <v>1</v>
      </c>
      <c r="Q116" s="136" t="s">
        <v>104</v>
      </c>
      <c r="R116" s="11">
        <v>0.88</v>
      </c>
      <c r="S116" s="136">
        <v>0.8</v>
      </c>
      <c r="T116" s="11">
        <v>0.89</v>
      </c>
      <c r="U116" s="11">
        <v>0.88</v>
      </c>
      <c r="V116" s="11">
        <v>0.89</v>
      </c>
      <c r="W116" s="136" t="s">
        <v>103</v>
      </c>
      <c r="X116" s="140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23</v>
      </c>
    </row>
    <row r="117" spans="1:65">
      <c r="A117" s="29"/>
      <c r="B117" s="19">
        <v>1</v>
      </c>
      <c r="C117" s="9">
        <v>3</v>
      </c>
      <c r="D117" s="11">
        <v>0.76</v>
      </c>
      <c r="E117" s="11">
        <v>0.83</v>
      </c>
      <c r="F117" s="11">
        <v>0.77</v>
      </c>
      <c r="G117" s="136" t="s">
        <v>96</v>
      </c>
      <c r="H117" s="11">
        <v>0.81</v>
      </c>
      <c r="I117" s="136" t="s">
        <v>96</v>
      </c>
      <c r="J117" s="136" t="s">
        <v>96</v>
      </c>
      <c r="K117" s="11">
        <v>0.84</v>
      </c>
      <c r="L117" s="136" t="s">
        <v>105</v>
      </c>
      <c r="M117" s="11">
        <v>0.87</v>
      </c>
      <c r="N117" s="11">
        <v>0.81209355104779724</v>
      </c>
      <c r="O117" s="11">
        <v>0.8</v>
      </c>
      <c r="P117" s="11">
        <v>0.92</v>
      </c>
      <c r="Q117" s="136" t="s">
        <v>104</v>
      </c>
      <c r="R117" s="11">
        <v>0.89</v>
      </c>
      <c r="S117" s="136">
        <v>0.8</v>
      </c>
      <c r="T117" s="11">
        <v>0.84</v>
      </c>
      <c r="U117" s="11">
        <v>0.87</v>
      </c>
      <c r="V117" s="11">
        <v>0.88</v>
      </c>
      <c r="W117" s="136" t="s">
        <v>103</v>
      </c>
      <c r="X117" s="140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16</v>
      </c>
    </row>
    <row r="118" spans="1:65">
      <c r="A118" s="29"/>
      <c r="B118" s="19">
        <v>1</v>
      </c>
      <c r="C118" s="9">
        <v>4</v>
      </c>
      <c r="D118" s="11">
        <v>0.79</v>
      </c>
      <c r="E118" s="11">
        <v>0.84</v>
      </c>
      <c r="F118" s="11">
        <v>0.83</v>
      </c>
      <c r="G118" s="136">
        <v>10</v>
      </c>
      <c r="H118" s="11">
        <v>0.82</v>
      </c>
      <c r="I118" s="136" t="s">
        <v>96</v>
      </c>
      <c r="J118" s="136" t="s">
        <v>96</v>
      </c>
      <c r="K118" s="11">
        <v>0.92</v>
      </c>
      <c r="L118" s="136" t="s">
        <v>105</v>
      </c>
      <c r="M118" s="11">
        <v>0.84</v>
      </c>
      <c r="N118" s="11">
        <v>0.82259085217357375</v>
      </c>
      <c r="O118" s="11">
        <v>0.77</v>
      </c>
      <c r="P118" s="11">
        <v>0.9</v>
      </c>
      <c r="Q118" s="136" t="s">
        <v>104</v>
      </c>
      <c r="R118" s="11">
        <v>0.87</v>
      </c>
      <c r="S118" s="136">
        <v>0.7</v>
      </c>
      <c r="T118" s="11">
        <v>0.84</v>
      </c>
      <c r="U118" s="11">
        <v>0.86</v>
      </c>
      <c r="V118" s="11">
        <v>0.93</v>
      </c>
      <c r="W118" s="136" t="s">
        <v>103</v>
      </c>
      <c r="X118" s="140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0.84802686686421624</v>
      </c>
    </row>
    <row r="119" spans="1:65">
      <c r="A119" s="29"/>
      <c r="B119" s="19">
        <v>1</v>
      </c>
      <c r="C119" s="9">
        <v>5</v>
      </c>
      <c r="D119" s="11">
        <v>0.83</v>
      </c>
      <c r="E119" s="11">
        <v>0.85</v>
      </c>
      <c r="F119" s="11">
        <v>0.82</v>
      </c>
      <c r="G119" s="136" t="s">
        <v>96</v>
      </c>
      <c r="H119" s="11">
        <v>0.8</v>
      </c>
      <c r="I119" s="136" t="s">
        <v>96</v>
      </c>
      <c r="J119" s="136" t="s">
        <v>96</v>
      </c>
      <c r="K119" s="11">
        <v>0.89</v>
      </c>
      <c r="L119" s="136" t="s">
        <v>105</v>
      </c>
      <c r="M119" s="11">
        <v>0.82</v>
      </c>
      <c r="N119" s="11">
        <v>0.78985621350400825</v>
      </c>
      <c r="O119" s="141">
        <v>0.94</v>
      </c>
      <c r="P119" s="11">
        <v>0.88</v>
      </c>
      <c r="Q119" s="136" t="s">
        <v>104</v>
      </c>
      <c r="R119" s="11">
        <v>0.88</v>
      </c>
      <c r="S119" s="136">
        <v>0.7</v>
      </c>
      <c r="T119" s="11">
        <v>0.86</v>
      </c>
      <c r="U119" s="11">
        <v>0.88</v>
      </c>
      <c r="V119" s="11">
        <v>0.79</v>
      </c>
      <c r="W119" s="136" t="s">
        <v>103</v>
      </c>
      <c r="X119" s="140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74</v>
      </c>
    </row>
    <row r="120" spans="1:65">
      <c r="A120" s="29"/>
      <c r="B120" s="19">
        <v>1</v>
      </c>
      <c r="C120" s="9">
        <v>6</v>
      </c>
      <c r="D120" s="11">
        <v>0.83</v>
      </c>
      <c r="E120" s="11">
        <v>0.83</v>
      </c>
      <c r="F120" s="11">
        <v>0.87</v>
      </c>
      <c r="G120" s="136" t="s">
        <v>96</v>
      </c>
      <c r="H120" s="11">
        <v>0.84</v>
      </c>
      <c r="I120" s="136" t="s">
        <v>96</v>
      </c>
      <c r="J120" s="136" t="s">
        <v>96</v>
      </c>
      <c r="K120" s="11">
        <v>0.85</v>
      </c>
      <c r="L120" s="136" t="s">
        <v>105</v>
      </c>
      <c r="M120" s="11">
        <v>0.88</v>
      </c>
      <c r="N120" s="11">
        <v>0.81814941613561143</v>
      </c>
      <c r="O120" s="11">
        <v>0.81</v>
      </c>
      <c r="P120" s="11">
        <v>0.96</v>
      </c>
      <c r="Q120" s="136" t="s">
        <v>104</v>
      </c>
      <c r="R120" s="11">
        <v>0.88</v>
      </c>
      <c r="S120" s="136">
        <v>0.7</v>
      </c>
      <c r="T120" s="11">
        <v>0.86</v>
      </c>
      <c r="U120" s="11">
        <v>0.89</v>
      </c>
      <c r="V120" s="11">
        <v>0.88</v>
      </c>
      <c r="W120" s="136" t="s">
        <v>103</v>
      </c>
      <c r="X120" s="140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3"/>
    </row>
    <row r="121" spans="1:65">
      <c r="A121" s="29"/>
      <c r="B121" s="20" t="s">
        <v>256</v>
      </c>
      <c r="C121" s="12"/>
      <c r="D121" s="22">
        <v>0.79666666666666675</v>
      </c>
      <c r="E121" s="22">
        <v>0.86333333333333329</v>
      </c>
      <c r="F121" s="22">
        <v>0.83666666666666678</v>
      </c>
      <c r="G121" s="22">
        <v>10</v>
      </c>
      <c r="H121" s="22">
        <v>0.81666666666666654</v>
      </c>
      <c r="I121" s="22" t="s">
        <v>623</v>
      </c>
      <c r="J121" s="22" t="s">
        <v>623</v>
      </c>
      <c r="K121" s="22">
        <v>0.8783333333333333</v>
      </c>
      <c r="L121" s="22" t="s">
        <v>623</v>
      </c>
      <c r="M121" s="22">
        <v>0.86499999999999988</v>
      </c>
      <c r="N121" s="22">
        <v>0.80901593590147802</v>
      </c>
      <c r="O121" s="22">
        <v>0.81666666666666676</v>
      </c>
      <c r="P121" s="22">
        <v>0.91666666666666663</v>
      </c>
      <c r="Q121" s="22" t="s">
        <v>623</v>
      </c>
      <c r="R121" s="22">
        <v>0.88500000000000012</v>
      </c>
      <c r="S121" s="22">
        <v>0.73333333333333339</v>
      </c>
      <c r="T121" s="22">
        <v>0.85166666666666668</v>
      </c>
      <c r="U121" s="22">
        <v>0.87333333333333318</v>
      </c>
      <c r="V121" s="22">
        <v>0.88</v>
      </c>
      <c r="W121" s="22" t="s">
        <v>623</v>
      </c>
      <c r="X121" s="140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9"/>
      <c r="B122" s="3" t="s">
        <v>257</v>
      </c>
      <c r="C122" s="28"/>
      <c r="D122" s="11">
        <v>0.79500000000000004</v>
      </c>
      <c r="E122" s="11">
        <v>0.84499999999999997</v>
      </c>
      <c r="F122" s="11">
        <v>0.82499999999999996</v>
      </c>
      <c r="G122" s="11">
        <v>10</v>
      </c>
      <c r="H122" s="11">
        <v>0.81499999999999995</v>
      </c>
      <c r="I122" s="11" t="s">
        <v>623</v>
      </c>
      <c r="J122" s="11" t="s">
        <v>623</v>
      </c>
      <c r="K122" s="11">
        <v>0.88500000000000001</v>
      </c>
      <c r="L122" s="11" t="s">
        <v>623</v>
      </c>
      <c r="M122" s="11">
        <v>0.86</v>
      </c>
      <c r="N122" s="11">
        <v>0.81473301068375648</v>
      </c>
      <c r="O122" s="11">
        <v>0.80500000000000005</v>
      </c>
      <c r="P122" s="11">
        <v>0.91</v>
      </c>
      <c r="Q122" s="11" t="s">
        <v>623</v>
      </c>
      <c r="R122" s="11">
        <v>0.88</v>
      </c>
      <c r="S122" s="11">
        <v>0.7</v>
      </c>
      <c r="T122" s="11">
        <v>0.85</v>
      </c>
      <c r="U122" s="11">
        <v>0.875</v>
      </c>
      <c r="V122" s="11">
        <v>0.88500000000000001</v>
      </c>
      <c r="W122" s="11" t="s">
        <v>623</v>
      </c>
      <c r="X122" s="140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9"/>
      <c r="B123" s="3" t="s">
        <v>258</v>
      </c>
      <c r="C123" s="28"/>
      <c r="D123" s="23">
        <v>2.9439202887759468E-2</v>
      </c>
      <c r="E123" s="23">
        <v>5.7850381733111036E-2</v>
      </c>
      <c r="F123" s="23">
        <v>4.8027769744874341E-2</v>
      </c>
      <c r="G123" s="23" t="s">
        <v>623</v>
      </c>
      <c r="H123" s="23">
        <v>1.6329931618554481E-2</v>
      </c>
      <c r="I123" s="23" t="s">
        <v>623</v>
      </c>
      <c r="J123" s="23" t="s">
        <v>623</v>
      </c>
      <c r="K123" s="23">
        <v>2.9268868558020283E-2</v>
      </c>
      <c r="L123" s="23" t="s">
        <v>623</v>
      </c>
      <c r="M123" s="23">
        <v>3.8340579025361664E-2</v>
      </c>
      <c r="N123" s="23">
        <v>1.3700964659669534E-2</v>
      </c>
      <c r="O123" s="23">
        <v>6.3140055960275027E-2</v>
      </c>
      <c r="P123" s="23">
        <v>5.7154760664940824E-2</v>
      </c>
      <c r="Q123" s="23" t="s">
        <v>623</v>
      </c>
      <c r="R123" s="23">
        <v>1.3784048752090234E-2</v>
      </c>
      <c r="S123" s="23">
        <v>5.1639777949432274E-2</v>
      </c>
      <c r="T123" s="23">
        <v>2.4013884872437191E-2</v>
      </c>
      <c r="U123" s="23">
        <v>1.2110601416389978E-2</v>
      </c>
      <c r="V123" s="23">
        <v>4.8166378315169185E-2</v>
      </c>
      <c r="W123" s="23" t="s">
        <v>623</v>
      </c>
      <c r="X123" s="210"/>
      <c r="Y123" s="211"/>
      <c r="Z123" s="211"/>
      <c r="AA123" s="211"/>
      <c r="AB123" s="211"/>
      <c r="AC123" s="211"/>
      <c r="AD123" s="211"/>
      <c r="AE123" s="211"/>
      <c r="AF123" s="211"/>
      <c r="AG123" s="211"/>
      <c r="AH123" s="211"/>
      <c r="AI123" s="211"/>
      <c r="AJ123" s="211"/>
      <c r="AK123" s="211"/>
      <c r="AL123" s="211"/>
      <c r="AM123" s="21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  <c r="BF123" s="211"/>
      <c r="BG123" s="211"/>
      <c r="BH123" s="211"/>
      <c r="BI123" s="211"/>
      <c r="BJ123" s="211"/>
      <c r="BK123" s="211"/>
      <c r="BL123" s="211"/>
      <c r="BM123" s="54"/>
    </row>
    <row r="124" spans="1:65">
      <c r="A124" s="29"/>
      <c r="B124" s="3" t="s">
        <v>86</v>
      </c>
      <c r="C124" s="28"/>
      <c r="D124" s="13">
        <v>3.6952974336099745E-2</v>
      </c>
      <c r="E124" s="13">
        <v>6.7008164169626683E-2</v>
      </c>
      <c r="F124" s="13">
        <v>5.7403708858415538E-2</v>
      </c>
      <c r="G124" s="13" t="s">
        <v>623</v>
      </c>
      <c r="H124" s="13">
        <v>1.9995834634964675E-2</v>
      </c>
      <c r="I124" s="13" t="s">
        <v>623</v>
      </c>
      <c r="J124" s="13" t="s">
        <v>623</v>
      </c>
      <c r="K124" s="13">
        <v>3.3323190009131254E-2</v>
      </c>
      <c r="L124" s="13" t="s">
        <v>623</v>
      </c>
      <c r="M124" s="13">
        <v>4.4324368815447018E-2</v>
      </c>
      <c r="N124" s="13">
        <v>1.6935345833951579E-2</v>
      </c>
      <c r="O124" s="13">
        <v>7.7314354237071448E-2</v>
      </c>
      <c r="P124" s="13">
        <v>6.2350647998117265E-2</v>
      </c>
      <c r="Q124" s="13" t="s">
        <v>623</v>
      </c>
      <c r="R124" s="13">
        <v>1.5575196330045459E-2</v>
      </c>
      <c r="S124" s="13">
        <v>7.0417879021953095E-2</v>
      </c>
      <c r="T124" s="13">
        <v>2.8196342315973219E-2</v>
      </c>
      <c r="U124" s="13">
        <v>1.3867100858461809E-2</v>
      </c>
      <c r="V124" s="13">
        <v>5.4734520812692256E-2</v>
      </c>
      <c r="W124" s="13" t="s">
        <v>623</v>
      </c>
      <c r="X124" s="140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3" t="s">
        <v>259</v>
      </c>
      <c r="C125" s="28"/>
      <c r="D125" s="13">
        <v>-6.056435498024515E-2</v>
      </c>
      <c r="E125" s="13">
        <v>1.8049506527684001E-2</v>
      </c>
      <c r="F125" s="13">
        <v>-1.3396038075487615E-2</v>
      </c>
      <c r="G125" s="13">
        <v>10.79207922618939</v>
      </c>
      <c r="H125" s="13">
        <v>-3.698019652786666E-2</v>
      </c>
      <c r="I125" s="13" t="s">
        <v>623</v>
      </c>
      <c r="J125" s="13" t="s">
        <v>623</v>
      </c>
      <c r="K125" s="13">
        <v>3.5737625366968118E-2</v>
      </c>
      <c r="L125" s="13" t="s">
        <v>623</v>
      </c>
      <c r="M125" s="13">
        <v>2.0014853065382088E-2</v>
      </c>
      <c r="N125" s="13">
        <v>-4.6001998860001336E-2</v>
      </c>
      <c r="O125" s="13">
        <v>-3.6980196527866327E-2</v>
      </c>
      <c r="P125" s="13">
        <v>8.0940595734027454E-2</v>
      </c>
      <c r="Q125" s="13" t="s">
        <v>623</v>
      </c>
      <c r="R125" s="13">
        <v>4.3599011517761133E-2</v>
      </c>
      <c r="S125" s="13">
        <v>-0.13524752341277801</v>
      </c>
      <c r="T125" s="13">
        <v>4.2920807637965019E-3</v>
      </c>
      <c r="U125" s="13">
        <v>2.984158575387319E-2</v>
      </c>
      <c r="V125" s="13">
        <v>3.7702971904666427E-2</v>
      </c>
      <c r="W125" s="13" t="s">
        <v>623</v>
      </c>
      <c r="X125" s="140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9"/>
      <c r="B126" s="45" t="s">
        <v>260</v>
      </c>
      <c r="C126" s="46"/>
      <c r="D126" s="44">
        <v>0.98</v>
      </c>
      <c r="E126" s="44">
        <v>0.08</v>
      </c>
      <c r="F126" s="44">
        <v>0.44</v>
      </c>
      <c r="G126" s="44" t="s">
        <v>261</v>
      </c>
      <c r="H126" s="44">
        <v>0.71</v>
      </c>
      <c r="I126" s="44">
        <v>55.71</v>
      </c>
      <c r="J126" s="44">
        <v>55.71</v>
      </c>
      <c r="K126" s="44">
        <v>0.12</v>
      </c>
      <c r="L126" s="44">
        <v>21.99</v>
      </c>
      <c r="M126" s="44">
        <v>0.06</v>
      </c>
      <c r="N126" s="44">
        <v>0.81</v>
      </c>
      <c r="O126" s="44">
        <v>0.71</v>
      </c>
      <c r="P126" s="44">
        <v>0.64</v>
      </c>
      <c r="Q126" s="44">
        <v>1.76</v>
      </c>
      <c r="R126" s="44">
        <v>0.21</v>
      </c>
      <c r="S126" s="44" t="s">
        <v>261</v>
      </c>
      <c r="T126" s="44">
        <v>0.24</v>
      </c>
      <c r="U126" s="44">
        <v>0.06</v>
      </c>
      <c r="V126" s="44">
        <v>0.15</v>
      </c>
      <c r="W126" s="44">
        <v>4.9800000000000004</v>
      </c>
      <c r="X126" s="140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B127" s="143" t="s">
        <v>300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BM127" s="53"/>
    </row>
    <row r="128" spans="1:65">
      <c r="BM128" s="53"/>
    </row>
    <row r="129" spans="1:65" ht="15">
      <c r="B129" s="8" t="s">
        <v>503</v>
      </c>
      <c r="BM129" s="27" t="s">
        <v>66</v>
      </c>
    </row>
    <row r="130" spans="1:65" ht="15">
      <c r="A130" s="24" t="s">
        <v>50</v>
      </c>
      <c r="B130" s="18" t="s">
        <v>111</v>
      </c>
      <c r="C130" s="15" t="s">
        <v>112</v>
      </c>
      <c r="D130" s="16" t="s">
        <v>224</v>
      </c>
      <c r="E130" s="17" t="s">
        <v>224</v>
      </c>
      <c r="F130" s="17" t="s">
        <v>224</v>
      </c>
      <c r="G130" s="17" t="s">
        <v>224</v>
      </c>
      <c r="H130" s="17" t="s">
        <v>224</v>
      </c>
      <c r="I130" s="17" t="s">
        <v>224</v>
      </c>
      <c r="J130" s="17" t="s">
        <v>224</v>
      </c>
      <c r="K130" s="17" t="s">
        <v>224</v>
      </c>
      <c r="L130" s="17" t="s">
        <v>224</v>
      </c>
      <c r="M130" s="17" t="s">
        <v>224</v>
      </c>
      <c r="N130" s="17" t="s">
        <v>224</v>
      </c>
      <c r="O130" s="17" t="s">
        <v>224</v>
      </c>
      <c r="P130" s="17" t="s">
        <v>224</v>
      </c>
      <c r="Q130" s="17" t="s">
        <v>224</v>
      </c>
      <c r="R130" s="17" t="s">
        <v>224</v>
      </c>
      <c r="S130" s="17" t="s">
        <v>224</v>
      </c>
      <c r="T130" s="17" t="s">
        <v>224</v>
      </c>
      <c r="U130" s="17" t="s">
        <v>224</v>
      </c>
      <c r="V130" s="17" t="s">
        <v>224</v>
      </c>
      <c r="W130" s="17" t="s">
        <v>224</v>
      </c>
      <c r="X130" s="17" t="s">
        <v>224</v>
      </c>
      <c r="Y130" s="140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225</v>
      </c>
      <c r="C131" s="9" t="s">
        <v>225</v>
      </c>
      <c r="D131" s="138" t="s">
        <v>227</v>
      </c>
      <c r="E131" s="139" t="s">
        <v>228</v>
      </c>
      <c r="F131" s="139" t="s">
        <v>230</v>
      </c>
      <c r="G131" s="139" t="s">
        <v>231</v>
      </c>
      <c r="H131" s="139" t="s">
        <v>232</v>
      </c>
      <c r="I131" s="139" t="s">
        <v>233</v>
      </c>
      <c r="J131" s="139" t="s">
        <v>234</v>
      </c>
      <c r="K131" s="139" t="s">
        <v>235</v>
      </c>
      <c r="L131" s="139" t="s">
        <v>236</v>
      </c>
      <c r="M131" s="139" t="s">
        <v>237</v>
      </c>
      <c r="N131" s="139" t="s">
        <v>238</v>
      </c>
      <c r="O131" s="139" t="s">
        <v>239</v>
      </c>
      <c r="P131" s="139" t="s">
        <v>240</v>
      </c>
      <c r="Q131" s="139" t="s">
        <v>241</v>
      </c>
      <c r="R131" s="139" t="s">
        <v>242</v>
      </c>
      <c r="S131" s="139" t="s">
        <v>243</v>
      </c>
      <c r="T131" s="139" t="s">
        <v>244</v>
      </c>
      <c r="U131" s="139" t="s">
        <v>246</v>
      </c>
      <c r="V131" s="139" t="s">
        <v>248</v>
      </c>
      <c r="W131" s="139" t="s">
        <v>249</v>
      </c>
      <c r="X131" s="139" t="s">
        <v>250</v>
      </c>
      <c r="Y131" s="140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1</v>
      </c>
    </row>
    <row r="132" spans="1:65">
      <c r="A132" s="29"/>
      <c r="B132" s="19"/>
      <c r="C132" s="9"/>
      <c r="D132" s="10" t="s">
        <v>269</v>
      </c>
      <c r="E132" s="11" t="s">
        <v>292</v>
      </c>
      <c r="F132" s="11" t="s">
        <v>293</v>
      </c>
      <c r="G132" s="11" t="s">
        <v>293</v>
      </c>
      <c r="H132" s="11" t="s">
        <v>269</v>
      </c>
      <c r="I132" s="11" t="s">
        <v>293</v>
      </c>
      <c r="J132" s="11" t="s">
        <v>293</v>
      </c>
      <c r="K132" s="11" t="s">
        <v>269</v>
      </c>
      <c r="L132" s="11" t="s">
        <v>293</v>
      </c>
      <c r="M132" s="11" t="s">
        <v>292</v>
      </c>
      <c r="N132" s="11" t="s">
        <v>269</v>
      </c>
      <c r="O132" s="11" t="s">
        <v>292</v>
      </c>
      <c r="P132" s="11" t="s">
        <v>269</v>
      </c>
      <c r="Q132" s="11" t="s">
        <v>269</v>
      </c>
      <c r="R132" s="11" t="s">
        <v>292</v>
      </c>
      <c r="S132" s="11" t="s">
        <v>292</v>
      </c>
      <c r="T132" s="11" t="s">
        <v>293</v>
      </c>
      <c r="U132" s="11" t="s">
        <v>292</v>
      </c>
      <c r="V132" s="11" t="s">
        <v>293</v>
      </c>
      <c r="W132" s="11" t="s">
        <v>292</v>
      </c>
      <c r="X132" s="11" t="s">
        <v>293</v>
      </c>
      <c r="Y132" s="140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9"/>
      <c r="C133" s="9"/>
      <c r="D133" s="25" t="s">
        <v>294</v>
      </c>
      <c r="E133" s="25" t="s">
        <v>295</v>
      </c>
      <c r="F133" s="25" t="s">
        <v>295</v>
      </c>
      <c r="G133" s="25" t="s">
        <v>296</v>
      </c>
      <c r="H133" s="25" t="s">
        <v>297</v>
      </c>
      <c r="I133" s="25" t="s">
        <v>296</v>
      </c>
      <c r="J133" s="25" t="s">
        <v>296</v>
      </c>
      <c r="K133" s="25" t="s">
        <v>117</v>
      </c>
      <c r="L133" s="25" t="s">
        <v>295</v>
      </c>
      <c r="M133" s="25" t="s">
        <v>297</v>
      </c>
      <c r="N133" s="25" t="s">
        <v>294</v>
      </c>
      <c r="O133" s="25" t="s">
        <v>297</v>
      </c>
      <c r="P133" s="25" t="s">
        <v>297</v>
      </c>
      <c r="Q133" s="25" t="s">
        <v>297</v>
      </c>
      <c r="R133" s="25" t="s">
        <v>296</v>
      </c>
      <c r="S133" s="25" t="s">
        <v>295</v>
      </c>
      <c r="T133" s="25" t="s">
        <v>295</v>
      </c>
      <c r="U133" s="25" t="s">
        <v>295</v>
      </c>
      <c r="V133" s="25" t="s">
        <v>296</v>
      </c>
      <c r="W133" s="25" t="s">
        <v>294</v>
      </c>
      <c r="X133" s="25" t="s">
        <v>294</v>
      </c>
      <c r="Y133" s="140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222">
        <v>0.49</v>
      </c>
      <c r="E134" s="222">
        <v>0.49</v>
      </c>
      <c r="F134" s="222">
        <v>0.50900000000000001</v>
      </c>
      <c r="G134" s="222">
        <v>0.5</v>
      </c>
      <c r="H134" s="222">
        <v>0.5</v>
      </c>
      <c r="I134" s="222">
        <v>0.45999999999999996</v>
      </c>
      <c r="J134" s="222">
        <v>0.49</v>
      </c>
      <c r="K134" s="222">
        <v>0.51</v>
      </c>
      <c r="L134" s="222">
        <v>0.49300000000000005</v>
      </c>
      <c r="M134" s="222">
        <v>0.52</v>
      </c>
      <c r="N134" s="222">
        <v>0.5139912428175395</v>
      </c>
      <c r="O134" s="222">
        <v>0.48869999999999997</v>
      </c>
      <c r="P134" s="222">
        <v>0.5</v>
      </c>
      <c r="Q134" s="222">
        <v>0.51</v>
      </c>
      <c r="R134" s="222">
        <v>0.51</v>
      </c>
      <c r="S134" s="223">
        <v>0.46999999999999992</v>
      </c>
      <c r="T134" s="222">
        <v>0.49971360000000004</v>
      </c>
      <c r="U134" s="222">
        <v>0.52</v>
      </c>
      <c r="V134" s="222">
        <v>0.51</v>
      </c>
      <c r="W134" s="222">
        <v>0.52</v>
      </c>
      <c r="X134" s="223">
        <v>0.59887014999999999</v>
      </c>
      <c r="Y134" s="210"/>
      <c r="Z134" s="211"/>
      <c r="AA134" s="211"/>
      <c r="AB134" s="211"/>
      <c r="AC134" s="211"/>
      <c r="AD134" s="211"/>
      <c r="AE134" s="211"/>
      <c r="AF134" s="211"/>
      <c r="AG134" s="211"/>
      <c r="AH134" s="211"/>
      <c r="AI134" s="211"/>
      <c r="AJ134" s="211"/>
      <c r="AK134" s="211"/>
      <c r="AL134" s="211"/>
      <c r="AM134" s="21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  <c r="BF134" s="211"/>
      <c r="BG134" s="211"/>
      <c r="BH134" s="211"/>
      <c r="BI134" s="211"/>
      <c r="BJ134" s="211"/>
      <c r="BK134" s="211"/>
      <c r="BL134" s="211"/>
      <c r="BM134" s="224">
        <v>1</v>
      </c>
    </row>
    <row r="135" spans="1:65">
      <c r="A135" s="29"/>
      <c r="B135" s="19">
        <v>1</v>
      </c>
      <c r="C135" s="9">
        <v>2</v>
      </c>
      <c r="D135" s="23">
        <v>0.5</v>
      </c>
      <c r="E135" s="23">
        <v>0.49</v>
      </c>
      <c r="F135" s="23">
        <v>0.51200000000000001</v>
      </c>
      <c r="G135" s="23">
        <v>0.5</v>
      </c>
      <c r="H135" s="23">
        <v>0.51</v>
      </c>
      <c r="I135" s="23">
        <v>0.46999999999999992</v>
      </c>
      <c r="J135" s="23">
        <v>0.5</v>
      </c>
      <c r="K135" s="23">
        <v>0.51</v>
      </c>
      <c r="L135" s="23">
        <v>0.47799999999999998</v>
      </c>
      <c r="M135" s="23">
        <v>0.46999999999999992</v>
      </c>
      <c r="N135" s="23">
        <v>0.50681486975084156</v>
      </c>
      <c r="O135" s="23">
        <v>0.48080000000000001</v>
      </c>
      <c r="P135" s="23">
        <v>0.5</v>
      </c>
      <c r="Q135" s="23">
        <v>0.51</v>
      </c>
      <c r="R135" s="23">
        <v>0.51</v>
      </c>
      <c r="S135" s="225">
        <v>0.45999999999999996</v>
      </c>
      <c r="T135" s="23">
        <v>0.49534440000000002</v>
      </c>
      <c r="U135" s="23">
        <v>0.5</v>
      </c>
      <c r="V135" s="23">
        <v>0.54</v>
      </c>
      <c r="W135" s="23">
        <v>0.51</v>
      </c>
      <c r="X135" s="225">
        <v>0.57070529999999997</v>
      </c>
      <c r="Y135" s="210"/>
      <c r="Z135" s="211"/>
      <c r="AA135" s="211"/>
      <c r="AB135" s="211"/>
      <c r="AC135" s="211"/>
      <c r="AD135" s="211"/>
      <c r="AE135" s="211"/>
      <c r="AF135" s="211"/>
      <c r="AG135" s="211"/>
      <c r="AH135" s="211"/>
      <c r="AI135" s="211"/>
      <c r="AJ135" s="211"/>
      <c r="AK135" s="211"/>
      <c r="AL135" s="211"/>
      <c r="AM135" s="21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  <c r="BF135" s="211"/>
      <c r="BG135" s="211"/>
      <c r="BH135" s="211"/>
      <c r="BI135" s="211"/>
      <c r="BJ135" s="211"/>
      <c r="BK135" s="211"/>
      <c r="BL135" s="211"/>
      <c r="BM135" s="224" t="e">
        <v>#N/A</v>
      </c>
    </row>
    <row r="136" spans="1:65">
      <c r="A136" s="29"/>
      <c r="B136" s="19">
        <v>1</v>
      </c>
      <c r="C136" s="9">
        <v>3</v>
      </c>
      <c r="D136" s="23">
        <v>0.51</v>
      </c>
      <c r="E136" s="23">
        <v>0.49</v>
      </c>
      <c r="F136" s="23">
        <v>0.501</v>
      </c>
      <c r="G136" s="23">
        <v>0.5</v>
      </c>
      <c r="H136" s="23">
        <v>0.49</v>
      </c>
      <c r="I136" s="23">
        <v>0.48</v>
      </c>
      <c r="J136" s="23">
        <v>0.51</v>
      </c>
      <c r="K136" s="23">
        <v>0.5</v>
      </c>
      <c r="L136" s="23">
        <v>0.49499999999999994</v>
      </c>
      <c r="M136" s="23">
        <v>0.49</v>
      </c>
      <c r="N136" s="23">
        <v>0.50175545725634907</v>
      </c>
      <c r="O136" s="23">
        <v>0.4844</v>
      </c>
      <c r="P136" s="23">
        <v>0.51</v>
      </c>
      <c r="Q136" s="23">
        <v>0.49</v>
      </c>
      <c r="R136" s="23">
        <v>0.51</v>
      </c>
      <c r="S136" s="225">
        <v>0.45999999999999996</v>
      </c>
      <c r="T136" s="23">
        <v>0.49462139999999999</v>
      </c>
      <c r="U136" s="23">
        <v>0.54</v>
      </c>
      <c r="V136" s="23">
        <v>0.5</v>
      </c>
      <c r="W136" s="23">
        <v>0.52</v>
      </c>
      <c r="X136" s="225">
        <v>0.57848146666666667</v>
      </c>
      <c r="Y136" s="210"/>
      <c r="Z136" s="211"/>
      <c r="AA136" s="211"/>
      <c r="AB136" s="211"/>
      <c r="AC136" s="211"/>
      <c r="AD136" s="211"/>
      <c r="AE136" s="211"/>
      <c r="AF136" s="211"/>
      <c r="AG136" s="211"/>
      <c r="AH136" s="211"/>
      <c r="AI136" s="211"/>
      <c r="AJ136" s="211"/>
      <c r="AK136" s="211"/>
      <c r="AL136" s="211"/>
      <c r="AM136" s="21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  <c r="BF136" s="211"/>
      <c r="BG136" s="211"/>
      <c r="BH136" s="211"/>
      <c r="BI136" s="211"/>
      <c r="BJ136" s="211"/>
      <c r="BK136" s="211"/>
      <c r="BL136" s="211"/>
      <c r="BM136" s="224">
        <v>16</v>
      </c>
    </row>
    <row r="137" spans="1:65">
      <c r="A137" s="29"/>
      <c r="B137" s="19">
        <v>1</v>
      </c>
      <c r="C137" s="9">
        <v>4</v>
      </c>
      <c r="D137" s="23">
        <v>0.5</v>
      </c>
      <c r="E137" s="23">
        <v>0.49</v>
      </c>
      <c r="F137" s="23">
        <v>0.496</v>
      </c>
      <c r="G137" s="23">
        <v>0.51</v>
      </c>
      <c r="H137" s="23">
        <v>0.5</v>
      </c>
      <c r="I137" s="23">
        <v>0.48</v>
      </c>
      <c r="J137" s="23">
        <v>0.5</v>
      </c>
      <c r="K137" s="23">
        <v>0.52</v>
      </c>
      <c r="L137" s="23">
        <v>0.5</v>
      </c>
      <c r="M137" s="23">
        <v>0.51</v>
      </c>
      <c r="N137" s="23">
        <v>0.4946814259560105</v>
      </c>
      <c r="O137" s="23">
        <v>0.48560000000000003</v>
      </c>
      <c r="P137" s="23">
        <v>0.5</v>
      </c>
      <c r="Q137" s="23">
        <v>0.5</v>
      </c>
      <c r="R137" s="23">
        <v>0.52</v>
      </c>
      <c r="S137" s="225">
        <v>0.46999999999999992</v>
      </c>
      <c r="T137" s="23">
        <v>0.49917099999999998</v>
      </c>
      <c r="U137" s="23">
        <v>0.53</v>
      </c>
      <c r="V137" s="23">
        <v>0.49</v>
      </c>
      <c r="W137" s="23">
        <v>0.53</v>
      </c>
      <c r="X137" s="225">
        <v>0.59083145000000004</v>
      </c>
      <c r="Y137" s="210"/>
      <c r="Z137" s="211"/>
      <c r="AA137" s="211"/>
      <c r="AB137" s="211"/>
      <c r="AC137" s="211"/>
      <c r="AD137" s="211"/>
      <c r="AE137" s="211"/>
      <c r="AF137" s="211"/>
      <c r="AG137" s="211"/>
      <c r="AH137" s="211"/>
      <c r="AI137" s="211"/>
      <c r="AJ137" s="211"/>
      <c r="AK137" s="211"/>
      <c r="AL137" s="211"/>
      <c r="AM137" s="21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  <c r="BF137" s="211"/>
      <c r="BG137" s="211"/>
      <c r="BH137" s="211"/>
      <c r="BI137" s="211"/>
      <c r="BJ137" s="211"/>
      <c r="BK137" s="211"/>
      <c r="BL137" s="211"/>
      <c r="BM137" s="224">
        <v>0.50119271290885337</v>
      </c>
    </row>
    <row r="138" spans="1:65">
      <c r="A138" s="29"/>
      <c r="B138" s="19">
        <v>1</v>
      </c>
      <c r="C138" s="9">
        <v>5</v>
      </c>
      <c r="D138" s="23">
        <v>0.5</v>
      </c>
      <c r="E138" s="23">
        <v>0.5</v>
      </c>
      <c r="F138" s="23">
        <v>0.496</v>
      </c>
      <c r="G138" s="23">
        <v>0.51</v>
      </c>
      <c r="H138" s="23">
        <v>0.5</v>
      </c>
      <c r="I138" s="23">
        <v>0.48</v>
      </c>
      <c r="J138" s="23">
        <v>0.5</v>
      </c>
      <c r="K138" s="23">
        <v>0.52</v>
      </c>
      <c r="L138" s="23">
        <v>0.47899999999999998</v>
      </c>
      <c r="M138" s="23">
        <v>0.46999999999999992</v>
      </c>
      <c r="N138" s="23">
        <v>0.50538845028786772</v>
      </c>
      <c r="O138" s="23">
        <v>0.48120000000000002</v>
      </c>
      <c r="P138" s="23">
        <v>0.5</v>
      </c>
      <c r="Q138" s="23">
        <v>0.5</v>
      </c>
      <c r="R138" s="23">
        <v>0.52</v>
      </c>
      <c r="S138" s="225">
        <v>0.46999999999999992</v>
      </c>
      <c r="T138" s="23">
        <v>0.49273680000000003</v>
      </c>
      <c r="U138" s="23">
        <v>0.54</v>
      </c>
      <c r="V138" s="23">
        <v>0.51</v>
      </c>
      <c r="W138" s="23">
        <v>0.5</v>
      </c>
      <c r="X138" s="225">
        <v>0.54400453333333332</v>
      </c>
      <c r="Y138" s="210"/>
      <c r="Z138" s="211"/>
      <c r="AA138" s="211"/>
      <c r="AB138" s="211"/>
      <c r="AC138" s="211"/>
      <c r="AD138" s="211"/>
      <c r="AE138" s="211"/>
      <c r="AF138" s="211"/>
      <c r="AG138" s="211"/>
      <c r="AH138" s="211"/>
      <c r="AI138" s="211"/>
      <c r="AJ138" s="211"/>
      <c r="AK138" s="211"/>
      <c r="AL138" s="211"/>
      <c r="AM138" s="21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  <c r="BF138" s="211"/>
      <c r="BG138" s="211"/>
      <c r="BH138" s="211"/>
      <c r="BI138" s="211"/>
      <c r="BJ138" s="211"/>
      <c r="BK138" s="211"/>
      <c r="BL138" s="211"/>
      <c r="BM138" s="224">
        <v>75</v>
      </c>
    </row>
    <row r="139" spans="1:65">
      <c r="A139" s="29"/>
      <c r="B139" s="19">
        <v>1</v>
      </c>
      <c r="C139" s="9">
        <v>6</v>
      </c>
      <c r="D139" s="23">
        <v>0.51</v>
      </c>
      <c r="E139" s="23">
        <v>0.5</v>
      </c>
      <c r="F139" s="23">
        <v>0.51200000000000001</v>
      </c>
      <c r="G139" s="23">
        <v>0.51</v>
      </c>
      <c r="H139" s="23">
        <v>0.5</v>
      </c>
      <c r="I139" s="23">
        <v>0.46999999999999992</v>
      </c>
      <c r="J139" s="23">
        <v>0.5</v>
      </c>
      <c r="K139" s="23">
        <v>0.5</v>
      </c>
      <c r="L139" s="23">
        <v>0.48599999999999999</v>
      </c>
      <c r="M139" s="23">
        <v>0.49</v>
      </c>
      <c r="N139" s="23">
        <v>0.50272822554066854</v>
      </c>
      <c r="O139" s="23">
        <v>0.48580000000000001</v>
      </c>
      <c r="P139" s="23">
        <v>0.5</v>
      </c>
      <c r="Q139" s="23">
        <v>0.5</v>
      </c>
      <c r="R139" s="23">
        <v>0.51</v>
      </c>
      <c r="S139" s="225">
        <v>0.48</v>
      </c>
      <c r="T139" s="23">
        <v>0.49552240000000003</v>
      </c>
      <c r="U139" s="23">
        <v>0.54</v>
      </c>
      <c r="V139" s="23">
        <v>0.51</v>
      </c>
      <c r="W139" s="23">
        <v>0.51</v>
      </c>
      <c r="X139" s="225">
        <v>0.53743986666666654</v>
      </c>
      <c r="Y139" s="210"/>
      <c r="Z139" s="211"/>
      <c r="AA139" s="211"/>
      <c r="AB139" s="211"/>
      <c r="AC139" s="211"/>
      <c r="AD139" s="211"/>
      <c r="AE139" s="211"/>
      <c r="AF139" s="211"/>
      <c r="AG139" s="211"/>
      <c r="AH139" s="211"/>
      <c r="AI139" s="211"/>
      <c r="AJ139" s="211"/>
      <c r="AK139" s="211"/>
      <c r="AL139" s="211"/>
      <c r="AM139" s="21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  <c r="BF139" s="211"/>
      <c r="BG139" s="211"/>
      <c r="BH139" s="211"/>
      <c r="BI139" s="211"/>
      <c r="BJ139" s="211"/>
      <c r="BK139" s="211"/>
      <c r="BL139" s="211"/>
      <c r="BM139" s="54"/>
    </row>
    <row r="140" spans="1:65">
      <c r="A140" s="29"/>
      <c r="B140" s="20" t="s">
        <v>256</v>
      </c>
      <c r="C140" s="12"/>
      <c r="D140" s="227">
        <v>0.50166666666666659</v>
      </c>
      <c r="E140" s="227">
        <v>0.49333333333333335</v>
      </c>
      <c r="F140" s="227">
        <v>0.5043333333333333</v>
      </c>
      <c r="G140" s="227">
        <v>0.50499999999999989</v>
      </c>
      <c r="H140" s="227">
        <v>0.5</v>
      </c>
      <c r="I140" s="227">
        <v>0.47333333333333333</v>
      </c>
      <c r="J140" s="227">
        <v>0.5</v>
      </c>
      <c r="K140" s="227">
        <v>0.51</v>
      </c>
      <c r="L140" s="227">
        <v>0.48849999999999999</v>
      </c>
      <c r="M140" s="227">
        <v>0.4916666666666667</v>
      </c>
      <c r="N140" s="227">
        <v>0.5042266119348795</v>
      </c>
      <c r="O140" s="227">
        <v>0.48441666666666672</v>
      </c>
      <c r="P140" s="227">
        <v>0.50166666666666659</v>
      </c>
      <c r="Q140" s="227">
        <v>0.50166666666666659</v>
      </c>
      <c r="R140" s="227">
        <v>0.51333333333333331</v>
      </c>
      <c r="S140" s="227">
        <v>0.46833333333333327</v>
      </c>
      <c r="T140" s="227">
        <v>0.4961849333333333</v>
      </c>
      <c r="U140" s="227">
        <v>0.52833333333333332</v>
      </c>
      <c r="V140" s="227">
        <v>0.5099999999999999</v>
      </c>
      <c r="W140" s="227">
        <v>0.51500000000000001</v>
      </c>
      <c r="X140" s="227">
        <v>0.57005546111111105</v>
      </c>
      <c r="Y140" s="210"/>
      <c r="Z140" s="211"/>
      <c r="AA140" s="211"/>
      <c r="AB140" s="211"/>
      <c r="AC140" s="211"/>
      <c r="AD140" s="211"/>
      <c r="AE140" s="211"/>
      <c r="AF140" s="211"/>
      <c r="AG140" s="211"/>
      <c r="AH140" s="211"/>
      <c r="AI140" s="211"/>
      <c r="AJ140" s="211"/>
      <c r="AK140" s="211"/>
      <c r="AL140" s="211"/>
      <c r="AM140" s="21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  <c r="BF140" s="211"/>
      <c r="BG140" s="211"/>
      <c r="BH140" s="211"/>
      <c r="BI140" s="211"/>
      <c r="BJ140" s="211"/>
      <c r="BK140" s="211"/>
      <c r="BL140" s="211"/>
      <c r="BM140" s="54"/>
    </row>
    <row r="141" spans="1:65">
      <c r="A141" s="29"/>
      <c r="B141" s="3" t="s">
        <v>257</v>
      </c>
      <c r="C141" s="28"/>
      <c r="D141" s="23">
        <v>0.5</v>
      </c>
      <c r="E141" s="23">
        <v>0.49</v>
      </c>
      <c r="F141" s="23">
        <v>0.505</v>
      </c>
      <c r="G141" s="23">
        <v>0.505</v>
      </c>
      <c r="H141" s="23">
        <v>0.5</v>
      </c>
      <c r="I141" s="23">
        <v>0.47499999999999998</v>
      </c>
      <c r="J141" s="23">
        <v>0.5</v>
      </c>
      <c r="K141" s="23">
        <v>0.51</v>
      </c>
      <c r="L141" s="23">
        <v>0.48950000000000005</v>
      </c>
      <c r="M141" s="23">
        <v>0.49</v>
      </c>
      <c r="N141" s="23">
        <v>0.50405833791426813</v>
      </c>
      <c r="O141" s="23">
        <v>0.48499999999999999</v>
      </c>
      <c r="P141" s="23">
        <v>0.5</v>
      </c>
      <c r="Q141" s="23">
        <v>0.5</v>
      </c>
      <c r="R141" s="23">
        <v>0.51</v>
      </c>
      <c r="S141" s="23">
        <v>0.46999999999999992</v>
      </c>
      <c r="T141" s="23">
        <v>0.49543340000000002</v>
      </c>
      <c r="U141" s="23">
        <v>0.53500000000000003</v>
      </c>
      <c r="V141" s="23">
        <v>0.51</v>
      </c>
      <c r="W141" s="23">
        <v>0.51500000000000001</v>
      </c>
      <c r="X141" s="23">
        <v>0.57459338333333332</v>
      </c>
      <c r="Y141" s="210"/>
      <c r="Z141" s="211"/>
      <c r="AA141" s="211"/>
      <c r="AB141" s="211"/>
      <c r="AC141" s="211"/>
      <c r="AD141" s="211"/>
      <c r="AE141" s="211"/>
      <c r="AF141" s="211"/>
      <c r="AG141" s="211"/>
      <c r="AH141" s="211"/>
      <c r="AI141" s="211"/>
      <c r="AJ141" s="211"/>
      <c r="AK141" s="211"/>
      <c r="AL141" s="211"/>
      <c r="AM141" s="21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  <c r="BF141" s="211"/>
      <c r="BG141" s="211"/>
      <c r="BH141" s="211"/>
      <c r="BI141" s="211"/>
      <c r="BJ141" s="211"/>
      <c r="BK141" s="211"/>
      <c r="BL141" s="211"/>
      <c r="BM141" s="54"/>
    </row>
    <row r="142" spans="1:65">
      <c r="A142" s="29"/>
      <c r="B142" s="3" t="s">
        <v>258</v>
      </c>
      <c r="C142" s="28"/>
      <c r="D142" s="23">
        <v>7.5277265270908174E-3</v>
      </c>
      <c r="E142" s="23">
        <v>5.1639777949432277E-3</v>
      </c>
      <c r="F142" s="23">
        <v>7.6070143069844939E-3</v>
      </c>
      <c r="G142" s="23">
        <v>5.4772255750516656E-3</v>
      </c>
      <c r="H142" s="23">
        <v>6.324555320336764E-3</v>
      </c>
      <c r="I142" s="23">
        <v>8.1649658092772769E-3</v>
      </c>
      <c r="J142" s="23">
        <v>6.324555320336764E-3</v>
      </c>
      <c r="K142" s="23">
        <v>8.9442719099991665E-3</v>
      </c>
      <c r="L142" s="23">
        <v>8.9610267268879461E-3</v>
      </c>
      <c r="M142" s="23">
        <v>2.0412414523193194E-2</v>
      </c>
      <c r="N142" s="23">
        <v>6.3696044737132163E-3</v>
      </c>
      <c r="O142" s="23">
        <v>3.0029430009020489E-3</v>
      </c>
      <c r="P142" s="23">
        <v>4.0824829046386332E-3</v>
      </c>
      <c r="Q142" s="23">
        <v>7.5277265270908174E-3</v>
      </c>
      <c r="R142" s="23">
        <v>5.1639777949432268E-3</v>
      </c>
      <c r="S142" s="23">
        <v>7.5277265270908104E-3</v>
      </c>
      <c r="T142" s="23">
        <v>2.7146929569781255E-3</v>
      </c>
      <c r="U142" s="23">
        <v>1.6020819787597236E-2</v>
      </c>
      <c r="V142" s="23">
        <v>1.6733200530681523E-2</v>
      </c>
      <c r="W142" s="23">
        <v>1.0488088481701525E-2</v>
      </c>
      <c r="X142" s="23">
        <v>2.4802321299934552E-2</v>
      </c>
      <c r="Y142" s="210"/>
      <c r="Z142" s="211"/>
      <c r="AA142" s="211"/>
      <c r="AB142" s="211"/>
      <c r="AC142" s="211"/>
      <c r="AD142" s="211"/>
      <c r="AE142" s="211"/>
      <c r="AF142" s="211"/>
      <c r="AG142" s="211"/>
      <c r="AH142" s="211"/>
      <c r="AI142" s="211"/>
      <c r="AJ142" s="211"/>
      <c r="AK142" s="211"/>
      <c r="AL142" s="211"/>
      <c r="AM142" s="21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  <c r="BF142" s="211"/>
      <c r="BG142" s="211"/>
      <c r="BH142" s="211"/>
      <c r="BI142" s="211"/>
      <c r="BJ142" s="211"/>
      <c r="BK142" s="211"/>
      <c r="BL142" s="211"/>
      <c r="BM142" s="54"/>
    </row>
    <row r="143" spans="1:65">
      <c r="A143" s="29"/>
      <c r="B143" s="3" t="s">
        <v>86</v>
      </c>
      <c r="C143" s="28"/>
      <c r="D143" s="13">
        <v>1.5005434937722563E-2</v>
      </c>
      <c r="E143" s="13">
        <v>1.0467522557317354E-2</v>
      </c>
      <c r="F143" s="13">
        <v>1.5083306623234292E-2</v>
      </c>
      <c r="G143" s="13">
        <v>1.0845991237726072E-2</v>
      </c>
      <c r="H143" s="13">
        <v>1.2649110640673528E-2</v>
      </c>
      <c r="I143" s="13">
        <v>1.7249927766078754E-2</v>
      </c>
      <c r="J143" s="13">
        <v>1.2649110640673528E-2</v>
      </c>
      <c r="K143" s="13">
        <v>1.7537788058821894E-2</v>
      </c>
      <c r="L143" s="13">
        <v>1.8343964640507568E-2</v>
      </c>
      <c r="M143" s="13">
        <v>4.1516775301409882E-2</v>
      </c>
      <c r="N143" s="13">
        <v>1.2632424237330507E-2</v>
      </c>
      <c r="O143" s="13">
        <v>6.1990910047866133E-3</v>
      </c>
      <c r="P143" s="13">
        <v>8.1378396770205325E-3</v>
      </c>
      <c r="Q143" s="13">
        <v>1.5005434937722563E-2</v>
      </c>
      <c r="R143" s="13">
        <v>1.0059697003136157E-2</v>
      </c>
      <c r="S143" s="13">
        <v>1.607343742439319E-2</v>
      </c>
      <c r="T143" s="13">
        <v>5.4711313758380791E-3</v>
      </c>
      <c r="U143" s="13">
        <v>3.0323318209963222E-2</v>
      </c>
      <c r="V143" s="13">
        <v>3.2810197118983385E-2</v>
      </c>
      <c r="W143" s="13">
        <v>2.0365220352818496E-2</v>
      </c>
      <c r="X143" s="13">
        <v>4.3508610989519601E-2</v>
      </c>
      <c r="Y143" s="140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9"/>
      <c r="B144" s="3" t="s">
        <v>259</v>
      </c>
      <c r="C144" s="28"/>
      <c r="D144" s="13">
        <v>9.4565173356664367E-4</v>
      </c>
      <c r="E144" s="13">
        <v>-1.5681352448053909E-2</v>
      </c>
      <c r="F144" s="13">
        <v>6.2662930716852472E-3</v>
      </c>
      <c r="G144" s="13">
        <v>7.5964534062149536E-3</v>
      </c>
      <c r="H144" s="13">
        <v>-2.3797491027574003E-3</v>
      </c>
      <c r="I144" s="13">
        <v>-5.5586162483943657E-2</v>
      </c>
      <c r="J144" s="13">
        <v>-2.3797491027574003E-3</v>
      </c>
      <c r="K144" s="13">
        <v>1.7572655915187418E-2</v>
      </c>
      <c r="L144" s="13">
        <v>-2.5325014873394003E-2</v>
      </c>
      <c r="M144" s="13">
        <v>-1.9006753284377953E-2</v>
      </c>
      <c r="N144" s="13">
        <v>6.0533582150821275E-3</v>
      </c>
      <c r="O144" s="13">
        <v>-3.3472246922387927E-2</v>
      </c>
      <c r="P144" s="13">
        <v>9.4565173356664367E-4</v>
      </c>
      <c r="Q144" s="13">
        <v>9.4565173356664367E-4</v>
      </c>
      <c r="R144" s="13">
        <v>2.4223457587835728E-2</v>
      </c>
      <c r="S144" s="13">
        <v>-6.5562364992916233E-2</v>
      </c>
      <c r="T144" s="13">
        <v>-9.9917246331368004E-3</v>
      </c>
      <c r="U144" s="13">
        <v>5.4152065114753123E-2</v>
      </c>
      <c r="V144" s="13">
        <v>1.7572655915187196E-2</v>
      </c>
      <c r="W144" s="13">
        <v>2.7548858424159883E-2</v>
      </c>
      <c r="X144" s="13">
        <v>0.13739774427801987</v>
      </c>
      <c r="Y144" s="140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A145" s="29"/>
      <c r="B145" s="45" t="s">
        <v>260</v>
      </c>
      <c r="C145" s="46"/>
      <c r="D145" s="44">
        <v>0</v>
      </c>
      <c r="E145" s="44">
        <v>0.67</v>
      </c>
      <c r="F145" s="44">
        <v>0.22</v>
      </c>
      <c r="G145" s="44">
        <v>0.27</v>
      </c>
      <c r="H145" s="44">
        <v>0.13</v>
      </c>
      <c r="I145" s="44">
        <v>2.29</v>
      </c>
      <c r="J145" s="44">
        <v>0.13</v>
      </c>
      <c r="K145" s="44">
        <v>0.67</v>
      </c>
      <c r="L145" s="44">
        <v>1.07</v>
      </c>
      <c r="M145" s="44">
        <v>0.81</v>
      </c>
      <c r="N145" s="44">
        <v>0.21</v>
      </c>
      <c r="O145" s="44">
        <v>1.4</v>
      </c>
      <c r="P145" s="44">
        <v>0</v>
      </c>
      <c r="Q145" s="44">
        <v>0</v>
      </c>
      <c r="R145" s="44">
        <v>0.94</v>
      </c>
      <c r="S145" s="44">
        <v>2.7</v>
      </c>
      <c r="T145" s="44">
        <v>0.44</v>
      </c>
      <c r="U145" s="44">
        <v>2.16</v>
      </c>
      <c r="V145" s="44">
        <v>0.67</v>
      </c>
      <c r="W145" s="44">
        <v>1.08</v>
      </c>
      <c r="X145" s="44">
        <v>5.53</v>
      </c>
      <c r="Y145" s="140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B146" s="3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BM146" s="53"/>
    </row>
    <row r="147" spans="1:65" ht="15">
      <c r="B147" s="8" t="s">
        <v>504</v>
      </c>
      <c r="BM147" s="27" t="s">
        <v>66</v>
      </c>
    </row>
    <row r="148" spans="1:65" ht="15">
      <c r="A148" s="24" t="s">
        <v>19</v>
      </c>
      <c r="B148" s="18" t="s">
        <v>111</v>
      </c>
      <c r="C148" s="15" t="s">
        <v>112</v>
      </c>
      <c r="D148" s="16" t="s">
        <v>224</v>
      </c>
      <c r="E148" s="17" t="s">
        <v>224</v>
      </c>
      <c r="F148" s="17" t="s">
        <v>224</v>
      </c>
      <c r="G148" s="17" t="s">
        <v>224</v>
      </c>
      <c r="H148" s="17" t="s">
        <v>224</v>
      </c>
      <c r="I148" s="17" t="s">
        <v>224</v>
      </c>
      <c r="J148" s="17" t="s">
        <v>224</v>
      </c>
      <c r="K148" s="17" t="s">
        <v>224</v>
      </c>
      <c r="L148" s="17" t="s">
        <v>224</v>
      </c>
      <c r="M148" s="17" t="s">
        <v>224</v>
      </c>
      <c r="N148" s="17" t="s">
        <v>224</v>
      </c>
      <c r="O148" s="17" t="s">
        <v>224</v>
      </c>
      <c r="P148" s="17" t="s">
        <v>224</v>
      </c>
      <c r="Q148" s="17" t="s">
        <v>224</v>
      </c>
      <c r="R148" s="17" t="s">
        <v>224</v>
      </c>
      <c r="S148" s="17" t="s">
        <v>224</v>
      </c>
      <c r="T148" s="17" t="s">
        <v>224</v>
      </c>
      <c r="U148" s="17" t="s">
        <v>224</v>
      </c>
      <c r="V148" s="17" t="s">
        <v>224</v>
      </c>
      <c r="W148" s="140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</v>
      </c>
    </row>
    <row r="149" spans="1:65">
      <c r="A149" s="29"/>
      <c r="B149" s="19" t="s">
        <v>225</v>
      </c>
      <c r="C149" s="9" t="s">
        <v>225</v>
      </c>
      <c r="D149" s="138" t="s">
        <v>227</v>
      </c>
      <c r="E149" s="139" t="s">
        <v>228</v>
      </c>
      <c r="F149" s="139" t="s">
        <v>230</v>
      </c>
      <c r="G149" s="139" t="s">
        <v>231</v>
      </c>
      <c r="H149" s="139" t="s">
        <v>232</v>
      </c>
      <c r="I149" s="139" t="s">
        <v>233</v>
      </c>
      <c r="J149" s="139" t="s">
        <v>234</v>
      </c>
      <c r="K149" s="139" t="s">
        <v>235</v>
      </c>
      <c r="L149" s="139" t="s">
        <v>236</v>
      </c>
      <c r="M149" s="139" t="s">
        <v>237</v>
      </c>
      <c r="N149" s="139" t="s">
        <v>238</v>
      </c>
      <c r="O149" s="139" t="s">
        <v>240</v>
      </c>
      <c r="P149" s="139" t="s">
        <v>241</v>
      </c>
      <c r="Q149" s="139" t="s">
        <v>242</v>
      </c>
      <c r="R149" s="139" t="s">
        <v>243</v>
      </c>
      <c r="S149" s="139" t="s">
        <v>246</v>
      </c>
      <c r="T149" s="139" t="s">
        <v>248</v>
      </c>
      <c r="U149" s="139" t="s">
        <v>249</v>
      </c>
      <c r="V149" s="139" t="s">
        <v>250</v>
      </c>
      <c r="W149" s="140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 t="s">
        <v>3</v>
      </c>
    </row>
    <row r="150" spans="1:65">
      <c r="A150" s="29"/>
      <c r="B150" s="19"/>
      <c r="C150" s="9"/>
      <c r="D150" s="10" t="s">
        <v>269</v>
      </c>
      <c r="E150" s="11" t="s">
        <v>292</v>
      </c>
      <c r="F150" s="11" t="s">
        <v>269</v>
      </c>
      <c r="G150" s="11" t="s">
        <v>293</v>
      </c>
      <c r="H150" s="11" t="s">
        <v>269</v>
      </c>
      <c r="I150" s="11" t="s">
        <v>293</v>
      </c>
      <c r="J150" s="11" t="s">
        <v>293</v>
      </c>
      <c r="K150" s="11" t="s">
        <v>269</v>
      </c>
      <c r="L150" s="11" t="s">
        <v>293</v>
      </c>
      <c r="M150" s="11" t="s">
        <v>292</v>
      </c>
      <c r="N150" s="11" t="s">
        <v>269</v>
      </c>
      <c r="O150" s="11" t="s">
        <v>269</v>
      </c>
      <c r="P150" s="11" t="s">
        <v>269</v>
      </c>
      <c r="Q150" s="11" t="s">
        <v>292</v>
      </c>
      <c r="R150" s="11" t="s">
        <v>292</v>
      </c>
      <c r="S150" s="11" t="s">
        <v>292</v>
      </c>
      <c r="T150" s="11" t="s">
        <v>269</v>
      </c>
      <c r="U150" s="11" t="s">
        <v>292</v>
      </c>
      <c r="V150" s="11" t="s">
        <v>293</v>
      </c>
      <c r="W150" s="140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1</v>
      </c>
    </row>
    <row r="151" spans="1:65">
      <c r="A151" s="29"/>
      <c r="B151" s="19"/>
      <c r="C151" s="9"/>
      <c r="D151" s="25" t="s">
        <v>294</v>
      </c>
      <c r="E151" s="25" t="s">
        <v>295</v>
      </c>
      <c r="F151" s="25" t="s">
        <v>295</v>
      </c>
      <c r="G151" s="25" t="s">
        <v>296</v>
      </c>
      <c r="H151" s="25" t="s">
        <v>297</v>
      </c>
      <c r="I151" s="25" t="s">
        <v>296</v>
      </c>
      <c r="J151" s="25" t="s">
        <v>296</v>
      </c>
      <c r="K151" s="25" t="s">
        <v>117</v>
      </c>
      <c r="L151" s="25" t="s">
        <v>295</v>
      </c>
      <c r="M151" s="25" t="s">
        <v>297</v>
      </c>
      <c r="N151" s="25" t="s">
        <v>294</v>
      </c>
      <c r="O151" s="25" t="s">
        <v>297</v>
      </c>
      <c r="P151" s="25" t="s">
        <v>297</v>
      </c>
      <c r="Q151" s="25" t="s">
        <v>296</v>
      </c>
      <c r="R151" s="25" t="s">
        <v>295</v>
      </c>
      <c r="S151" s="25" t="s">
        <v>295</v>
      </c>
      <c r="T151" s="25" t="s">
        <v>296</v>
      </c>
      <c r="U151" s="25" t="s">
        <v>294</v>
      </c>
      <c r="V151" s="25" t="s">
        <v>294</v>
      </c>
      <c r="W151" s="140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2</v>
      </c>
    </row>
    <row r="152" spans="1:65">
      <c r="A152" s="29"/>
      <c r="B152" s="18">
        <v>1</v>
      </c>
      <c r="C152" s="14">
        <v>1</v>
      </c>
      <c r="D152" s="199">
        <v>13.84</v>
      </c>
      <c r="E152" s="199">
        <v>13.55</v>
      </c>
      <c r="F152" s="199">
        <v>14.33</v>
      </c>
      <c r="G152" s="200">
        <v>14</v>
      </c>
      <c r="H152" s="199">
        <v>14.1</v>
      </c>
      <c r="I152" s="200">
        <v>13</v>
      </c>
      <c r="J152" s="200">
        <v>14</v>
      </c>
      <c r="K152" s="199">
        <v>14.61</v>
      </c>
      <c r="L152" s="200">
        <v>14</v>
      </c>
      <c r="M152" s="199">
        <v>14.9</v>
      </c>
      <c r="N152" s="199">
        <v>13.844655867058338</v>
      </c>
      <c r="O152" s="200">
        <v>14.35</v>
      </c>
      <c r="P152" s="199">
        <v>13.48</v>
      </c>
      <c r="Q152" s="199">
        <v>13.6</v>
      </c>
      <c r="R152" s="200">
        <v>12.7</v>
      </c>
      <c r="S152" s="199">
        <v>13.91</v>
      </c>
      <c r="T152" s="199">
        <v>13.98</v>
      </c>
      <c r="U152" s="199">
        <v>13.78</v>
      </c>
      <c r="V152" s="200">
        <v>15.260666666666664</v>
      </c>
      <c r="W152" s="201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202"/>
      <c r="AV152" s="202"/>
      <c r="AW152" s="202"/>
      <c r="AX152" s="202"/>
      <c r="AY152" s="202"/>
      <c r="AZ152" s="202"/>
      <c r="BA152" s="202"/>
      <c r="BB152" s="202"/>
      <c r="BC152" s="202"/>
      <c r="BD152" s="202"/>
      <c r="BE152" s="202"/>
      <c r="BF152" s="202"/>
      <c r="BG152" s="202"/>
      <c r="BH152" s="202"/>
      <c r="BI152" s="202"/>
      <c r="BJ152" s="202"/>
      <c r="BK152" s="202"/>
      <c r="BL152" s="202"/>
      <c r="BM152" s="203">
        <v>1</v>
      </c>
    </row>
    <row r="153" spans="1:65">
      <c r="A153" s="29"/>
      <c r="B153" s="19">
        <v>1</v>
      </c>
      <c r="C153" s="9">
        <v>2</v>
      </c>
      <c r="D153" s="205">
        <v>14.11</v>
      </c>
      <c r="E153" s="205">
        <v>13.75</v>
      </c>
      <c r="F153" s="205">
        <v>14.4</v>
      </c>
      <c r="G153" s="206">
        <v>15</v>
      </c>
      <c r="H153" s="205">
        <v>14.25</v>
      </c>
      <c r="I153" s="206">
        <v>14</v>
      </c>
      <c r="J153" s="206">
        <v>14</v>
      </c>
      <c r="K153" s="205">
        <v>14.14</v>
      </c>
      <c r="L153" s="206">
        <v>14</v>
      </c>
      <c r="M153" s="205">
        <v>14.4</v>
      </c>
      <c r="N153" s="205">
        <v>13.794546604249343</v>
      </c>
      <c r="O153" s="206">
        <v>14.65</v>
      </c>
      <c r="P153" s="205">
        <v>13.39</v>
      </c>
      <c r="Q153" s="205">
        <v>13.6</v>
      </c>
      <c r="R153" s="206">
        <v>12.8</v>
      </c>
      <c r="S153" s="205">
        <v>14.01</v>
      </c>
      <c r="T153" s="205">
        <v>14.09</v>
      </c>
      <c r="U153" s="205">
        <v>13.39</v>
      </c>
      <c r="V153" s="206">
        <v>15.348333333333333</v>
      </c>
      <c r="W153" s="201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202"/>
      <c r="AV153" s="202"/>
      <c r="AW153" s="202"/>
      <c r="AX153" s="202"/>
      <c r="AY153" s="202"/>
      <c r="AZ153" s="202"/>
      <c r="BA153" s="202"/>
      <c r="BB153" s="202"/>
      <c r="BC153" s="202"/>
      <c r="BD153" s="202"/>
      <c r="BE153" s="202"/>
      <c r="BF153" s="202"/>
      <c r="BG153" s="202"/>
      <c r="BH153" s="202"/>
      <c r="BI153" s="202"/>
      <c r="BJ153" s="202"/>
      <c r="BK153" s="202"/>
      <c r="BL153" s="202"/>
      <c r="BM153" s="203">
        <v>24</v>
      </c>
    </row>
    <row r="154" spans="1:65">
      <c r="A154" s="29"/>
      <c r="B154" s="19">
        <v>1</v>
      </c>
      <c r="C154" s="9">
        <v>3</v>
      </c>
      <c r="D154" s="205">
        <v>14.18</v>
      </c>
      <c r="E154" s="205">
        <v>13.7</v>
      </c>
      <c r="F154" s="205">
        <v>14.22</v>
      </c>
      <c r="G154" s="206">
        <v>14</v>
      </c>
      <c r="H154" s="205">
        <v>14.25</v>
      </c>
      <c r="I154" s="206">
        <v>14</v>
      </c>
      <c r="J154" s="206">
        <v>15</v>
      </c>
      <c r="K154" s="205">
        <v>13.97</v>
      </c>
      <c r="L154" s="206">
        <v>14</v>
      </c>
      <c r="M154" s="205">
        <v>14.3</v>
      </c>
      <c r="N154" s="205">
        <v>13.761958559660792</v>
      </c>
      <c r="O154" s="206">
        <v>15.6</v>
      </c>
      <c r="P154" s="205">
        <v>13.26</v>
      </c>
      <c r="Q154" s="205">
        <v>13.5</v>
      </c>
      <c r="R154" s="206">
        <v>12.7</v>
      </c>
      <c r="S154" s="205">
        <v>14.12</v>
      </c>
      <c r="T154" s="205">
        <v>13.87</v>
      </c>
      <c r="U154" s="205">
        <v>14.1</v>
      </c>
      <c r="V154" s="206">
        <v>15.316333333333331</v>
      </c>
      <c r="W154" s="201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202"/>
      <c r="AV154" s="202"/>
      <c r="AW154" s="202"/>
      <c r="AX154" s="202"/>
      <c r="AY154" s="202"/>
      <c r="AZ154" s="202"/>
      <c r="BA154" s="202"/>
      <c r="BB154" s="202"/>
      <c r="BC154" s="202"/>
      <c r="BD154" s="202"/>
      <c r="BE154" s="202"/>
      <c r="BF154" s="202"/>
      <c r="BG154" s="202"/>
      <c r="BH154" s="202"/>
      <c r="BI154" s="202"/>
      <c r="BJ154" s="202"/>
      <c r="BK154" s="202"/>
      <c r="BL154" s="202"/>
      <c r="BM154" s="203">
        <v>16</v>
      </c>
    </row>
    <row r="155" spans="1:65">
      <c r="A155" s="29"/>
      <c r="B155" s="19">
        <v>1</v>
      </c>
      <c r="C155" s="9">
        <v>4</v>
      </c>
      <c r="D155" s="205">
        <v>14.03</v>
      </c>
      <c r="E155" s="205">
        <v>13.59</v>
      </c>
      <c r="F155" s="205">
        <v>14.24</v>
      </c>
      <c r="G155" s="206">
        <v>15</v>
      </c>
      <c r="H155" s="205">
        <v>14.1</v>
      </c>
      <c r="I155" s="206">
        <v>14</v>
      </c>
      <c r="J155" s="206">
        <v>14</v>
      </c>
      <c r="K155" s="205">
        <v>14.02</v>
      </c>
      <c r="L155" s="206">
        <v>14</v>
      </c>
      <c r="M155" s="205">
        <v>13.4</v>
      </c>
      <c r="N155" s="205">
        <v>13.483005804306373</v>
      </c>
      <c r="O155" s="206">
        <v>15.2</v>
      </c>
      <c r="P155" s="205">
        <v>13.3</v>
      </c>
      <c r="Q155" s="205">
        <v>14</v>
      </c>
      <c r="R155" s="206">
        <v>12.8</v>
      </c>
      <c r="S155" s="205">
        <v>13.98</v>
      </c>
      <c r="T155" s="205">
        <v>13.58</v>
      </c>
      <c r="U155" s="205">
        <v>14.03</v>
      </c>
      <c r="V155" s="206">
        <v>15.423000000000002</v>
      </c>
      <c r="W155" s="201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202"/>
      <c r="AV155" s="202"/>
      <c r="AW155" s="202"/>
      <c r="AX155" s="202"/>
      <c r="AY155" s="202"/>
      <c r="AZ155" s="202"/>
      <c r="BA155" s="202"/>
      <c r="BB155" s="202"/>
      <c r="BC155" s="202"/>
      <c r="BD155" s="202"/>
      <c r="BE155" s="202"/>
      <c r="BF155" s="202"/>
      <c r="BG155" s="202"/>
      <c r="BH155" s="202"/>
      <c r="BI155" s="202"/>
      <c r="BJ155" s="202"/>
      <c r="BK155" s="202"/>
      <c r="BL155" s="202"/>
      <c r="BM155" s="203">
        <v>13.915607594266406</v>
      </c>
    </row>
    <row r="156" spans="1:65">
      <c r="A156" s="29"/>
      <c r="B156" s="19">
        <v>1</v>
      </c>
      <c r="C156" s="9">
        <v>5</v>
      </c>
      <c r="D156" s="205">
        <v>13.89</v>
      </c>
      <c r="E156" s="205">
        <v>14.19</v>
      </c>
      <c r="F156" s="205">
        <v>14.15</v>
      </c>
      <c r="G156" s="206">
        <v>15</v>
      </c>
      <c r="H156" s="205">
        <v>13.7</v>
      </c>
      <c r="I156" s="206">
        <v>14</v>
      </c>
      <c r="J156" s="206">
        <v>14</v>
      </c>
      <c r="K156" s="205">
        <v>13.9</v>
      </c>
      <c r="L156" s="206">
        <v>14</v>
      </c>
      <c r="M156" s="205">
        <v>14</v>
      </c>
      <c r="N156" s="205">
        <v>13.576906531382818</v>
      </c>
      <c r="O156" s="206">
        <v>14.65</v>
      </c>
      <c r="P156" s="205">
        <v>13.43</v>
      </c>
      <c r="Q156" s="205">
        <v>14</v>
      </c>
      <c r="R156" s="206">
        <v>12.7</v>
      </c>
      <c r="S156" s="205">
        <v>14.21</v>
      </c>
      <c r="T156" s="205">
        <v>13.96</v>
      </c>
      <c r="U156" s="205">
        <v>13.38</v>
      </c>
      <c r="V156" s="206">
        <v>15.140666666666666</v>
      </c>
      <c r="W156" s="201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202"/>
      <c r="AV156" s="202"/>
      <c r="AW156" s="202"/>
      <c r="AX156" s="202"/>
      <c r="AY156" s="202"/>
      <c r="AZ156" s="202"/>
      <c r="BA156" s="202"/>
      <c r="BB156" s="202"/>
      <c r="BC156" s="202"/>
      <c r="BD156" s="202"/>
      <c r="BE156" s="202"/>
      <c r="BF156" s="202"/>
      <c r="BG156" s="202"/>
      <c r="BH156" s="202"/>
      <c r="BI156" s="202"/>
      <c r="BJ156" s="202"/>
      <c r="BK156" s="202"/>
      <c r="BL156" s="202"/>
      <c r="BM156" s="203">
        <v>76</v>
      </c>
    </row>
    <row r="157" spans="1:65">
      <c r="A157" s="29"/>
      <c r="B157" s="19">
        <v>1</v>
      </c>
      <c r="C157" s="9">
        <v>6</v>
      </c>
      <c r="D157" s="205">
        <v>14.14</v>
      </c>
      <c r="E157" s="205">
        <v>13.89</v>
      </c>
      <c r="F157" s="205">
        <v>14.36</v>
      </c>
      <c r="G157" s="206">
        <v>14</v>
      </c>
      <c r="H157" s="205">
        <v>14.3</v>
      </c>
      <c r="I157" s="206">
        <v>13</v>
      </c>
      <c r="J157" s="206">
        <v>15</v>
      </c>
      <c r="K157" s="205">
        <v>13.63</v>
      </c>
      <c r="L157" s="206">
        <v>14</v>
      </c>
      <c r="M157" s="205">
        <v>14.1</v>
      </c>
      <c r="N157" s="205">
        <v>13.752673420523672</v>
      </c>
      <c r="O157" s="206">
        <v>15.65</v>
      </c>
      <c r="P157" s="205">
        <v>13.03</v>
      </c>
      <c r="Q157" s="205">
        <v>13.8</v>
      </c>
      <c r="R157" s="206">
        <v>12.8</v>
      </c>
      <c r="S157" s="205">
        <v>14.54</v>
      </c>
      <c r="T157" s="205">
        <v>13.72</v>
      </c>
      <c r="U157" s="205">
        <v>14.04</v>
      </c>
      <c r="V157" s="206">
        <v>15.243</v>
      </c>
      <c r="W157" s="201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2"/>
      <c r="AT157" s="202"/>
      <c r="AU157" s="202"/>
      <c r="AV157" s="202"/>
      <c r="AW157" s="202"/>
      <c r="AX157" s="202"/>
      <c r="AY157" s="202"/>
      <c r="AZ157" s="202"/>
      <c r="BA157" s="202"/>
      <c r="BB157" s="202"/>
      <c r="BC157" s="202"/>
      <c r="BD157" s="202"/>
      <c r="BE157" s="202"/>
      <c r="BF157" s="202"/>
      <c r="BG157" s="202"/>
      <c r="BH157" s="202"/>
      <c r="BI157" s="202"/>
      <c r="BJ157" s="202"/>
      <c r="BK157" s="202"/>
      <c r="BL157" s="202"/>
      <c r="BM157" s="207"/>
    </row>
    <row r="158" spans="1:65">
      <c r="A158" s="29"/>
      <c r="B158" s="20" t="s">
        <v>256</v>
      </c>
      <c r="C158" s="12"/>
      <c r="D158" s="208">
        <v>14.031666666666666</v>
      </c>
      <c r="E158" s="208">
        <v>13.778333333333334</v>
      </c>
      <c r="F158" s="208">
        <v>14.283333333333333</v>
      </c>
      <c r="G158" s="208">
        <v>14.5</v>
      </c>
      <c r="H158" s="208">
        <v>14.116666666666667</v>
      </c>
      <c r="I158" s="208">
        <v>13.666666666666666</v>
      </c>
      <c r="J158" s="208">
        <v>14.333333333333334</v>
      </c>
      <c r="K158" s="208">
        <v>14.045</v>
      </c>
      <c r="L158" s="208">
        <v>14</v>
      </c>
      <c r="M158" s="208">
        <v>14.183333333333332</v>
      </c>
      <c r="N158" s="208">
        <v>13.702291131196892</v>
      </c>
      <c r="O158" s="208">
        <v>15.016666666666667</v>
      </c>
      <c r="P158" s="208">
        <v>13.315000000000003</v>
      </c>
      <c r="Q158" s="208">
        <v>13.75</v>
      </c>
      <c r="R158" s="208">
        <v>12.75</v>
      </c>
      <c r="S158" s="208">
        <v>14.12833333333333</v>
      </c>
      <c r="T158" s="208">
        <v>13.866666666666665</v>
      </c>
      <c r="U158" s="208">
        <v>13.786666666666667</v>
      </c>
      <c r="V158" s="208">
        <v>15.288666666666664</v>
      </c>
      <c r="W158" s="201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2"/>
      <c r="AT158" s="202"/>
      <c r="AU158" s="202"/>
      <c r="AV158" s="202"/>
      <c r="AW158" s="202"/>
      <c r="AX158" s="202"/>
      <c r="AY158" s="202"/>
      <c r="AZ158" s="202"/>
      <c r="BA158" s="202"/>
      <c r="BB158" s="202"/>
      <c r="BC158" s="202"/>
      <c r="BD158" s="202"/>
      <c r="BE158" s="202"/>
      <c r="BF158" s="202"/>
      <c r="BG158" s="202"/>
      <c r="BH158" s="202"/>
      <c r="BI158" s="202"/>
      <c r="BJ158" s="202"/>
      <c r="BK158" s="202"/>
      <c r="BL158" s="202"/>
      <c r="BM158" s="207"/>
    </row>
    <row r="159" spans="1:65">
      <c r="A159" s="29"/>
      <c r="B159" s="3" t="s">
        <v>257</v>
      </c>
      <c r="C159" s="28"/>
      <c r="D159" s="205">
        <v>14.07</v>
      </c>
      <c r="E159" s="205">
        <v>13.725</v>
      </c>
      <c r="F159" s="205">
        <v>14.285</v>
      </c>
      <c r="G159" s="205">
        <v>14.5</v>
      </c>
      <c r="H159" s="205">
        <v>14.175000000000001</v>
      </c>
      <c r="I159" s="205">
        <v>14</v>
      </c>
      <c r="J159" s="205">
        <v>14</v>
      </c>
      <c r="K159" s="205">
        <v>13.995000000000001</v>
      </c>
      <c r="L159" s="205">
        <v>14</v>
      </c>
      <c r="M159" s="205">
        <v>14.2</v>
      </c>
      <c r="N159" s="205">
        <v>13.757315990092232</v>
      </c>
      <c r="O159" s="205">
        <v>14.925000000000001</v>
      </c>
      <c r="P159" s="205">
        <v>13.345000000000001</v>
      </c>
      <c r="Q159" s="205">
        <v>13.7</v>
      </c>
      <c r="R159" s="205">
        <v>12.75</v>
      </c>
      <c r="S159" s="205">
        <v>14.065</v>
      </c>
      <c r="T159" s="205">
        <v>13.914999999999999</v>
      </c>
      <c r="U159" s="205">
        <v>13.904999999999999</v>
      </c>
      <c r="V159" s="205">
        <v>15.288499999999997</v>
      </c>
      <c r="W159" s="201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02"/>
      <c r="AT159" s="202"/>
      <c r="AU159" s="202"/>
      <c r="AV159" s="202"/>
      <c r="AW159" s="202"/>
      <c r="AX159" s="202"/>
      <c r="AY159" s="202"/>
      <c r="AZ159" s="202"/>
      <c r="BA159" s="202"/>
      <c r="BB159" s="202"/>
      <c r="BC159" s="202"/>
      <c r="BD159" s="202"/>
      <c r="BE159" s="202"/>
      <c r="BF159" s="202"/>
      <c r="BG159" s="202"/>
      <c r="BH159" s="202"/>
      <c r="BI159" s="202"/>
      <c r="BJ159" s="202"/>
      <c r="BK159" s="202"/>
      <c r="BL159" s="202"/>
      <c r="BM159" s="207"/>
    </row>
    <row r="160" spans="1:65">
      <c r="A160" s="29"/>
      <c r="B160" s="3" t="s">
        <v>258</v>
      </c>
      <c r="C160" s="28"/>
      <c r="D160" s="23">
        <v>0.13905634349667992</v>
      </c>
      <c r="E160" s="23">
        <v>0.23515243283169873</v>
      </c>
      <c r="F160" s="23">
        <v>9.5219045713904465E-2</v>
      </c>
      <c r="G160" s="23">
        <v>0.54772255750516607</v>
      </c>
      <c r="H160" s="23">
        <v>0.22060522810365771</v>
      </c>
      <c r="I160" s="23">
        <v>0.5163977794943222</v>
      </c>
      <c r="J160" s="23">
        <v>0.5163977794943222</v>
      </c>
      <c r="K160" s="23">
        <v>0.32488459489486377</v>
      </c>
      <c r="L160" s="23">
        <v>0</v>
      </c>
      <c r="M160" s="23">
        <v>0.49564772436345017</v>
      </c>
      <c r="N160" s="23">
        <v>0.14048823429906857</v>
      </c>
      <c r="O160" s="23">
        <v>0.54558836742242467</v>
      </c>
      <c r="P160" s="23">
        <v>0.16158589047314775</v>
      </c>
      <c r="Q160" s="23">
        <v>0.21679483388678814</v>
      </c>
      <c r="R160" s="23">
        <v>5.477225575051739E-2</v>
      </c>
      <c r="S160" s="23">
        <v>0.22798391756145109</v>
      </c>
      <c r="T160" s="23">
        <v>0.18715412543320187</v>
      </c>
      <c r="U160" s="23">
        <v>0.32994949108411464</v>
      </c>
      <c r="V160" s="23">
        <v>9.7102465925891904E-2</v>
      </c>
      <c r="W160" s="140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9"/>
      <c r="B161" s="3" t="s">
        <v>86</v>
      </c>
      <c r="C161" s="28"/>
      <c r="D161" s="13">
        <v>9.9101800805330743E-3</v>
      </c>
      <c r="E161" s="13">
        <v>1.7066827107659277E-2</v>
      </c>
      <c r="F161" s="13">
        <v>6.6664442740189825E-3</v>
      </c>
      <c r="G161" s="13">
        <v>3.77739694831149E-2</v>
      </c>
      <c r="H161" s="13">
        <v>1.5627288885737264E-2</v>
      </c>
      <c r="I161" s="13">
        <v>3.7785203377633331E-2</v>
      </c>
      <c r="J161" s="13">
        <v>3.602775205774341E-2</v>
      </c>
      <c r="K161" s="13">
        <v>2.3131690629751782E-2</v>
      </c>
      <c r="L161" s="13">
        <v>0</v>
      </c>
      <c r="M161" s="13">
        <v>3.4945785501535855E-2</v>
      </c>
      <c r="N161" s="13">
        <v>1.0252900989616979E-2</v>
      </c>
      <c r="O161" s="13">
        <v>3.633218872957323E-2</v>
      </c>
      <c r="P161" s="13">
        <v>1.2135628274363328E-2</v>
      </c>
      <c r="Q161" s="13">
        <v>1.5766897009948228E-2</v>
      </c>
      <c r="R161" s="13">
        <v>4.2958631961190112E-3</v>
      </c>
      <c r="S161" s="13">
        <v>1.613664628251394E-2</v>
      </c>
      <c r="T161" s="13">
        <v>1.349669173797129E-2</v>
      </c>
      <c r="U161" s="13">
        <v>2.393250660668143E-2</v>
      </c>
      <c r="V161" s="13">
        <v>6.3512710456040591E-3</v>
      </c>
      <c r="W161" s="140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9"/>
      <c r="B162" s="3" t="s">
        <v>259</v>
      </c>
      <c r="C162" s="28"/>
      <c r="D162" s="13">
        <v>8.3402087630064514E-3</v>
      </c>
      <c r="E162" s="13">
        <v>-9.8647694686097021E-3</v>
      </c>
      <c r="F162" s="13">
        <v>2.6425417400993689E-2</v>
      </c>
      <c r="G162" s="13">
        <v>4.1995464572770702E-2</v>
      </c>
      <c r="H162" s="13">
        <v>1.4448458038088363E-2</v>
      </c>
      <c r="I162" s="13">
        <v>-1.7889332241756373E-2</v>
      </c>
      <c r="J162" s="13">
        <v>3.0018505209865376E-2</v>
      </c>
      <c r="K162" s="13">
        <v>9.2983655120388864E-3</v>
      </c>
      <c r="L162" s="13">
        <v>6.0645864840545016E-3</v>
      </c>
      <c r="M162" s="13">
        <v>1.9239241783250316E-2</v>
      </c>
      <c r="N162" s="13">
        <v>-1.5329295657733666E-2</v>
      </c>
      <c r="O162" s="13">
        <v>7.9124038597777613E-2</v>
      </c>
      <c r="P162" s="13">
        <v>-4.316071649748654E-2</v>
      </c>
      <c r="Q162" s="13">
        <v>-1.190085256030371E-2</v>
      </c>
      <c r="R162" s="13">
        <v>-8.3762608737736111E-2</v>
      </c>
      <c r="S162" s="13">
        <v>1.5286845193491327E-2</v>
      </c>
      <c r="T162" s="13">
        <v>-3.5169810062699591E-3</v>
      </c>
      <c r="U162" s="13">
        <v>-9.2659215004644579E-3</v>
      </c>
      <c r="V162" s="13">
        <v>9.8670436278038842E-2</v>
      </c>
      <c r="W162" s="140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29"/>
      <c r="B163" s="45" t="s">
        <v>260</v>
      </c>
      <c r="C163" s="46"/>
      <c r="D163" s="44">
        <v>0</v>
      </c>
      <c r="E163" s="44">
        <v>0.68</v>
      </c>
      <c r="F163" s="44">
        <v>0.67</v>
      </c>
      <c r="G163" s="44" t="s">
        <v>261</v>
      </c>
      <c r="H163" s="44">
        <v>0.23</v>
      </c>
      <c r="I163" s="44" t="s">
        <v>261</v>
      </c>
      <c r="J163" s="44" t="s">
        <v>261</v>
      </c>
      <c r="K163" s="44">
        <v>0.04</v>
      </c>
      <c r="L163" s="44" t="s">
        <v>261</v>
      </c>
      <c r="M163" s="44">
        <v>0.41</v>
      </c>
      <c r="N163" s="44">
        <v>0.88</v>
      </c>
      <c r="O163" s="44">
        <v>2.64</v>
      </c>
      <c r="P163" s="44">
        <v>1.92</v>
      </c>
      <c r="Q163" s="44">
        <v>0.75</v>
      </c>
      <c r="R163" s="44">
        <v>3.43</v>
      </c>
      <c r="S163" s="44">
        <v>0.26</v>
      </c>
      <c r="T163" s="44">
        <v>0.44</v>
      </c>
      <c r="U163" s="44">
        <v>0.66</v>
      </c>
      <c r="V163" s="44">
        <v>3.37</v>
      </c>
      <c r="W163" s="140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B164" s="30" t="s">
        <v>301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BM164" s="53"/>
    </row>
    <row r="165" spans="1:65">
      <c r="BM165" s="53"/>
    </row>
    <row r="166" spans="1:65" ht="15">
      <c r="B166" s="8" t="s">
        <v>505</v>
      </c>
      <c r="BM166" s="27" t="s">
        <v>66</v>
      </c>
    </row>
    <row r="167" spans="1:65" ht="15">
      <c r="A167" s="24" t="s">
        <v>22</v>
      </c>
      <c r="B167" s="18" t="s">
        <v>111</v>
      </c>
      <c r="C167" s="15" t="s">
        <v>112</v>
      </c>
      <c r="D167" s="16" t="s">
        <v>224</v>
      </c>
      <c r="E167" s="17" t="s">
        <v>224</v>
      </c>
      <c r="F167" s="17" t="s">
        <v>224</v>
      </c>
      <c r="G167" s="17" t="s">
        <v>224</v>
      </c>
      <c r="H167" s="17" t="s">
        <v>224</v>
      </c>
      <c r="I167" s="17" t="s">
        <v>224</v>
      </c>
      <c r="J167" s="17" t="s">
        <v>224</v>
      </c>
      <c r="K167" s="17" t="s">
        <v>224</v>
      </c>
      <c r="L167" s="17" t="s">
        <v>224</v>
      </c>
      <c r="M167" s="17" t="s">
        <v>224</v>
      </c>
      <c r="N167" s="17" t="s">
        <v>224</v>
      </c>
      <c r="O167" s="17" t="s">
        <v>224</v>
      </c>
      <c r="P167" s="17" t="s">
        <v>224</v>
      </c>
      <c r="Q167" s="17" t="s">
        <v>224</v>
      </c>
      <c r="R167" s="140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9" t="s">
        <v>225</v>
      </c>
      <c r="C168" s="9" t="s">
        <v>225</v>
      </c>
      <c r="D168" s="138" t="s">
        <v>227</v>
      </c>
      <c r="E168" s="139" t="s">
        <v>228</v>
      </c>
      <c r="F168" s="139" t="s">
        <v>230</v>
      </c>
      <c r="G168" s="139" t="s">
        <v>232</v>
      </c>
      <c r="H168" s="139" t="s">
        <v>235</v>
      </c>
      <c r="I168" s="139" t="s">
        <v>237</v>
      </c>
      <c r="J168" s="139" t="s">
        <v>238</v>
      </c>
      <c r="K168" s="139" t="s">
        <v>240</v>
      </c>
      <c r="L168" s="139" t="s">
        <v>241</v>
      </c>
      <c r="M168" s="139" t="s">
        <v>242</v>
      </c>
      <c r="N168" s="139" t="s">
        <v>243</v>
      </c>
      <c r="O168" s="139" t="s">
        <v>246</v>
      </c>
      <c r="P168" s="139" t="s">
        <v>248</v>
      </c>
      <c r="Q168" s="139" t="s">
        <v>249</v>
      </c>
      <c r="R168" s="140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 t="s">
        <v>3</v>
      </c>
    </row>
    <row r="169" spans="1:65">
      <c r="A169" s="29"/>
      <c r="B169" s="19"/>
      <c r="C169" s="9"/>
      <c r="D169" s="10" t="s">
        <v>269</v>
      </c>
      <c r="E169" s="11" t="s">
        <v>292</v>
      </c>
      <c r="F169" s="11" t="s">
        <v>269</v>
      </c>
      <c r="G169" s="11" t="s">
        <v>269</v>
      </c>
      <c r="H169" s="11" t="s">
        <v>269</v>
      </c>
      <c r="I169" s="11" t="s">
        <v>292</v>
      </c>
      <c r="J169" s="11" t="s">
        <v>269</v>
      </c>
      <c r="K169" s="11" t="s">
        <v>269</v>
      </c>
      <c r="L169" s="11" t="s">
        <v>269</v>
      </c>
      <c r="M169" s="11" t="s">
        <v>292</v>
      </c>
      <c r="N169" s="11" t="s">
        <v>292</v>
      </c>
      <c r="O169" s="11" t="s">
        <v>292</v>
      </c>
      <c r="P169" s="11" t="s">
        <v>293</v>
      </c>
      <c r="Q169" s="11" t="s">
        <v>292</v>
      </c>
      <c r="R169" s="140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9"/>
      <c r="C170" s="9"/>
      <c r="D170" s="25" t="s">
        <v>294</v>
      </c>
      <c r="E170" s="25" t="s">
        <v>295</v>
      </c>
      <c r="F170" s="25" t="s">
        <v>295</v>
      </c>
      <c r="G170" s="25" t="s">
        <v>297</v>
      </c>
      <c r="H170" s="25" t="s">
        <v>117</v>
      </c>
      <c r="I170" s="25" t="s">
        <v>297</v>
      </c>
      <c r="J170" s="25" t="s">
        <v>294</v>
      </c>
      <c r="K170" s="25" t="s">
        <v>297</v>
      </c>
      <c r="L170" s="25" t="s">
        <v>297</v>
      </c>
      <c r="M170" s="25" t="s">
        <v>296</v>
      </c>
      <c r="N170" s="25" t="s">
        <v>295</v>
      </c>
      <c r="O170" s="25" t="s">
        <v>295</v>
      </c>
      <c r="P170" s="25" t="s">
        <v>296</v>
      </c>
      <c r="Q170" s="25" t="s">
        <v>294</v>
      </c>
      <c r="R170" s="140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2</v>
      </c>
    </row>
    <row r="171" spans="1:65">
      <c r="A171" s="29"/>
      <c r="B171" s="18">
        <v>1</v>
      </c>
      <c r="C171" s="14">
        <v>1</v>
      </c>
      <c r="D171" s="199">
        <v>48.76</v>
      </c>
      <c r="E171" s="199">
        <v>45.21</v>
      </c>
      <c r="F171" s="199">
        <v>45.79</v>
      </c>
      <c r="G171" s="199">
        <v>47.8</v>
      </c>
      <c r="H171" s="199">
        <v>54.991999999999997</v>
      </c>
      <c r="I171" s="199">
        <v>52.7</v>
      </c>
      <c r="J171" s="199">
        <v>48.285453450832883</v>
      </c>
      <c r="K171" s="199">
        <v>49</v>
      </c>
      <c r="L171" s="199">
        <v>46.6</v>
      </c>
      <c r="M171" s="199">
        <v>52.3</v>
      </c>
      <c r="N171" s="199">
        <v>45</v>
      </c>
      <c r="O171" s="199">
        <v>46.41</v>
      </c>
      <c r="P171" s="200">
        <v>58</v>
      </c>
      <c r="Q171" s="199">
        <v>47.4</v>
      </c>
      <c r="R171" s="201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2"/>
      <c r="AT171" s="202"/>
      <c r="AU171" s="202"/>
      <c r="AV171" s="202"/>
      <c r="AW171" s="202"/>
      <c r="AX171" s="202"/>
      <c r="AY171" s="202"/>
      <c r="AZ171" s="202"/>
      <c r="BA171" s="202"/>
      <c r="BB171" s="202"/>
      <c r="BC171" s="202"/>
      <c r="BD171" s="202"/>
      <c r="BE171" s="202"/>
      <c r="BF171" s="202"/>
      <c r="BG171" s="202"/>
      <c r="BH171" s="202"/>
      <c r="BI171" s="202"/>
      <c r="BJ171" s="202"/>
      <c r="BK171" s="202"/>
      <c r="BL171" s="202"/>
      <c r="BM171" s="203">
        <v>1</v>
      </c>
    </row>
    <row r="172" spans="1:65">
      <c r="A172" s="29"/>
      <c r="B172" s="19">
        <v>1</v>
      </c>
      <c r="C172" s="9">
        <v>2</v>
      </c>
      <c r="D172" s="205">
        <v>49.39</v>
      </c>
      <c r="E172" s="205">
        <v>43.72</v>
      </c>
      <c r="F172" s="205">
        <v>48.27</v>
      </c>
      <c r="G172" s="205">
        <v>46.4</v>
      </c>
      <c r="H172" s="205">
        <v>54.459000000000003</v>
      </c>
      <c r="I172" s="205">
        <v>50.8</v>
      </c>
      <c r="J172" s="205">
        <v>47.888790577378245</v>
      </c>
      <c r="K172" s="205">
        <v>49.1</v>
      </c>
      <c r="L172" s="205">
        <v>47.1</v>
      </c>
      <c r="M172" s="205">
        <v>54</v>
      </c>
      <c r="N172" s="205">
        <v>46</v>
      </c>
      <c r="O172" s="205">
        <v>45.99</v>
      </c>
      <c r="P172" s="206">
        <v>65</v>
      </c>
      <c r="Q172" s="205">
        <v>47.3</v>
      </c>
      <c r="R172" s="201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2"/>
      <c r="AT172" s="202"/>
      <c r="AU172" s="202"/>
      <c r="AV172" s="202"/>
      <c r="AW172" s="202"/>
      <c r="AX172" s="202"/>
      <c r="AY172" s="202"/>
      <c r="AZ172" s="202"/>
      <c r="BA172" s="202"/>
      <c r="BB172" s="202"/>
      <c r="BC172" s="202"/>
      <c r="BD172" s="202"/>
      <c r="BE172" s="202"/>
      <c r="BF172" s="202"/>
      <c r="BG172" s="202"/>
      <c r="BH172" s="202"/>
      <c r="BI172" s="202"/>
      <c r="BJ172" s="202"/>
      <c r="BK172" s="202"/>
      <c r="BL172" s="202"/>
      <c r="BM172" s="203">
        <v>25</v>
      </c>
    </row>
    <row r="173" spans="1:65">
      <c r="A173" s="29"/>
      <c r="B173" s="19">
        <v>1</v>
      </c>
      <c r="C173" s="9">
        <v>3</v>
      </c>
      <c r="D173" s="205">
        <v>48.87</v>
      </c>
      <c r="E173" s="205">
        <v>43.59</v>
      </c>
      <c r="F173" s="205">
        <v>45.42</v>
      </c>
      <c r="G173" s="205">
        <v>50</v>
      </c>
      <c r="H173" s="205">
        <v>52.792999999999999</v>
      </c>
      <c r="I173" s="205">
        <v>52.9</v>
      </c>
      <c r="J173" s="205">
        <v>47.861249073384066</v>
      </c>
      <c r="K173" s="205">
        <v>51.5</v>
      </c>
      <c r="L173" s="205">
        <v>46.5</v>
      </c>
      <c r="M173" s="205">
        <v>53.3</v>
      </c>
      <c r="N173" s="205">
        <v>45</v>
      </c>
      <c r="O173" s="205">
        <v>46.15</v>
      </c>
      <c r="P173" s="206">
        <v>59</v>
      </c>
      <c r="Q173" s="205">
        <v>47.6</v>
      </c>
      <c r="R173" s="201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2"/>
      <c r="AT173" s="202"/>
      <c r="AU173" s="202"/>
      <c r="AV173" s="202"/>
      <c r="AW173" s="202"/>
      <c r="AX173" s="202"/>
      <c r="AY173" s="202"/>
      <c r="AZ173" s="202"/>
      <c r="BA173" s="202"/>
      <c r="BB173" s="202"/>
      <c r="BC173" s="202"/>
      <c r="BD173" s="202"/>
      <c r="BE173" s="202"/>
      <c r="BF173" s="202"/>
      <c r="BG173" s="202"/>
      <c r="BH173" s="202"/>
      <c r="BI173" s="202"/>
      <c r="BJ173" s="202"/>
      <c r="BK173" s="202"/>
      <c r="BL173" s="202"/>
      <c r="BM173" s="203">
        <v>16</v>
      </c>
    </row>
    <row r="174" spans="1:65">
      <c r="A174" s="29"/>
      <c r="B174" s="19">
        <v>1</v>
      </c>
      <c r="C174" s="9">
        <v>4</v>
      </c>
      <c r="D174" s="205">
        <v>48.1</v>
      </c>
      <c r="E174" s="205">
        <v>44.58</v>
      </c>
      <c r="F174" s="205">
        <v>46.19</v>
      </c>
      <c r="G174" s="205">
        <v>47.4</v>
      </c>
      <c r="H174" s="205">
        <v>55.463000000000001</v>
      </c>
      <c r="I174" s="205">
        <v>52</v>
      </c>
      <c r="J174" s="205">
        <v>48.382404012640073</v>
      </c>
      <c r="K174" s="205">
        <v>49.9</v>
      </c>
      <c r="L174" s="205">
        <v>46.3</v>
      </c>
      <c r="M174" s="205">
        <v>55.5</v>
      </c>
      <c r="N174" s="205">
        <v>46</v>
      </c>
      <c r="O174" s="205">
        <v>46.27</v>
      </c>
      <c r="P174" s="206">
        <v>57</v>
      </c>
      <c r="Q174" s="205">
        <v>48.4</v>
      </c>
      <c r="R174" s="201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2"/>
      <c r="AT174" s="202"/>
      <c r="AU174" s="202"/>
      <c r="AV174" s="202"/>
      <c r="AW174" s="202"/>
      <c r="AX174" s="202"/>
      <c r="AY174" s="202"/>
      <c r="AZ174" s="202"/>
      <c r="BA174" s="202"/>
      <c r="BB174" s="202"/>
      <c r="BC174" s="202"/>
      <c r="BD174" s="202"/>
      <c r="BE174" s="202"/>
      <c r="BF174" s="202"/>
      <c r="BG174" s="202"/>
      <c r="BH174" s="202"/>
      <c r="BI174" s="202"/>
      <c r="BJ174" s="202"/>
      <c r="BK174" s="202"/>
      <c r="BL174" s="202"/>
      <c r="BM174" s="203">
        <v>48.615062498405628</v>
      </c>
    </row>
    <row r="175" spans="1:65">
      <c r="A175" s="29"/>
      <c r="B175" s="19">
        <v>1</v>
      </c>
      <c r="C175" s="9">
        <v>5</v>
      </c>
      <c r="D175" s="205">
        <v>48.65</v>
      </c>
      <c r="E175" s="205">
        <v>44.78</v>
      </c>
      <c r="F175" s="205">
        <v>47.6</v>
      </c>
      <c r="G175" s="205">
        <v>47.4</v>
      </c>
      <c r="H175" s="205">
        <v>53.316000000000003</v>
      </c>
      <c r="I175" s="205">
        <v>49</v>
      </c>
      <c r="J175" s="205">
        <v>48.223099811872359</v>
      </c>
      <c r="K175" s="205">
        <v>47.6</v>
      </c>
      <c r="L175" s="205">
        <v>46.4</v>
      </c>
      <c r="M175" s="205">
        <v>55.2</v>
      </c>
      <c r="N175" s="205">
        <v>45</v>
      </c>
      <c r="O175" s="205">
        <v>46.64</v>
      </c>
      <c r="P175" s="206">
        <v>61</v>
      </c>
      <c r="Q175" s="205">
        <v>46.5</v>
      </c>
      <c r="R175" s="201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202"/>
      <c r="AV175" s="202"/>
      <c r="AW175" s="202"/>
      <c r="AX175" s="202"/>
      <c r="AY175" s="202"/>
      <c r="AZ175" s="202"/>
      <c r="BA175" s="202"/>
      <c r="BB175" s="202"/>
      <c r="BC175" s="202"/>
      <c r="BD175" s="202"/>
      <c r="BE175" s="202"/>
      <c r="BF175" s="202"/>
      <c r="BG175" s="202"/>
      <c r="BH175" s="202"/>
      <c r="BI175" s="202"/>
      <c r="BJ175" s="202"/>
      <c r="BK175" s="202"/>
      <c r="BL175" s="202"/>
      <c r="BM175" s="203">
        <v>77</v>
      </c>
    </row>
    <row r="176" spans="1:65">
      <c r="A176" s="29"/>
      <c r="B176" s="19">
        <v>1</v>
      </c>
      <c r="C176" s="9">
        <v>6</v>
      </c>
      <c r="D176" s="205">
        <v>50.87</v>
      </c>
      <c r="E176" s="205">
        <v>45.67</v>
      </c>
      <c r="F176" s="205">
        <v>48.11</v>
      </c>
      <c r="G176" s="205">
        <v>48.9</v>
      </c>
      <c r="H176" s="205">
        <v>52.27</v>
      </c>
      <c r="I176" s="205">
        <v>53.4</v>
      </c>
      <c r="J176" s="205">
        <v>47.280877949530336</v>
      </c>
      <c r="K176" s="205">
        <v>51.7</v>
      </c>
      <c r="L176" s="205">
        <v>46.1</v>
      </c>
      <c r="M176" s="205">
        <v>54.7</v>
      </c>
      <c r="N176" s="205">
        <v>47</v>
      </c>
      <c r="O176" s="205">
        <v>47.33</v>
      </c>
      <c r="P176" s="206">
        <v>61</v>
      </c>
      <c r="Q176" s="205">
        <v>45.7</v>
      </c>
      <c r="R176" s="201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2"/>
      <c r="AT176" s="202"/>
      <c r="AU176" s="202"/>
      <c r="AV176" s="202"/>
      <c r="AW176" s="202"/>
      <c r="AX176" s="202"/>
      <c r="AY176" s="202"/>
      <c r="AZ176" s="202"/>
      <c r="BA176" s="202"/>
      <c r="BB176" s="202"/>
      <c r="BC176" s="202"/>
      <c r="BD176" s="202"/>
      <c r="BE176" s="202"/>
      <c r="BF176" s="202"/>
      <c r="BG176" s="202"/>
      <c r="BH176" s="202"/>
      <c r="BI176" s="202"/>
      <c r="BJ176" s="202"/>
      <c r="BK176" s="202"/>
      <c r="BL176" s="202"/>
      <c r="BM176" s="207"/>
    </row>
    <row r="177" spans="1:65">
      <c r="A177" s="29"/>
      <c r="B177" s="20" t="s">
        <v>256</v>
      </c>
      <c r="C177" s="12"/>
      <c r="D177" s="208">
        <v>49.106666666666662</v>
      </c>
      <c r="E177" s="208">
        <v>44.591666666666669</v>
      </c>
      <c r="F177" s="208">
        <v>46.896666666666668</v>
      </c>
      <c r="G177" s="208">
        <v>47.983333333333327</v>
      </c>
      <c r="H177" s="208">
        <v>53.88216666666667</v>
      </c>
      <c r="I177" s="208">
        <v>51.79999999999999</v>
      </c>
      <c r="J177" s="208">
        <v>47.986979145939664</v>
      </c>
      <c r="K177" s="208">
        <v>49.800000000000004</v>
      </c>
      <c r="L177" s="208">
        <v>46.5</v>
      </c>
      <c r="M177" s="208">
        <v>54.166666666666664</v>
      </c>
      <c r="N177" s="208">
        <v>45.666666666666664</v>
      </c>
      <c r="O177" s="208">
        <v>46.465000000000003</v>
      </c>
      <c r="P177" s="208">
        <v>60.166666666666664</v>
      </c>
      <c r="Q177" s="208">
        <v>47.15</v>
      </c>
      <c r="R177" s="201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2"/>
      <c r="AT177" s="202"/>
      <c r="AU177" s="202"/>
      <c r="AV177" s="202"/>
      <c r="AW177" s="202"/>
      <c r="AX177" s="202"/>
      <c r="AY177" s="202"/>
      <c r="AZ177" s="202"/>
      <c r="BA177" s="202"/>
      <c r="BB177" s="202"/>
      <c r="BC177" s="202"/>
      <c r="BD177" s="202"/>
      <c r="BE177" s="202"/>
      <c r="BF177" s="202"/>
      <c r="BG177" s="202"/>
      <c r="BH177" s="202"/>
      <c r="BI177" s="202"/>
      <c r="BJ177" s="202"/>
      <c r="BK177" s="202"/>
      <c r="BL177" s="202"/>
      <c r="BM177" s="207"/>
    </row>
    <row r="178" spans="1:65">
      <c r="A178" s="29"/>
      <c r="B178" s="3" t="s">
        <v>257</v>
      </c>
      <c r="C178" s="28"/>
      <c r="D178" s="205">
        <v>48.814999999999998</v>
      </c>
      <c r="E178" s="205">
        <v>44.68</v>
      </c>
      <c r="F178" s="205">
        <v>46.894999999999996</v>
      </c>
      <c r="G178" s="205">
        <v>47.599999999999994</v>
      </c>
      <c r="H178" s="205">
        <v>53.887500000000003</v>
      </c>
      <c r="I178" s="205">
        <v>52.35</v>
      </c>
      <c r="J178" s="205">
        <v>48.055945194625302</v>
      </c>
      <c r="K178" s="205">
        <v>49.5</v>
      </c>
      <c r="L178" s="205">
        <v>46.45</v>
      </c>
      <c r="M178" s="205">
        <v>54.35</v>
      </c>
      <c r="N178" s="205">
        <v>45.5</v>
      </c>
      <c r="O178" s="205">
        <v>46.34</v>
      </c>
      <c r="P178" s="205">
        <v>60</v>
      </c>
      <c r="Q178" s="205">
        <v>47.349999999999994</v>
      </c>
      <c r="R178" s="201"/>
      <c r="S178" s="202"/>
      <c r="T178" s="202"/>
      <c r="U178" s="202"/>
      <c r="V178" s="202"/>
      <c r="W178" s="202"/>
      <c r="X178" s="202"/>
      <c r="Y178" s="202"/>
      <c r="Z178" s="202"/>
      <c r="AA178" s="202"/>
      <c r="AB178" s="202"/>
      <c r="AC178" s="202"/>
      <c r="AD178" s="202"/>
      <c r="AE178" s="202"/>
      <c r="AF178" s="202"/>
      <c r="AG178" s="202"/>
      <c r="AH178" s="202"/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02"/>
      <c r="AT178" s="202"/>
      <c r="AU178" s="202"/>
      <c r="AV178" s="202"/>
      <c r="AW178" s="202"/>
      <c r="AX178" s="202"/>
      <c r="AY178" s="202"/>
      <c r="AZ178" s="202"/>
      <c r="BA178" s="202"/>
      <c r="BB178" s="202"/>
      <c r="BC178" s="202"/>
      <c r="BD178" s="202"/>
      <c r="BE178" s="202"/>
      <c r="BF178" s="202"/>
      <c r="BG178" s="202"/>
      <c r="BH178" s="202"/>
      <c r="BI178" s="202"/>
      <c r="BJ178" s="202"/>
      <c r="BK178" s="202"/>
      <c r="BL178" s="202"/>
      <c r="BM178" s="207"/>
    </row>
    <row r="179" spans="1:65">
      <c r="A179" s="29"/>
      <c r="B179" s="3" t="s">
        <v>258</v>
      </c>
      <c r="C179" s="28"/>
      <c r="D179" s="23">
        <v>0.95788656252536764</v>
      </c>
      <c r="E179" s="23">
        <v>0.81778766600301989</v>
      </c>
      <c r="F179" s="23">
        <v>1.2455949047209003</v>
      </c>
      <c r="G179" s="23">
        <v>1.2750163397645804</v>
      </c>
      <c r="H179" s="23">
        <v>1.2782340030943726</v>
      </c>
      <c r="I179" s="23">
        <v>1.640731544159495</v>
      </c>
      <c r="J179" s="23">
        <v>0.40625820618879499</v>
      </c>
      <c r="K179" s="23">
        <v>1.5798734126505201</v>
      </c>
      <c r="L179" s="23">
        <v>0.34058772731852871</v>
      </c>
      <c r="M179" s="23">
        <v>1.2160043859570044</v>
      </c>
      <c r="N179" s="23">
        <v>0.81649658092772603</v>
      </c>
      <c r="O179" s="23">
        <v>0.47848719941080875</v>
      </c>
      <c r="P179" s="23">
        <v>2.8577380332470415</v>
      </c>
      <c r="Q179" s="23">
        <v>0.935414346693484</v>
      </c>
      <c r="R179" s="140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9"/>
      <c r="B180" s="3" t="s">
        <v>86</v>
      </c>
      <c r="C180" s="28"/>
      <c r="D180" s="13">
        <v>1.9506242788325436E-2</v>
      </c>
      <c r="E180" s="13">
        <v>1.8339472980818984E-2</v>
      </c>
      <c r="F180" s="13">
        <v>2.6560414486905257E-2</v>
      </c>
      <c r="G180" s="13">
        <v>2.6572066823853709E-2</v>
      </c>
      <c r="H180" s="13">
        <v>2.3722765474557862E-2</v>
      </c>
      <c r="I180" s="13">
        <v>3.167435413435319E-2</v>
      </c>
      <c r="J180" s="13">
        <v>8.4660091845595968E-3</v>
      </c>
      <c r="K180" s="13">
        <v>3.1724365715873892E-2</v>
      </c>
      <c r="L180" s="13">
        <v>7.324467254161908E-3</v>
      </c>
      <c r="M180" s="13">
        <v>2.2449311740744698E-2</v>
      </c>
      <c r="N180" s="13">
        <v>1.7879487173599842E-2</v>
      </c>
      <c r="O180" s="13">
        <v>1.0297798330158371E-2</v>
      </c>
      <c r="P180" s="13">
        <v>4.7497031023496533E-2</v>
      </c>
      <c r="Q180" s="13">
        <v>1.9839116578864984E-2</v>
      </c>
      <c r="R180" s="140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9"/>
      <c r="B181" s="3" t="s">
        <v>259</v>
      </c>
      <c r="C181" s="28"/>
      <c r="D181" s="13">
        <v>1.0112178057513743E-2</v>
      </c>
      <c r="E181" s="13">
        <v>-8.2760272742031571E-2</v>
      </c>
      <c r="F181" s="13">
        <v>-3.5346983906383245E-2</v>
      </c>
      <c r="G181" s="13">
        <v>-1.2994515127755291E-2</v>
      </c>
      <c r="H181" s="13">
        <v>0.10834305043696646</v>
      </c>
      <c r="I181" s="13">
        <v>6.5513389018039714E-2</v>
      </c>
      <c r="J181" s="13">
        <v>-1.2919521650035182E-2</v>
      </c>
      <c r="K181" s="13">
        <v>2.4373875928540345E-2</v>
      </c>
      <c r="L181" s="13">
        <v>-4.3506320669134069E-2</v>
      </c>
      <c r="M181" s="13">
        <v>0.11419514617394766</v>
      </c>
      <c r="N181" s="13">
        <v>-6.0647784456425602E-2</v>
      </c>
      <c r="O181" s="13">
        <v>-4.4226262148200246E-2</v>
      </c>
      <c r="P181" s="13">
        <v>0.23761368544244665</v>
      </c>
      <c r="Q181" s="13">
        <v>-3.0135978915046713E-2</v>
      </c>
      <c r="R181" s="140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A182" s="29"/>
      <c r="B182" s="45" t="s">
        <v>260</v>
      </c>
      <c r="C182" s="46"/>
      <c r="D182" s="44">
        <v>0.45</v>
      </c>
      <c r="E182" s="44">
        <v>1.37</v>
      </c>
      <c r="F182" s="44">
        <v>0.44</v>
      </c>
      <c r="G182" s="44">
        <v>0</v>
      </c>
      <c r="H182" s="44">
        <v>2.38</v>
      </c>
      <c r="I182" s="44">
        <v>1.54</v>
      </c>
      <c r="J182" s="44">
        <v>0</v>
      </c>
      <c r="K182" s="44">
        <v>0.73</v>
      </c>
      <c r="L182" s="44">
        <v>0.6</v>
      </c>
      <c r="M182" s="44">
        <v>2.5</v>
      </c>
      <c r="N182" s="44">
        <v>0.94</v>
      </c>
      <c r="O182" s="44">
        <v>0.61</v>
      </c>
      <c r="P182" s="44">
        <v>4.93</v>
      </c>
      <c r="Q182" s="44">
        <v>0.34</v>
      </c>
      <c r="R182" s="140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3"/>
    </row>
    <row r="183" spans="1:65">
      <c r="B183" s="3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BM183" s="53"/>
    </row>
    <row r="184" spans="1:65" ht="15">
      <c r="B184" s="8" t="s">
        <v>506</v>
      </c>
      <c r="BM184" s="27" t="s">
        <v>66</v>
      </c>
    </row>
    <row r="185" spans="1:65" ht="15">
      <c r="A185" s="24" t="s">
        <v>25</v>
      </c>
      <c r="B185" s="18" t="s">
        <v>111</v>
      </c>
      <c r="C185" s="15" t="s">
        <v>112</v>
      </c>
      <c r="D185" s="16" t="s">
        <v>224</v>
      </c>
      <c r="E185" s="17" t="s">
        <v>224</v>
      </c>
      <c r="F185" s="17" t="s">
        <v>224</v>
      </c>
      <c r="G185" s="17" t="s">
        <v>224</v>
      </c>
      <c r="H185" s="17" t="s">
        <v>224</v>
      </c>
      <c r="I185" s="17" t="s">
        <v>224</v>
      </c>
      <c r="J185" s="17" t="s">
        <v>224</v>
      </c>
      <c r="K185" s="17" t="s">
        <v>224</v>
      </c>
      <c r="L185" s="17" t="s">
        <v>224</v>
      </c>
      <c r="M185" s="17" t="s">
        <v>224</v>
      </c>
      <c r="N185" s="17" t="s">
        <v>224</v>
      </c>
      <c r="O185" s="17" t="s">
        <v>224</v>
      </c>
      <c r="P185" s="17" t="s">
        <v>224</v>
      </c>
      <c r="Q185" s="17" t="s">
        <v>224</v>
      </c>
      <c r="R185" s="17" t="s">
        <v>224</v>
      </c>
      <c r="S185" s="17" t="s">
        <v>224</v>
      </c>
      <c r="T185" s="17" t="s">
        <v>224</v>
      </c>
      <c r="U185" s="17" t="s">
        <v>224</v>
      </c>
      <c r="V185" s="17" t="s">
        <v>224</v>
      </c>
      <c r="W185" s="17" t="s">
        <v>224</v>
      </c>
      <c r="X185" s="140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9" t="s">
        <v>225</v>
      </c>
      <c r="C186" s="9" t="s">
        <v>225</v>
      </c>
      <c r="D186" s="138" t="s">
        <v>227</v>
      </c>
      <c r="E186" s="139" t="s">
        <v>228</v>
      </c>
      <c r="F186" s="139" t="s">
        <v>230</v>
      </c>
      <c r="G186" s="139" t="s">
        <v>231</v>
      </c>
      <c r="H186" s="139" t="s">
        <v>232</v>
      </c>
      <c r="I186" s="139" t="s">
        <v>233</v>
      </c>
      <c r="J186" s="139" t="s">
        <v>234</v>
      </c>
      <c r="K186" s="139" t="s">
        <v>235</v>
      </c>
      <c r="L186" s="139" t="s">
        <v>236</v>
      </c>
      <c r="M186" s="139" t="s">
        <v>237</v>
      </c>
      <c r="N186" s="139" t="s">
        <v>238</v>
      </c>
      <c r="O186" s="139" t="s">
        <v>240</v>
      </c>
      <c r="P186" s="139" t="s">
        <v>241</v>
      </c>
      <c r="Q186" s="139" t="s">
        <v>242</v>
      </c>
      <c r="R186" s="139" t="s">
        <v>243</v>
      </c>
      <c r="S186" s="139" t="s">
        <v>244</v>
      </c>
      <c r="T186" s="139" t="s">
        <v>246</v>
      </c>
      <c r="U186" s="139" t="s">
        <v>248</v>
      </c>
      <c r="V186" s="139" t="s">
        <v>249</v>
      </c>
      <c r="W186" s="139" t="s">
        <v>250</v>
      </c>
      <c r="X186" s="140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 t="s">
        <v>3</v>
      </c>
    </row>
    <row r="187" spans="1:65">
      <c r="A187" s="29"/>
      <c r="B187" s="19"/>
      <c r="C187" s="9"/>
      <c r="D187" s="10" t="s">
        <v>269</v>
      </c>
      <c r="E187" s="11" t="s">
        <v>292</v>
      </c>
      <c r="F187" s="11" t="s">
        <v>269</v>
      </c>
      <c r="G187" s="11" t="s">
        <v>293</v>
      </c>
      <c r="H187" s="11" t="s">
        <v>269</v>
      </c>
      <c r="I187" s="11" t="s">
        <v>293</v>
      </c>
      <c r="J187" s="11" t="s">
        <v>293</v>
      </c>
      <c r="K187" s="11" t="s">
        <v>269</v>
      </c>
      <c r="L187" s="11" t="s">
        <v>293</v>
      </c>
      <c r="M187" s="11" t="s">
        <v>292</v>
      </c>
      <c r="N187" s="11" t="s">
        <v>269</v>
      </c>
      <c r="O187" s="11" t="s">
        <v>269</v>
      </c>
      <c r="P187" s="11" t="s">
        <v>269</v>
      </c>
      <c r="Q187" s="11" t="s">
        <v>292</v>
      </c>
      <c r="R187" s="11" t="s">
        <v>292</v>
      </c>
      <c r="S187" s="11" t="s">
        <v>269</v>
      </c>
      <c r="T187" s="11" t="s">
        <v>292</v>
      </c>
      <c r="U187" s="11" t="s">
        <v>269</v>
      </c>
      <c r="V187" s="11" t="s">
        <v>292</v>
      </c>
      <c r="W187" s="11" t="s">
        <v>293</v>
      </c>
      <c r="X187" s="140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9"/>
      <c r="C188" s="9"/>
      <c r="D188" s="25" t="s">
        <v>294</v>
      </c>
      <c r="E188" s="25" t="s">
        <v>295</v>
      </c>
      <c r="F188" s="25" t="s">
        <v>295</v>
      </c>
      <c r="G188" s="25" t="s">
        <v>296</v>
      </c>
      <c r="H188" s="25" t="s">
        <v>297</v>
      </c>
      <c r="I188" s="25" t="s">
        <v>296</v>
      </c>
      <c r="J188" s="25" t="s">
        <v>296</v>
      </c>
      <c r="K188" s="25" t="s">
        <v>117</v>
      </c>
      <c r="L188" s="25" t="s">
        <v>295</v>
      </c>
      <c r="M188" s="25" t="s">
        <v>297</v>
      </c>
      <c r="N188" s="25" t="s">
        <v>294</v>
      </c>
      <c r="O188" s="25" t="s">
        <v>297</v>
      </c>
      <c r="P188" s="25" t="s">
        <v>297</v>
      </c>
      <c r="Q188" s="25" t="s">
        <v>296</v>
      </c>
      <c r="R188" s="25" t="s">
        <v>295</v>
      </c>
      <c r="S188" s="25" t="s">
        <v>295</v>
      </c>
      <c r="T188" s="25" t="s">
        <v>295</v>
      </c>
      <c r="U188" s="25" t="s">
        <v>296</v>
      </c>
      <c r="V188" s="25" t="s">
        <v>294</v>
      </c>
      <c r="W188" s="25" t="s">
        <v>294</v>
      </c>
      <c r="X188" s="140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3</v>
      </c>
    </row>
    <row r="189" spans="1:65">
      <c r="A189" s="29"/>
      <c r="B189" s="18">
        <v>1</v>
      </c>
      <c r="C189" s="14">
        <v>1</v>
      </c>
      <c r="D189" s="21">
        <v>3.7</v>
      </c>
      <c r="E189" s="21">
        <v>3.7</v>
      </c>
      <c r="F189" s="21">
        <v>3.7</v>
      </c>
      <c r="G189" s="135">
        <v>5</v>
      </c>
      <c r="H189" s="21">
        <v>3.8</v>
      </c>
      <c r="I189" s="135" t="s">
        <v>105</v>
      </c>
      <c r="J189" s="135" t="s">
        <v>105</v>
      </c>
      <c r="K189" s="21">
        <v>3.7</v>
      </c>
      <c r="L189" s="135">
        <v>3</v>
      </c>
      <c r="M189" s="21">
        <v>4.0999999999999996</v>
      </c>
      <c r="N189" s="21">
        <v>3.5524064341043164</v>
      </c>
      <c r="O189" s="135">
        <v>3.8</v>
      </c>
      <c r="P189" s="21">
        <v>3.3</v>
      </c>
      <c r="Q189" s="21">
        <v>3.7</v>
      </c>
      <c r="R189" s="21">
        <v>3.5</v>
      </c>
      <c r="S189" s="135">
        <v>3.3215068591421493</v>
      </c>
      <c r="T189" s="21">
        <v>3.8</v>
      </c>
      <c r="U189" s="21">
        <v>3.7</v>
      </c>
      <c r="V189" s="21">
        <v>3.63</v>
      </c>
      <c r="W189" s="21">
        <v>3.8413333333333335</v>
      </c>
      <c r="X189" s="140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1</v>
      </c>
    </row>
    <row r="190" spans="1:65">
      <c r="A190" s="29"/>
      <c r="B190" s="19">
        <v>1</v>
      </c>
      <c r="C190" s="9">
        <v>2</v>
      </c>
      <c r="D190" s="11">
        <v>3.6</v>
      </c>
      <c r="E190" s="11">
        <v>3.6</v>
      </c>
      <c r="F190" s="11">
        <v>3.9</v>
      </c>
      <c r="G190" s="136" t="s">
        <v>105</v>
      </c>
      <c r="H190" s="11">
        <v>3.8</v>
      </c>
      <c r="I190" s="136" t="s">
        <v>105</v>
      </c>
      <c r="J190" s="136">
        <v>6</v>
      </c>
      <c r="K190" s="11">
        <v>3.7</v>
      </c>
      <c r="L190" s="136">
        <v>3</v>
      </c>
      <c r="M190" s="11">
        <v>3.9</v>
      </c>
      <c r="N190" s="11">
        <v>3.4934808751515569</v>
      </c>
      <c r="O190" s="136">
        <v>4</v>
      </c>
      <c r="P190" s="11">
        <v>3.4</v>
      </c>
      <c r="Q190" s="11">
        <v>3.7</v>
      </c>
      <c r="R190" s="11">
        <v>3.5</v>
      </c>
      <c r="S190" s="136">
        <v>3.28815238488981</v>
      </c>
      <c r="T190" s="11">
        <v>3.7</v>
      </c>
      <c r="U190" s="11">
        <v>3.8</v>
      </c>
      <c r="V190" s="11">
        <v>3.59</v>
      </c>
      <c r="W190" s="11">
        <v>3.9876666666666667</v>
      </c>
      <c r="X190" s="140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26</v>
      </c>
    </row>
    <row r="191" spans="1:65">
      <c r="A191" s="29"/>
      <c r="B191" s="19">
        <v>1</v>
      </c>
      <c r="C191" s="9">
        <v>3</v>
      </c>
      <c r="D191" s="11">
        <v>3.6</v>
      </c>
      <c r="E191" s="11">
        <v>3.7</v>
      </c>
      <c r="F191" s="11">
        <v>3.6</v>
      </c>
      <c r="G191" s="136">
        <v>5</v>
      </c>
      <c r="H191" s="11">
        <v>3.8</v>
      </c>
      <c r="I191" s="136" t="s">
        <v>105</v>
      </c>
      <c r="J191" s="136">
        <v>5</v>
      </c>
      <c r="K191" s="11">
        <v>3.7</v>
      </c>
      <c r="L191" s="136">
        <v>3</v>
      </c>
      <c r="M191" s="11">
        <v>4.0999999999999996</v>
      </c>
      <c r="N191" s="11">
        <v>3.5136025808048892</v>
      </c>
      <c r="O191" s="136">
        <v>4.0999999999999996</v>
      </c>
      <c r="P191" s="11">
        <v>3.4</v>
      </c>
      <c r="Q191" s="11">
        <v>3.7</v>
      </c>
      <c r="R191" s="11">
        <v>3.5</v>
      </c>
      <c r="S191" s="136">
        <v>3.32316929653487</v>
      </c>
      <c r="T191" s="11">
        <v>3.8</v>
      </c>
      <c r="U191" s="11">
        <v>3.7</v>
      </c>
      <c r="V191" s="11">
        <v>3.73</v>
      </c>
      <c r="W191" s="11">
        <v>3.8263333333333325</v>
      </c>
      <c r="X191" s="140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16</v>
      </c>
    </row>
    <row r="192" spans="1:65">
      <c r="A192" s="29"/>
      <c r="B192" s="19">
        <v>1</v>
      </c>
      <c r="C192" s="9">
        <v>4</v>
      </c>
      <c r="D192" s="11">
        <v>3.6</v>
      </c>
      <c r="E192" s="11">
        <v>3.7</v>
      </c>
      <c r="F192" s="11">
        <v>3.7</v>
      </c>
      <c r="G192" s="136" t="s">
        <v>105</v>
      </c>
      <c r="H192" s="11">
        <v>3.6</v>
      </c>
      <c r="I192" s="136" t="s">
        <v>105</v>
      </c>
      <c r="J192" s="136">
        <v>5</v>
      </c>
      <c r="K192" s="11">
        <v>3.7</v>
      </c>
      <c r="L192" s="136">
        <v>3</v>
      </c>
      <c r="M192" s="11">
        <v>4.0999999999999996</v>
      </c>
      <c r="N192" s="11">
        <v>3.6381674244698101</v>
      </c>
      <c r="O192" s="136">
        <v>4.0999999999999996</v>
      </c>
      <c r="P192" s="11">
        <v>3.4</v>
      </c>
      <c r="Q192" s="11">
        <v>3.6</v>
      </c>
      <c r="R192" s="11">
        <v>3.6</v>
      </c>
      <c r="S192" s="136">
        <v>3.4144217211972498</v>
      </c>
      <c r="T192" s="11">
        <v>3.7</v>
      </c>
      <c r="U192" s="11">
        <v>3.7</v>
      </c>
      <c r="V192" s="11">
        <v>3.7</v>
      </c>
      <c r="W192" s="11">
        <v>3.9060000000000006</v>
      </c>
      <c r="X192" s="140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3.6881038966195843</v>
      </c>
    </row>
    <row r="193" spans="1:65">
      <c r="A193" s="29"/>
      <c r="B193" s="19">
        <v>1</v>
      </c>
      <c r="C193" s="9">
        <v>5</v>
      </c>
      <c r="D193" s="11">
        <v>3.6</v>
      </c>
      <c r="E193" s="11">
        <v>3.8</v>
      </c>
      <c r="F193" s="11">
        <v>3.8</v>
      </c>
      <c r="G193" s="136" t="s">
        <v>105</v>
      </c>
      <c r="H193" s="11">
        <v>3.7</v>
      </c>
      <c r="I193" s="136" t="s">
        <v>105</v>
      </c>
      <c r="J193" s="136" t="s">
        <v>105</v>
      </c>
      <c r="K193" s="11">
        <v>3.7</v>
      </c>
      <c r="L193" s="136">
        <v>3</v>
      </c>
      <c r="M193" s="11">
        <v>3.7</v>
      </c>
      <c r="N193" s="11">
        <v>3.5552667146633379</v>
      </c>
      <c r="O193" s="136">
        <v>3.9</v>
      </c>
      <c r="P193" s="11">
        <v>3.4</v>
      </c>
      <c r="Q193" s="11">
        <v>3.7</v>
      </c>
      <c r="R193" s="11">
        <v>3.6</v>
      </c>
      <c r="S193" s="136">
        <v>3.4272930540551445</v>
      </c>
      <c r="T193" s="11">
        <v>3.8</v>
      </c>
      <c r="U193" s="11">
        <v>3.7</v>
      </c>
      <c r="V193" s="11">
        <v>3.57</v>
      </c>
      <c r="W193" s="11">
        <v>3.702</v>
      </c>
      <c r="X193" s="140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27">
        <v>78</v>
      </c>
    </row>
    <row r="194" spans="1:65">
      <c r="A194" s="29"/>
      <c r="B194" s="19">
        <v>1</v>
      </c>
      <c r="C194" s="9">
        <v>6</v>
      </c>
      <c r="D194" s="11">
        <v>3.7</v>
      </c>
      <c r="E194" s="11">
        <v>3.6</v>
      </c>
      <c r="F194" s="11">
        <v>3.7</v>
      </c>
      <c r="G194" s="136" t="s">
        <v>105</v>
      </c>
      <c r="H194" s="11">
        <v>3.8</v>
      </c>
      <c r="I194" s="136" t="s">
        <v>105</v>
      </c>
      <c r="J194" s="136">
        <v>5</v>
      </c>
      <c r="K194" s="11">
        <v>3.6</v>
      </c>
      <c r="L194" s="136">
        <v>3</v>
      </c>
      <c r="M194" s="11">
        <v>3.9</v>
      </c>
      <c r="N194" s="11">
        <v>3.6044699535178863</v>
      </c>
      <c r="O194" s="136">
        <v>4.0999999999999996</v>
      </c>
      <c r="P194" s="11">
        <v>3.4</v>
      </c>
      <c r="Q194" s="11">
        <v>3.7</v>
      </c>
      <c r="R194" s="11">
        <v>3.6</v>
      </c>
      <c r="S194" s="136">
        <v>3.2797927811026</v>
      </c>
      <c r="T194" s="11">
        <v>3.9</v>
      </c>
      <c r="U194" s="11">
        <v>3.8</v>
      </c>
      <c r="V194" s="11">
        <v>3.56</v>
      </c>
      <c r="W194" s="11">
        <v>3.9</v>
      </c>
      <c r="X194" s="140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9"/>
      <c r="B195" s="20" t="s">
        <v>256</v>
      </c>
      <c r="C195" s="12"/>
      <c r="D195" s="22">
        <v>3.6333333333333333</v>
      </c>
      <c r="E195" s="22">
        <v>3.6833333333333336</v>
      </c>
      <c r="F195" s="22">
        <v>3.7333333333333329</v>
      </c>
      <c r="G195" s="22">
        <v>5</v>
      </c>
      <c r="H195" s="22">
        <v>3.75</v>
      </c>
      <c r="I195" s="22" t="s">
        <v>623</v>
      </c>
      <c r="J195" s="22">
        <v>5.25</v>
      </c>
      <c r="K195" s="22">
        <v>3.6833333333333336</v>
      </c>
      <c r="L195" s="22">
        <v>3</v>
      </c>
      <c r="M195" s="22">
        <v>3.9666666666666663</v>
      </c>
      <c r="N195" s="22">
        <v>3.5595656637852993</v>
      </c>
      <c r="O195" s="22">
        <v>4</v>
      </c>
      <c r="P195" s="22">
        <v>3.3833333333333329</v>
      </c>
      <c r="Q195" s="22">
        <v>3.6833333333333336</v>
      </c>
      <c r="R195" s="22">
        <v>3.5500000000000003</v>
      </c>
      <c r="S195" s="22">
        <v>3.3423893494869703</v>
      </c>
      <c r="T195" s="22">
        <v>3.7833333333333332</v>
      </c>
      <c r="U195" s="22">
        <v>3.7333333333333329</v>
      </c>
      <c r="V195" s="22">
        <v>3.6299999999999994</v>
      </c>
      <c r="W195" s="22">
        <v>3.8605555555555555</v>
      </c>
      <c r="X195" s="140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A196" s="29"/>
      <c r="B196" s="3" t="s">
        <v>257</v>
      </c>
      <c r="C196" s="28"/>
      <c r="D196" s="11">
        <v>3.6</v>
      </c>
      <c r="E196" s="11">
        <v>3.7</v>
      </c>
      <c r="F196" s="11">
        <v>3.7</v>
      </c>
      <c r="G196" s="11">
        <v>5</v>
      </c>
      <c r="H196" s="11">
        <v>3.8</v>
      </c>
      <c r="I196" s="11" t="s">
        <v>623</v>
      </c>
      <c r="J196" s="11">
        <v>5</v>
      </c>
      <c r="K196" s="11">
        <v>3.7</v>
      </c>
      <c r="L196" s="11">
        <v>3</v>
      </c>
      <c r="M196" s="11">
        <v>4</v>
      </c>
      <c r="N196" s="11">
        <v>3.5538365743838272</v>
      </c>
      <c r="O196" s="11">
        <v>4.05</v>
      </c>
      <c r="P196" s="11">
        <v>3.4</v>
      </c>
      <c r="Q196" s="11">
        <v>3.7</v>
      </c>
      <c r="R196" s="11">
        <v>3.55</v>
      </c>
      <c r="S196" s="11">
        <v>3.3223380778385097</v>
      </c>
      <c r="T196" s="11">
        <v>3.8</v>
      </c>
      <c r="U196" s="11">
        <v>3.7</v>
      </c>
      <c r="V196" s="11">
        <v>3.61</v>
      </c>
      <c r="W196" s="11">
        <v>3.8706666666666667</v>
      </c>
      <c r="X196" s="140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3"/>
    </row>
    <row r="197" spans="1:65">
      <c r="A197" s="29"/>
      <c r="B197" s="3" t="s">
        <v>258</v>
      </c>
      <c r="C197" s="28"/>
      <c r="D197" s="23">
        <v>5.1639777949432274E-2</v>
      </c>
      <c r="E197" s="23">
        <v>7.5277265270908028E-2</v>
      </c>
      <c r="F197" s="23">
        <v>0.10327955589886435</v>
      </c>
      <c r="G197" s="23">
        <v>0</v>
      </c>
      <c r="H197" s="23">
        <v>8.3666002653407415E-2</v>
      </c>
      <c r="I197" s="23" t="s">
        <v>623</v>
      </c>
      <c r="J197" s="23">
        <v>0.5</v>
      </c>
      <c r="K197" s="23">
        <v>4.0824829046386339E-2</v>
      </c>
      <c r="L197" s="23">
        <v>0</v>
      </c>
      <c r="M197" s="23">
        <v>0.163299316185545</v>
      </c>
      <c r="N197" s="23">
        <v>5.4303170879980822E-2</v>
      </c>
      <c r="O197" s="23">
        <v>0.12649110640673508</v>
      </c>
      <c r="P197" s="23">
        <v>4.0824829046386339E-2</v>
      </c>
      <c r="Q197" s="23">
        <v>4.0824829046386339E-2</v>
      </c>
      <c r="R197" s="23">
        <v>5.4772255750516655E-2</v>
      </c>
      <c r="S197" s="23">
        <v>6.3344722217882593E-2</v>
      </c>
      <c r="T197" s="23">
        <v>7.5277265270907973E-2</v>
      </c>
      <c r="U197" s="23">
        <v>5.1639777949432045E-2</v>
      </c>
      <c r="V197" s="23">
        <v>7.0710678118654821E-2</v>
      </c>
      <c r="W197" s="23">
        <v>9.639379110172494E-2</v>
      </c>
      <c r="X197" s="210"/>
      <c r="Y197" s="211"/>
      <c r="Z197" s="211"/>
      <c r="AA197" s="211"/>
      <c r="AB197" s="211"/>
      <c r="AC197" s="211"/>
      <c r="AD197" s="211"/>
      <c r="AE197" s="211"/>
      <c r="AF197" s="211"/>
      <c r="AG197" s="211"/>
      <c r="AH197" s="211"/>
      <c r="AI197" s="211"/>
      <c r="AJ197" s="211"/>
      <c r="AK197" s="211"/>
      <c r="AL197" s="211"/>
      <c r="AM197" s="211"/>
      <c r="AN197" s="211"/>
      <c r="AO197" s="211"/>
      <c r="AP197" s="211"/>
      <c r="AQ197" s="211"/>
      <c r="AR197" s="211"/>
      <c r="AS197" s="211"/>
      <c r="AT197" s="211"/>
      <c r="AU197" s="211"/>
      <c r="AV197" s="211"/>
      <c r="AW197" s="211"/>
      <c r="AX197" s="211"/>
      <c r="AY197" s="211"/>
      <c r="AZ197" s="211"/>
      <c r="BA197" s="211"/>
      <c r="BB197" s="211"/>
      <c r="BC197" s="211"/>
      <c r="BD197" s="211"/>
      <c r="BE197" s="211"/>
      <c r="BF197" s="211"/>
      <c r="BG197" s="211"/>
      <c r="BH197" s="211"/>
      <c r="BI197" s="211"/>
      <c r="BJ197" s="211"/>
      <c r="BK197" s="211"/>
      <c r="BL197" s="211"/>
      <c r="BM197" s="54"/>
    </row>
    <row r="198" spans="1:65">
      <c r="A198" s="29"/>
      <c r="B198" s="3" t="s">
        <v>86</v>
      </c>
      <c r="C198" s="28"/>
      <c r="D198" s="13">
        <v>1.4212782921862094E-2</v>
      </c>
      <c r="E198" s="13">
        <v>2.0437266589386792E-2</v>
      </c>
      <c r="F198" s="13">
        <v>2.7664166758624383E-2</v>
      </c>
      <c r="G198" s="13">
        <v>0</v>
      </c>
      <c r="H198" s="13">
        <v>2.2310934040908646E-2</v>
      </c>
      <c r="I198" s="13" t="s">
        <v>623</v>
      </c>
      <c r="J198" s="13">
        <v>9.5238095238095233E-2</v>
      </c>
      <c r="K198" s="13">
        <v>1.1083663994494028E-2</v>
      </c>
      <c r="L198" s="13">
        <v>0</v>
      </c>
      <c r="M198" s="13">
        <v>4.1167894836692018E-2</v>
      </c>
      <c r="N198" s="13">
        <v>1.5255560933306104E-2</v>
      </c>
      <c r="O198" s="13">
        <v>3.1622776601683771E-2</v>
      </c>
      <c r="P198" s="13">
        <v>1.2066451934892516E-2</v>
      </c>
      <c r="Q198" s="13">
        <v>1.1083663994494028E-2</v>
      </c>
      <c r="R198" s="13">
        <v>1.5428804436765253E-2</v>
      </c>
      <c r="S198" s="13">
        <v>1.8951927975597905E-2</v>
      </c>
      <c r="T198" s="13">
        <v>1.989707452094484E-2</v>
      </c>
      <c r="U198" s="13">
        <v>1.3832083379312157E-2</v>
      </c>
      <c r="V198" s="13">
        <v>1.9479525652521992E-2</v>
      </c>
      <c r="W198" s="13">
        <v>2.4968891061031069E-2</v>
      </c>
      <c r="X198" s="140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9"/>
      <c r="B199" s="3" t="s">
        <v>259</v>
      </c>
      <c r="C199" s="28"/>
      <c r="D199" s="13">
        <v>-1.4850602049593098E-2</v>
      </c>
      <c r="E199" s="13">
        <v>-1.2935002429360631E-3</v>
      </c>
      <c r="F199" s="13">
        <v>1.226360156372075E-2</v>
      </c>
      <c r="G199" s="13">
        <v>0.35571018066569771</v>
      </c>
      <c r="H199" s="13">
        <v>1.678263549927328E-2</v>
      </c>
      <c r="I199" s="13" t="s">
        <v>623</v>
      </c>
      <c r="J199" s="13">
        <v>0.42349568969898255</v>
      </c>
      <c r="K199" s="13">
        <v>-1.2935002429360631E-3</v>
      </c>
      <c r="L199" s="13">
        <v>-0.18657389160058147</v>
      </c>
      <c r="M199" s="13">
        <v>7.5530076661453283E-2</v>
      </c>
      <c r="N199" s="13">
        <v>-3.4852118171643576E-2</v>
      </c>
      <c r="O199" s="13">
        <v>8.456814453255812E-2</v>
      </c>
      <c r="P199" s="13">
        <v>-8.263611108287805E-2</v>
      </c>
      <c r="Q199" s="13">
        <v>-1.2935002429360631E-3</v>
      </c>
      <c r="R199" s="13">
        <v>-3.7445771727354638E-2</v>
      </c>
      <c r="S199" s="13">
        <v>-9.3737746230383223E-2</v>
      </c>
      <c r="T199" s="13">
        <v>2.5820703370377895E-2</v>
      </c>
      <c r="U199" s="13">
        <v>1.226360156372075E-2</v>
      </c>
      <c r="V199" s="13">
        <v>-1.5754408836703648E-2</v>
      </c>
      <c r="W199" s="13">
        <v>4.6758893938436907E-2</v>
      </c>
      <c r="X199" s="140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A200" s="29"/>
      <c r="B200" s="45" t="s">
        <v>260</v>
      </c>
      <c r="C200" s="46"/>
      <c r="D200" s="44">
        <v>0.34</v>
      </c>
      <c r="E200" s="44">
        <v>0</v>
      </c>
      <c r="F200" s="44">
        <v>0.34</v>
      </c>
      <c r="G200" s="44" t="s">
        <v>261</v>
      </c>
      <c r="H200" s="44">
        <v>0.45</v>
      </c>
      <c r="I200" s="44">
        <v>7.98</v>
      </c>
      <c r="J200" s="44" t="s">
        <v>261</v>
      </c>
      <c r="K200" s="44">
        <v>0</v>
      </c>
      <c r="L200" s="44" t="s">
        <v>261</v>
      </c>
      <c r="M200" s="44">
        <v>1.91</v>
      </c>
      <c r="N200" s="44">
        <v>0.83</v>
      </c>
      <c r="O200" s="44">
        <v>2.14</v>
      </c>
      <c r="P200" s="44">
        <v>2.02</v>
      </c>
      <c r="Q200" s="44">
        <v>0</v>
      </c>
      <c r="R200" s="44">
        <v>0.9</v>
      </c>
      <c r="S200" s="44">
        <v>2.2999999999999998</v>
      </c>
      <c r="T200" s="44">
        <v>0.67</v>
      </c>
      <c r="U200" s="44">
        <v>0.34</v>
      </c>
      <c r="V200" s="44">
        <v>0.36</v>
      </c>
      <c r="W200" s="44">
        <v>1.2</v>
      </c>
      <c r="X200" s="140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3"/>
    </row>
    <row r="201" spans="1:65">
      <c r="B201" s="30" t="s">
        <v>302</v>
      </c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BM201" s="53"/>
    </row>
    <row r="202" spans="1:65">
      <c r="BM202" s="53"/>
    </row>
    <row r="203" spans="1:65" ht="15">
      <c r="B203" s="8" t="s">
        <v>507</v>
      </c>
      <c r="BM203" s="27" t="s">
        <v>66</v>
      </c>
    </row>
    <row r="204" spans="1:65" ht="15">
      <c r="A204" s="24" t="s">
        <v>51</v>
      </c>
      <c r="B204" s="18" t="s">
        <v>111</v>
      </c>
      <c r="C204" s="15" t="s">
        <v>112</v>
      </c>
      <c r="D204" s="16" t="s">
        <v>224</v>
      </c>
      <c r="E204" s="17" t="s">
        <v>224</v>
      </c>
      <c r="F204" s="17" t="s">
        <v>224</v>
      </c>
      <c r="G204" s="17" t="s">
        <v>224</v>
      </c>
      <c r="H204" s="17" t="s">
        <v>224</v>
      </c>
      <c r="I204" s="17" t="s">
        <v>224</v>
      </c>
      <c r="J204" s="17" t="s">
        <v>224</v>
      </c>
      <c r="K204" s="17" t="s">
        <v>224</v>
      </c>
      <c r="L204" s="17" t="s">
        <v>224</v>
      </c>
      <c r="M204" s="17" t="s">
        <v>224</v>
      </c>
      <c r="N204" s="17" t="s">
        <v>224</v>
      </c>
      <c r="O204" s="17" t="s">
        <v>224</v>
      </c>
      <c r="P204" s="17" t="s">
        <v>224</v>
      </c>
      <c r="Q204" s="17" t="s">
        <v>224</v>
      </c>
      <c r="R204" s="17" t="s">
        <v>224</v>
      </c>
      <c r="S204" s="17" t="s">
        <v>224</v>
      </c>
      <c r="T204" s="17" t="s">
        <v>224</v>
      </c>
      <c r="U204" s="17" t="s">
        <v>224</v>
      </c>
      <c r="V204" s="17" t="s">
        <v>224</v>
      </c>
      <c r="W204" s="17" t="s">
        <v>224</v>
      </c>
      <c r="X204" s="140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 t="s">
        <v>225</v>
      </c>
      <c r="C205" s="9" t="s">
        <v>225</v>
      </c>
      <c r="D205" s="138" t="s">
        <v>227</v>
      </c>
      <c r="E205" s="139" t="s">
        <v>228</v>
      </c>
      <c r="F205" s="139" t="s">
        <v>230</v>
      </c>
      <c r="G205" s="139" t="s">
        <v>231</v>
      </c>
      <c r="H205" s="139" t="s">
        <v>232</v>
      </c>
      <c r="I205" s="139" t="s">
        <v>233</v>
      </c>
      <c r="J205" s="139" t="s">
        <v>234</v>
      </c>
      <c r="K205" s="139" t="s">
        <v>235</v>
      </c>
      <c r="L205" s="139" t="s">
        <v>236</v>
      </c>
      <c r="M205" s="139" t="s">
        <v>237</v>
      </c>
      <c r="N205" s="139" t="s">
        <v>238</v>
      </c>
      <c r="O205" s="139" t="s">
        <v>240</v>
      </c>
      <c r="P205" s="139" t="s">
        <v>241</v>
      </c>
      <c r="Q205" s="139" t="s">
        <v>242</v>
      </c>
      <c r="R205" s="139" t="s">
        <v>243</v>
      </c>
      <c r="S205" s="139" t="s">
        <v>244</v>
      </c>
      <c r="T205" s="139" t="s">
        <v>246</v>
      </c>
      <c r="U205" s="139" t="s">
        <v>248</v>
      </c>
      <c r="V205" s="139" t="s">
        <v>249</v>
      </c>
      <c r="W205" s="139" t="s">
        <v>250</v>
      </c>
      <c r="X205" s="140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 t="s">
        <v>3</v>
      </c>
    </row>
    <row r="206" spans="1:65">
      <c r="A206" s="29"/>
      <c r="B206" s="19"/>
      <c r="C206" s="9"/>
      <c r="D206" s="10" t="s">
        <v>269</v>
      </c>
      <c r="E206" s="11" t="s">
        <v>292</v>
      </c>
      <c r="F206" s="11" t="s">
        <v>293</v>
      </c>
      <c r="G206" s="11" t="s">
        <v>293</v>
      </c>
      <c r="H206" s="11" t="s">
        <v>269</v>
      </c>
      <c r="I206" s="11" t="s">
        <v>293</v>
      </c>
      <c r="J206" s="11" t="s">
        <v>293</v>
      </c>
      <c r="K206" s="11" t="s">
        <v>269</v>
      </c>
      <c r="L206" s="11" t="s">
        <v>293</v>
      </c>
      <c r="M206" s="11" t="s">
        <v>292</v>
      </c>
      <c r="N206" s="11" t="s">
        <v>269</v>
      </c>
      <c r="O206" s="11" t="s">
        <v>269</v>
      </c>
      <c r="P206" s="11" t="s">
        <v>292</v>
      </c>
      <c r="Q206" s="11" t="s">
        <v>292</v>
      </c>
      <c r="R206" s="11" t="s">
        <v>292</v>
      </c>
      <c r="S206" s="11" t="s">
        <v>293</v>
      </c>
      <c r="T206" s="11" t="s">
        <v>292</v>
      </c>
      <c r="U206" s="11" t="s">
        <v>293</v>
      </c>
      <c r="V206" s="11" t="s">
        <v>292</v>
      </c>
      <c r="W206" s="11" t="s">
        <v>293</v>
      </c>
      <c r="X206" s="140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1</v>
      </c>
    </row>
    <row r="207" spans="1:65">
      <c r="A207" s="29"/>
      <c r="B207" s="19"/>
      <c r="C207" s="9"/>
      <c r="D207" s="25" t="s">
        <v>294</v>
      </c>
      <c r="E207" s="25" t="s">
        <v>295</v>
      </c>
      <c r="F207" s="25" t="s">
        <v>295</v>
      </c>
      <c r="G207" s="25" t="s">
        <v>296</v>
      </c>
      <c r="H207" s="25" t="s">
        <v>297</v>
      </c>
      <c r="I207" s="25" t="s">
        <v>296</v>
      </c>
      <c r="J207" s="25" t="s">
        <v>296</v>
      </c>
      <c r="K207" s="25" t="s">
        <v>117</v>
      </c>
      <c r="L207" s="25" t="s">
        <v>295</v>
      </c>
      <c r="M207" s="25" t="s">
        <v>297</v>
      </c>
      <c r="N207" s="25" t="s">
        <v>294</v>
      </c>
      <c r="O207" s="25" t="s">
        <v>297</v>
      </c>
      <c r="P207" s="25" t="s">
        <v>297</v>
      </c>
      <c r="Q207" s="25" t="s">
        <v>296</v>
      </c>
      <c r="R207" s="25" t="s">
        <v>295</v>
      </c>
      <c r="S207" s="25" t="s">
        <v>295</v>
      </c>
      <c r="T207" s="25" t="s">
        <v>295</v>
      </c>
      <c r="U207" s="25" t="s">
        <v>296</v>
      </c>
      <c r="V207" s="25" t="s">
        <v>294</v>
      </c>
      <c r="W207" s="25" t="s">
        <v>294</v>
      </c>
      <c r="X207" s="140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2</v>
      </c>
    </row>
    <row r="208" spans="1:65">
      <c r="A208" s="29"/>
      <c r="B208" s="18">
        <v>1</v>
      </c>
      <c r="C208" s="14">
        <v>1</v>
      </c>
      <c r="D208" s="199">
        <v>20</v>
      </c>
      <c r="E208" s="199">
        <v>19</v>
      </c>
      <c r="F208" s="199">
        <v>19</v>
      </c>
      <c r="G208" s="199">
        <v>20</v>
      </c>
      <c r="H208" s="199">
        <v>18</v>
      </c>
      <c r="I208" s="199">
        <v>19</v>
      </c>
      <c r="J208" s="199">
        <v>22</v>
      </c>
      <c r="K208" s="199">
        <v>20</v>
      </c>
      <c r="L208" s="199">
        <v>20</v>
      </c>
      <c r="M208" s="199">
        <v>21</v>
      </c>
      <c r="N208" s="199">
        <v>18.493342101436497</v>
      </c>
      <c r="O208" s="199">
        <v>19</v>
      </c>
      <c r="P208" s="199">
        <v>18</v>
      </c>
      <c r="Q208" s="199">
        <v>21</v>
      </c>
      <c r="R208" s="199">
        <v>19</v>
      </c>
      <c r="S208" s="199">
        <v>18.495999999999999</v>
      </c>
      <c r="T208" s="199">
        <v>22</v>
      </c>
      <c r="U208" s="199">
        <v>19</v>
      </c>
      <c r="V208" s="199">
        <v>18</v>
      </c>
      <c r="W208" s="200">
        <v>15.558999999999997</v>
      </c>
      <c r="X208" s="201"/>
      <c r="Y208" s="202"/>
      <c r="Z208" s="202"/>
      <c r="AA208" s="202"/>
      <c r="AB208" s="202"/>
      <c r="AC208" s="202"/>
      <c r="AD208" s="202"/>
      <c r="AE208" s="202"/>
      <c r="AF208" s="202"/>
      <c r="AG208" s="202"/>
      <c r="AH208" s="202"/>
      <c r="AI208" s="202"/>
      <c r="AJ208" s="202"/>
      <c r="AK208" s="202"/>
      <c r="AL208" s="202"/>
      <c r="AM208" s="202"/>
      <c r="AN208" s="202"/>
      <c r="AO208" s="202"/>
      <c r="AP208" s="202"/>
      <c r="AQ208" s="202"/>
      <c r="AR208" s="202"/>
      <c r="AS208" s="202"/>
      <c r="AT208" s="202"/>
      <c r="AU208" s="202"/>
      <c r="AV208" s="202"/>
      <c r="AW208" s="202"/>
      <c r="AX208" s="202"/>
      <c r="AY208" s="202"/>
      <c r="AZ208" s="202"/>
      <c r="BA208" s="202"/>
      <c r="BB208" s="202"/>
      <c r="BC208" s="202"/>
      <c r="BD208" s="202"/>
      <c r="BE208" s="202"/>
      <c r="BF208" s="202"/>
      <c r="BG208" s="202"/>
      <c r="BH208" s="202"/>
      <c r="BI208" s="202"/>
      <c r="BJ208" s="202"/>
      <c r="BK208" s="202"/>
      <c r="BL208" s="202"/>
      <c r="BM208" s="203">
        <v>1</v>
      </c>
    </row>
    <row r="209" spans="1:65">
      <c r="A209" s="29"/>
      <c r="B209" s="19">
        <v>1</v>
      </c>
      <c r="C209" s="9">
        <v>2</v>
      </c>
      <c r="D209" s="205">
        <v>19</v>
      </c>
      <c r="E209" s="205">
        <v>18</v>
      </c>
      <c r="F209" s="205">
        <v>19</v>
      </c>
      <c r="G209" s="205">
        <v>23</v>
      </c>
      <c r="H209" s="205">
        <v>19</v>
      </c>
      <c r="I209" s="205">
        <v>20</v>
      </c>
      <c r="J209" s="205">
        <v>20</v>
      </c>
      <c r="K209" s="205">
        <v>21</v>
      </c>
      <c r="L209" s="205">
        <v>18</v>
      </c>
      <c r="M209" s="205">
        <v>19</v>
      </c>
      <c r="N209" s="205">
        <v>18.714643234777981</v>
      </c>
      <c r="O209" s="209">
        <v>23</v>
      </c>
      <c r="P209" s="205">
        <v>18</v>
      </c>
      <c r="Q209" s="205">
        <v>21</v>
      </c>
      <c r="R209" s="205">
        <v>19</v>
      </c>
      <c r="S209" s="205">
        <v>18.591999999999999</v>
      </c>
      <c r="T209" s="205">
        <v>21</v>
      </c>
      <c r="U209" s="205">
        <v>21</v>
      </c>
      <c r="V209" s="205">
        <v>18</v>
      </c>
      <c r="W209" s="206">
        <v>13.852500000000001</v>
      </c>
      <c r="X209" s="201"/>
      <c r="Y209" s="202"/>
      <c r="Z209" s="202"/>
      <c r="AA209" s="202"/>
      <c r="AB209" s="202"/>
      <c r="AC209" s="202"/>
      <c r="AD209" s="202"/>
      <c r="AE209" s="202"/>
      <c r="AF209" s="202"/>
      <c r="AG209" s="202"/>
      <c r="AH209" s="202"/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202"/>
      <c r="AS209" s="202"/>
      <c r="AT209" s="202"/>
      <c r="AU209" s="202"/>
      <c r="AV209" s="202"/>
      <c r="AW209" s="202"/>
      <c r="AX209" s="202"/>
      <c r="AY209" s="202"/>
      <c r="AZ209" s="202"/>
      <c r="BA209" s="202"/>
      <c r="BB209" s="202"/>
      <c r="BC209" s="202"/>
      <c r="BD209" s="202"/>
      <c r="BE209" s="202"/>
      <c r="BF209" s="202"/>
      <c r="BG209" s="202"/>
      <c r="BH209" s="202"/>
      <c r="BI209" s="202"/>
      <c r="BJ209" s="202"/>
      <c r="BK209" s="202"/>
      <c r="BL209" s="202"/>
      <c r="BM209" s="203">
        <v>27</v>
      </c>
    </row>
    <row r="210" spans="1:65">
      <c r="A210" s="29"/>
      <c r="B210" s="19">
        <v>1</v>
      </c>
      <c r="C210" s="9">
        <v>3</v>
      </c>
      <c r="D210" s="205">
        <v>19</v>
      </c>
      <c r="E210" s="205">
        <v>18</v>
      </c>
      <c r="F210" s="205">
        <v>19</v>
      </c>
      <c r="G210" s="205">
        <v>19</v>
      </c>
      <c r="H210" s="205">
        <v>18</v>
      </c>
      <c r="I210" s="205">
        <v>22</v>
      </c>
      <c r="J210" s="205">
        <v>20</v>
      </c>
      <c r="K210" s="205">
        <v>20</v>
      </c>
      <c r="L210" s="205">
        <v>18</v>
      </c>
      <c r="M210" s="205">
        <v>20</v>
      </c>
      <c r="N210" s="205">
        <v>18.996622479723179</v>
      </c>
      <c r="O210" s="205">
        <v>20</v>
      </c>
      <c r="P210" s="205">
        <v>20</v>
      </c>
      <c r="Q210" s="205">
        <v>20</v>
      </c>
      <c r="R210" s="205">
        <v>18</v>
      </c>
      <c r="S210" s="205">
        <v>18.765000000000001</v>
      </c>
      <c r="T210" s="205">
        <v>19</v>
      </c>
      <c r="U210" s="205">
        <v>21</v>
      </c>
      <c r="V210" s="205">
        <v>20</v>
      </c>
      <c r="W210" s="209">
        <v>12.91</v>
      </c>
      <c r="X210" s="201"/>
      <c r="Y210" s="202"/>
      <c r="Z210" s="202"/>
      <c r="AA210" s="202"/>
      <c r="AB210" s="202"/>
      <c r="AC210" s="202"/>
      <c r="AD210" s="202"/>
      <c r="AE210" s="202"/>
      <c r="AF210" s="202"/>
      <c r="AG210" s="202"/>
      <c r="AH210" s="202"/>
      <c r="AI210" s="202"/>
      <c r="AJ210" s="202"/>
      <c r="AK210" s="202"/>
      <c r="AL210" s="202"/>
      <c r="AM210" s="202"/>
      <c r="AN210" s="202"/>
      <c r="AO210" s="202"/>
      <c r="AP210" s="202"/>
      <c r="AQ210" s="202"/>
      <c r="AR210" s="202"/>
      <c r="AS210" s="202"/>
      <c r="AT210" s="202"/>
      <c r="AU210" s="202"/>
      <c r="AV210" s="202"/>
      <c r="AW210" s="202"/>
      <c r="AX210" s="202"/>
      <c r="AY210" s="202"/>
      <c r="AZ210" s="202"/>
      <c r="BA210" s="202"/>
      <c r="BB210" s="202"/>
      <c r="BC210" s="202"/>
      <c r="BD210" s="202"/>
      <c r="BE210" s="202"/>
      <c r="BF210" s="202"/>
      <c r="BG210" s="202"/>
      <c r="BH210" s="202"/>
      <c r="BI210" s="202"/>
      <c r="BJ210" s="202"/>
      <c r="BK210" s="202"/>
      <c r="BL210" s="202"/>
      <c r="BM210" s="203">
        <v>16</v>
      </c>
    </row>
    <row r="211" spans="1:65">
      <c r="A211" s="29"/>
      <c r="B211" s="19">
        <v>1</v>
      </c>
      <c r="C211" s="9">
        <v>4</v>
      </c>
      <c r="D211" s="205">
        <v>18</v>
      </c>
      <c r="E211" s="205">
        <v>18</v>
      </c>
      <c r="F211" s="205">
        <v>17</v>
      </c>
      <c r="G211" s="205">
        <v>20</v>
      </c>
      <c r="H211" s="205">
        <v>19</v>
      </c>
      <c r="I211" s="205">
        <v>21</v>
      </c>
      <c r="J211" s="205">
        <v>23</v>
      </c>
      <c r="K211" s="205">
        <v>21</v>
      </c>
      <c r="L211" s="205">
        <v>20</v>
      </c>
      <c r="M211" s="205">
        <v>21</v>
      </c>
      <c r="N211" s="205">
        <v>18.847392839485575</v>
      </c>
      <c r="O211" s="205">
        <v>19</v>
      </c>
      <c r="P211" s="205">
        <v>18</v>
      </c>
      <c r="Q211" s="205">
        <v>21</v>
      </c>
      <c r="R211" s="205">
        <v>20</v>
      </c>
      <c r="S211" s="205">
        <v>18.53</v>
      </c>
      <c r="T211" s="205">
        <v>21</v>
      </c>
      <c r="U211" s="205">
        <v>20</v>
      </c>
      <c r="V211" s="205">
        <v>18</v>
      </c>
      <c r="W211" s="206">
        <v>15.829000000000001</v>
      </c>
      <c r="X211" s="201"/>
      <c r="Y211" s="202"/>
      <c r="Z211" s="202"/>
      <c r="AA211" s="202"/>
      <c r="AB211" s="202"/>
      <c r="AC211" s="202"/>
      <c r="AD211" s="202"/>
      <c r="AE211" s="202"/>
      <c r="AF211" s="202"/>
      <c r="AG211" s="202"/>
      <c r="AH211" s="202"/>
      <c r="AI211" s="202"/>
      <c r="AJ211" s="202"/>
      <c r="AK211" s="202"/>
      <c r="AL211" s="202"/>
      <c r="AM211" s="202"/>
      <c r="AN211" s="202"/>
      <c r="AO211" s="202"/>
      <c r="AP211" s="202"/>
      <c r="AQ211" s="202"/>
      <c r="AR211" s="202"/>
      <c r="AS211" s="202"/>
      <c r="AT211" s="202"/>
      <c r="AU211" s="202"/>
      <c r="AV211" s="202"/>
      <c r="AW211" s="202"/>
      <c r="AX211" s="202"/>
      <c r="AY211" s="202"/>
      <c r="AZ211" s="202"/>
      <c r="BA211" s="202"/>
      <c r="BB211" s="202"/>
      <c r="BC211" s="202"/>
      <c r="BD211" s="202"/>
      <c r="BE211" s="202"/>
      <c r="BF211" s="202"/>
      <c r="BG211" s="202"/>
      <c r="BH211" s="202"/>
      <c r="BI211" s="202"/>
      <c r="BJ211" s="202"/>
      <c r="BK211" s="202"/>
      <c r="BL211" s="202"/>
      <c r="BM211" s="203">
        <v>19.502310002729974</v>
      </c>
    </row>
    <row r="212" spans="1:65">
      <c r="A212" s="29"/>
      <c r="B212" s="19">
        <v>1</v>
      </c>
      <c r="C212" s="9">
        <v>5</v>
      </c>
      <c r="D212" s="205">
        <v>18</v>
      </c>
      <c r="E212" s="205">
        <v>19</v>
      </c>
      <c r="F212" s="205">
        <v>20</v>
      </c>
      <c r="G212" s="205">
        <v>20</v>
      </c>
      <c r="H212" s="205">
        <v>18</v>
      </c>
      <c r="I212" s="205">
        <v>19</v>
      </c>
      <c r="J212" s="205">
        <v>22</v>
      </c>
      <c r="K212" s="205">
        <v>21</v>
      </c>
      <c r="L212" s="205">
        <v>18</v>
      </c>
      <c r="M212" s="205">
        <v>18</v>
      </c>
      <c r="N212" s="205">
        <v>19.507935712997117</v>
      </c>
      <c r="O212" s="205">
        <v>19</v>
      </c>
      <c r="P212" s="205">
        <v>20</v>
      </c>
      <c r="Q212" s="205">
        <v>21</v>
      </c>
      <c r="R212" s="205">
        <v>20</v>
      </c>
      <c r="S212" s="205">
        <v>18.347000000000001</v>
      </c>
      <c r="T212" s="205">
        <v>21</v>
      </c>
      <c r="U212" s="205">
        <v>20</v>
      </c>
      <c r="V212" s="205">
        <v>18</v>
      </c>
      <c r="W212" s="206">
        <v>15.302333333333335</v>
      </c>
      <c r="X212" s="201"/>
      <c r="Y212" s="202"/>
      <c r="Z212" s="202"/>
      <c r="AA212" s="202"/>
      <c r="AB212" s="202"/>
      <c r="AC212" s="202"/>
      <c r="AD212" s="202"/>
      <c r="AE212" s="202"/>
      <c r="AF212" s="202"/>
      <c r="AG212" s="202"/>
      <c r="AH212" s="202"/>
      <c r="AI212" s="202"/>
      <c r="AJ212" s="202"/>
      <c r="AK212" s="202"/>
      <c r="AL212" s="202"/>
      <c r="AM212" s="202"/>
      <c r="AN212" s="202"/>
      <c r="AO212" s="202"/>
      <c r="AP212" s="202"/>
      <c r="AQ212" s="202"/>
      <c r="AR212" s="202"/>
      <c r="AS212" s="202"/>
      <c r="AT212" s="202"/>
      <c r="AU212" s="202"/>
      <c r="AV212" s="202"/>
      <c r="AW212" s="202"/>
      <c r="AX212" s="202"/>
      <c r="AY212" s="202"/>
      <c r="AZ212" s="202"/>
      <c r="BA212" s="202"/>
      <c r="BB212" s="202"/>
      <c r="BC212" s="202"/>
      <c r="BD212" s="202"/>
      <c r="BE212" s="202"/>
      <c r="BF212" s="202"/>
      <c r="BG212" s="202"/>
      <c r="BH212" s="202"/>
      <c r="BI212" s="202"/>
      <c r="BJ212" s="202"/>
      <c r="BK212" s="202"/>
      <c r="BL212" s="202"/>
      <c r="BM212" s="203">
        <v>79</v>
      </c>
    </row>
    <row r="213" spans="1:65">
      <c r="A213" s="29"/>
      <c r="B213" s="19">
        <v>1</v>
      </c>
      <c r="C213" s="9">
        <v>6</v>
      </c>
      <c r="D213" s="205">
        <v>18</v>
      </c>
      <c r="E213" s="205">
        <v>18</v>
      </c>
      <c r="F213" s="205">
        <v>21</v>
      </c>
      <c r="G213" s="205">
        <v>23</v>
      </c>
      <c r="H213" s="205">
        <v>18</v>
      </c>
      <c r="I213" s="205">
        <v>18</v>
      </c>
      <c r="J213" s="205">
        <v>21</v>
      </c>
      <c r="K213" s="205">
        <v>21</v>
      </c>
      <c r="L213" s="205">
        <v>19</v>
      </c>
      <c r="M213" s="205">
        <v>21</v>
      </c>
      <c r="N213" s="205">
        <v>19.385403942797062</v>
      </c>
      <c r="O213" s="205">
        <v>19</v>
      </c>
      <c r="P213" s="205">
        <v>18</v>
      </c>
      <c r="Q213" s="205">
        <v>21</v>
      </c>
      <c r="R213" s="205">
        <v>18</v>
      </c>
      <c r="S213" s="205">
        <v>19.388000000000002</v>
      </c>
      <c r="T213" s="205">
        <v>21</v>
      </c>
      <c r="U213" s="205">
        <v>19</v>
      </c>
      <c r="V213" s="205">
        <v>18</v>
      </c>
      <c r="W213" s="206">
        <v>15.412333333333335</v>
      </c>
      <c r="X213" s="201"/>
      <c r="Y213" s="202"/>
      <c r="Z213" s="202"/>
      <c r="AA213" s="202"/>
      <c r="AB213" s="202"/>
      <c r="AC213" s="202"/>
      <c r="AD213" s="202"/>
      <c r="AE213" s="202"/>
      <c r="AF213" s="202"/>
      <c r="AG213" s="202"/>
      <c r="AH213" s="202"/>
      <c r="AI213" s="202"/>
      <c r="AJ213" s="202"/>
      <c r="AK213" s="202"/>
      <c r="AL213" s="202"/>
      <c r="AM213" s="202"/>
      <c r="AN213" s="202"/>
      <c r="AO213" s="202"/>
      <c r="AP213" s="202"/>
      <c r="AQ213" s="202"/>
      <c r="AR213" s="202"/>
      <c r="AS213" s="202"/>
      <c r="AT213" s="202"/>
      <c r="AU213" s="202"/>
      <c r="AV213" s="202"/>
      <c r="AW213" s="202"/>
      <c r="AX213" s="202"/>
      <c r="AY213" s="202"/>
      <c r="AZ213" s="202"/>
      <c r="BA213" s="202"/>
      <c r="BB213" s="202"/>
      <c r="BC213" s="202"/>
      <c r="BD213" s="202"/>
      <c r="BE213" s="202"/>
      <c r="BF213" s="202"/>
      <c r="BG213" s="202"/>
      <c r="BH213" s="202"/>
      <c r="BI213" s="202"/>
      <c r="BJ213" s="202"/>
      <c r="BK213" s="202"/>
      <c r="BL213" s="202"/>
      <c r="BM213" s="207"/>
    </row>
    <row r="214" spans="1:65">
      <c r="A214" s="29"/>
      <c r="B214" s="20" t="s">
        <v>256</v>
      </c>
      <c r="C214" s="12"/>
      <c r="D214" s="208">
        <v>18.666666666666668</v>
      </c>
      <c r="E214" s="208">
        <v>18.333333333333332</v>
      </c>
      <c r="F214" s="208">
        <v>19.166666666666668</v>
      </c>
      <c r="G214" s="208">
        <v>20.833333333333332</v>
      </c>
      <c r="H214" s="208">
        <v>18.333333333333332</v>
      </c>
      <c r="I214" s="208">
        <v>19.833333333333332</v>
      </c>
      <c r="J214" s="208">
        <v>21.333333333333332</v>
      </c>
      <c r="K214" s="208">
        <v>20.666666666666668</v>
      </c>
      <c r="L214" s="208">
        <v>18.833333333333332</v>
      </c>
      <c r="M214" s="208">
        <v>20</v>
      </c>
      <c r="N214" s="208">
        <v>18.99089005186957</v>
      </c>
      <c r="O214" s="208">
        <v>19.833333333333332</v>
      </c>
      <c r="P214" s="208">
        <v>18.666666666666668</v>
      </c>
      <c r="Q214" s="208">
        <v>20.833333333333332</v>
      </c>
      <c r="R214" s="208">
        <v>19</v>
      </c>
      <c r="S214" s="208">
        <v>18.686333333333334</v>
      </c>
      <c r="T214" s="208">
        <v>20.833333333333332</v>
      </c>
      <c r="U214" s="208">
        <v>20</v>
      </c>
      <c r="V214" s="208">
        <v>18.333333333333332</v>
      </c>
      <c r="W214" s="208">
        <v>14.810861111111111</v>
      </c>
      <c r="X214" s="201"/>
      <c r="Y214" s="202"/>
      <c r="Z214" s="202"/>
      <c r="AA214" s="202"/>
      <c r="AB214" s="202"/>
      <c r="AC214" s="202"/>
      <c r="AD214" s="202"/>
      <c r="AE214" s="202"/>
      <c r="AF214" s="202"/>
      <c r="AG214" s="202"/>
      <c r="AH214" s="202"/>
      <c r="AI214" s="202"/>
      <c r="AJ214" s="202"/>
      <c r="AK214" s="202"/>
      <c r="AL214" s="202"/>
      <c r="AM214" s="202"/>
      <c r="AN214" s="202"/>
      <c r="AO214" s="202"/>
      <c r="AP214" s="202"/>
      <c r="AQ214" s="202"/>
      <c r="AR214" s="202"/>
      <c r="AS214" s="202"/>
      <c r="AT214" s="202"/>
      <c r="AU214" s="202"/>
      <c r="AV214" s="202"/>
      <c r="AW214" s="202"/>
      <c r="AX214" s="202"/>
      <c r="AY214" s="202"/>
      <c r="AZ214" s="202"/>
      <c r="BA214" s="202"/>
      <c r="BB214" s="202"/>
      <c r="BC214" s="202"/>
      <c r="BD214" s="202"/>
      <c r="BE214" s="202"/>
      <c r="BF214" s="202"/>
      <c r="BG214" s="202"/>
      <c r="BH214" s="202"/>
      <c r="BI214" s="202"/>
      <c r="BJ214" s="202"/>
      <c r="BK214" s="202"/>
      <c r="BL214" s="202"/>
      <c r="BM214" s="207"/>
    </row>
    <row r="215" spans="1:65">
      <c r="A215" s="29"/>
      <c r="B215" s="3" t="s">
        <v>257</v>
      </c>
      <c r="C215" s="28"/>
      <c r="D215" s="205">
        <v>18.5</v>
      </c>
      <c r="E215" s="205">
        <v>18</v>
      </c>
      <c r="F215" s="205">
        <v>19</v>
      </c>
      <c r="G215" s="205">
        <v>20</v>
      </c>
      <c r="H215" s="205">
        <v>18</v>
      </c>
      <c r="I215" s="205">
        <v>19.5</v>
      </c>
      <c r="J215" s="205">
        <v>21.5</v>
      </c>
      <c r="K215" s="205">
        <v>21</v>
      </c>
      <c r="L215" s="205">
        <v>18.5</v>
      </c>
      <c r="M215" s="205">
        <v>20.5</v>
      </c>
      <c r="N215" s="205">
        <v>18.922007659604375</v>
      </c>
      <c r="O215" s="205">
        <v>19</v>
      </c>
      <c r="P215" s="205">
        <v>18</v>
      </c>
      <c r="Q215" s="205">
        <v>21</v>
      </c>
      <c r="R215" s="205">
        <v>19</v>
      </c>
      <c r="S215" s="205">
        <v>18.561</v>
      </c>
      <c r="T215" s="205">
        <v>21</v>
      </c>
      <c r="U215" s="205">
        <v>20</v>
      </c>
      <c r="V215" s="205">
        <v>18</v>
      </c>
      <c r="W215" s="205">
        <v>15.357333333333335</v>
      </c>
      <c r="X215" s="201"/>
      <c r="Y215" s="202"/>
      <c r="Z215" s="202"/>
      <c r="AA215" s="202"/>
      <c r="AB215" s="202"/>
      <c r="AC215" s="202"/>
      <c r="AD215" s="202"/>
      <c r="AE215" s="202"/>
      <c r="AF215" s="202"/>
      <c r="AG215" s="202"/>
      <c r="AH215" s="202"/>
      <c r="AI215" s="202"/>
      <c r="AJ215" s="202"/>
      <c r="AK215" s="202"/>
      <c r="AL215" s="202"/>
      <c r="AM215" s="202"/>
      <c r="AN215" s="202"/>
      <c r="AO215" s="202"/>
      <c r="AP215" s="202"/>
      <c r="AQ215" s="202"/>
      <c r="AR215" s="202"/>
      <c r="AS215" s="202"/>
      <c r="AT215" s="202"/>
      <c r="AU215" s="202"/>
      <c r="AV215" s="202"/>
      <c r="AW215" s="202"/>
      <c r="AX215" s="202"/>
      <c r="AY215" s="202"/>
      <c r="AZ215" s="202"/>
      <c r="BA215" s="202"/>
      <c r="BB215" s="202"/>
      <c r="BC215" s="202"/>
      <c r="BD215" s="202"/>
      <c r="BE215" s="202"/>
      <c r="BF215" s="202"/>
      <c r="BG215" s="202"/>
      <c r="BH215" s="202"/>
      <c r="BI215" s="202"/>
      <c r="BJ215" s="202"/>
      <c r="BK215" s="202"/>
      <c r="BL215" s="202"/>
      <c r="BM215" s="207"/>
    </row>
    <row r="216" spans="1:65">
      <c r="A216" s="29"/>
      <c r="B216" s="3" t="s">
        <v>258</v>
      </c>
      <c r="C216" s="28"/>
      <c r="D216" s="23">
        <v>0.81649658092772603</v>
      </c>
      <c r="E216" s="23">
        <v>0.5163977794943222</v>
      </c>
      <c r="F216" s="23">
        <v>1.3291601358251257</v>
      </c>
      <c r="G216" s="23">
        <v>1.7224014243685086</v>
      </c>
      <c r="H216" s="23">
        <v>0.5163977794943222</v>
      </c>
      <c r="I216" s="23">
        <v>1.4719601443879746</v>
      </c>
      <c r="J216" s="23">
        <v>1.2110601416389968</v>
      </c>
      <c r="K216" s="23">
        <v>0.5163977794943222</v>
      </c>
      <c r="L216" s="23">
        <v>0.98319208025017513</v>
      </c>
      <c r="M216" s="23">
        <v>1.2649110640673518</v>
      </c>
      <c r="N216" s="23">
        <v>0.39178259365368218</v>
      </c>
      <c r="O216" s="23">
        <v>1.6020819787597222</v>
      </c>
      <c r="P216" s="23">
        <v>1.0327955589886446</v>
      </c>
      <c r="Q216" s="23">
        <v>0.40824829046386296</v>
      </c>
      <c r="R216" s="23">
        <v>0.89442719099991586</v>
      </c>
      <c r="S216" s="23">
        <v>0.36965858121605544</v>
      </c>
      <c r="T216" s="23">
        <v>0.98319208025017513</v>
      </c>
      <c r="U216" s="23">
        <v>0.89442719099991586</v>
      </c>
      <c r="V216" s="23">
        <v>0.81649658092772603</v>
      </c>
      <c r="W216" s="23">
        <v>1.1602897359264608</v>
      </c>
      <c r="X216" s="140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3"/>
    </row>
    <row r="217" spans="1:65">
      <c r="A217" s="29"/>
      <c r="B217" s="3" t="s">
        <v>86</v>
      </c>
      <c r="C217" s="28"/>
      <c r="D217" s="13">
        <v>4.3740888263985318E-2</v>
      </c>
      <c r="E217" s="13">
        <v>2.8167151608781211E-2</v>
      </c>
      <c r="F217" s="13">
        <v>6.9347485347397861E-2</v>
      </c>
      <c r="G217" s="13">
        <v>8.2675268369688415E-2</v>
      </c>
      <c r="H217" s="13">
        <v>2.8167151608781211E-2</v>
      </c>
      <c r="I217" s="13">
        <v>7.4216477868301239E-2</v>
      </c>
      <c r="J217" s="13">
        <v>5.6768444139327974E-2</v>
      </c>
      <c r="K217" s="13">
        <v>2.4986989330370427E-2</v>
      </c>
      <c r="L217" s="13">
        <v>5.2204889216823459E-2</v>
      </c>
      <c r="M217" s="13">
        <v>6.3245553203367583E-2</v>
      </c>
      <c r="N217" s="13">
        <v>2.0630028007303052E-2</v>
      </c>
      <c r="O217" s="13">
        <v>8.0777242626540624E-2</v>
      </c>
      <c r="P217" s="13">
        <v>5.5328333517248814E-2</v>
      </c>
      <c r="Q217" s="13">
        <v>1.9595917942265423E-2</v>
      </c>
      <c r="R217" s="13">
        <v>4.7075115315785045E-2</v>
      </c>
      <c r="S217" s="13">
        <v>1.978229621734541E-2</v>
      </c>
      <c r="T217" s="13">
        <v>4.719321985200841E-2</v>
      </c>
      <c r="U217" s="13">
        <v>4.4721359549995794E-2</v>
      </c>
      <c r="V217" s="13">
        <v>4.4536177141512333E-2</v>
      </c>
      <c r="W217" s="13">
        <v>7.8340464286442549E-2</v>
      </c>
      <c r="X217" s="140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A218" s="29"/>
      <c r="B218" s="3" t="s">
        <v>259</v>
      </c>
      <c r="C218" s="28"/>
      <c r="D218" s="13">
        <v>-4.2848428516741421E-2</v>
      </c>
      <c r="E218" s="13">
        <v>-5.9940420864656896E-2</v>
      </c>
      <c r="F218" s="13">
        <v>-1.7210439994868376E-2</v>
      </c>
      <c r="G218" s="13">
        <v>6.8249521744708108E-2</v>
      </c>
      <c r="H218" s="13">
        <v>-5.9940420864656896E-2</v>
      </c>
      <c r="I218" s="13">
        <v>1.697354470096224E-2</v>
      </c>
      <c r="J218" s="13">
        <v>9.3887510266581042E-2</v>
      </c>
      <c r="K218" s="13">
        <v>5.9703525570750537E-2</v>
      </c>
      <c r="L218" s="13">
        <v>-3.4302432342783851E-2</v>
      </c>
      <c r="M218" s="13">
        <v>2.551954087491981E-2</v>
      </c>
      <c r="N218" s="13">
        <v>-2.6223557660031815E-2</v>
      </c>
      <c r="O218" s="13">
        <v>1.697354470096224E-2</v>
      </c>
      <c r="P218" s="13">
        <v>-4.2848428516741421E-2</v>
      </c>
      <c r="Q218" s="13">
        <v>6.8249521744708108E-2</v>
      </c>
      <c r="R218" s="13">
        <v>-2.5756436168826169E-2</v>
      </c>
      <c r="S218" s="13">
        <v>-4.1840000968214497E-2</v>
      </c>
      <c r="T218" s="13">
        <v>6.8249521744708108E-2</v>
      </c>
      <c r="U218" s="13">
        <v>2.551954087491981E-2</v>
      </c>
      <c r="V218" s="13">
        <v>-5.9940420864656896E-2</v>
      </c>
      <c r="W218" s="13">
        <v>-0.24055862566855646</v>
      </c>
      <c r="X218" s="140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A219" s="29"/>
      <c r="B219" s="45" t="s">
        <v>260</v>
      </c>
      <c r="C219" s="46"/>
      <c r="D219" s="44">
        <v>0.37</v>
      </c>
      <c r="E219" s="44">
        <v>0.67</v>
      </c>
      <c r="F219" s="44">
        <v>7.0000000000000007E-2</v>
      </c>
      <c r="G219" s="44">
        <v>1.57</v>
      </c>
      <c r="H219" s="44">
        <v>0.67</v>
      </c>
      <c r="I219" s="44">
        <v>0.67</v>
      </c>
      <c r="J219" s="44">
        <v>2.02</v>
      </c>
      <c r="K219" s="44">
        <v>1.42</v>
      </c>
      <c r="L219" s="44">
        <v>0.22</v>
      </c>
      <c r="M219" s="44">
        <v>0.82</v>
      </c>
      <c r="N219" s="44">
        <v>0.08</v>
      </c>
      <c r="O219" s="44">
        <v>0.67</v>
      </c>
      <c r="P219" s="44">
        <v>0.37</v>
      </c>
      <c r="Q219" s="44">
        <v>1.57</v>
      </c>
      <c r="R219" s="44">
        <v>7.0000000000000007E-2</v>
      </c>
      <c r="S219" s="44">
        <v>0.36</v>
      </c>
      <c r="T219" s="44">
        <v>1.57</v>
      </c>
      <c r="U219" s="44">
        <v>0.82</v>
      </c>
      <c r="V219" s="44">
        <v>0.67</v>
      </c>
      <c r="W219" s="44">
        <v>3.84</v>
      </c>
      <c r="X219" s="140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3"/>
    </row>
    <row r="220" spans="1:65">
      <c r="B220" s="3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BM220" s="53"/>
    </row>
    <row r="221" spans="1:65" ht="15">
      <c r="B221" s="8" t="s">
        <v>508</v>
      </c>
      <c r="BM221" s="27" t="s">
        <v>66</v>
      </c>
    </row>
    <row r="222" spans="1:65" ht="15">
      <c r="A222" s="24" t="s">
        <v>28</v>
      </c>
      <c r="B222" s="18" t="s">
        <v>111</v>
      </c>
      <c r="C222" s="15" t="s">
        <v>112</v>
      </c>
      <c r="D222" s="16" t="s">
        <v>224</v>
      </c>
      <c r="E222" s="17" t="s">
        <v>224</v>
      </c>
      <c r="F222" s="17" t="s">
        <v>224</v>
      </c>
      <c r="G222" s="17" t="s">
        <v>224</v>
      </c>
      <c r="H222" s="17" t="s">
        <v>224</v>
      </c>
      <c r="I222" s="17" t="s">
        <v>224</v>
      </c>
      <c r="J222" s="17" t="s">
        <v>224</v>
      </c>
      <c r="K222" s="17" t="s">
        <v>224</v>
      </c>
      <c r="L222" s="17" t="s">
        <v>224</v>
      </c>
      <c r="M222" s="17" t="s">
        <v>224</v>
      </c>
      <c r="N222" s="17" t="s">
        <v>224</v>
      </c>
      <c r="O222" s="17" t="s">
        <v>224</v>
      </c>
      <c r="P222" s="17" t="s">
        <v>224</v>
      </c>
      <c r="Q222" s="17" t="s">
        <v>224</v>
      </c>
      <c r="R222" s="17" t="s">
        <v>224</v>
      </c>
      <c r="S222" s="140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1</v>
      </c>
    </row>
    <row r="223" spans="1:65">
      <c r="A223" s="29"/>
      <c r="B223" s="19" t="s">
        <v>225</v>
      </c>
      <c r="C223" s="9" t="s">
        <v>225</v>
      </c>
      <c r="D223" s="138" t="s">
        <v>227</v>
      </c>
      <c r="E223" s="139" t="s">
        <v>228</v>
      </c>
      <c r="F223" s="139" t="s">
        <v>230</v>
      </c>
      <c r="G223" s="139" t="s">
        <v>232</v>
      </c>
      <c r="H223" s="139" t="s">
        <v>235</v>
      </c>
      <c r="I223" s="139" t="s">
        <v>237</v>
      </c>
      <c r="J223" s="139" t="s">
        <v>238</v>
      </c>
      <c r="K223" s="139" t="s">
        <v>240</v>
      </c>
      <c r="L223" s="139" t="s">
        <v>241</v>
      </c>
      <c r="M223" s="139" t="s">
        <v>242</v>
      </c>
      <c r="N223" s="139" t="s">
        <v>243</v>
      </c>
      <c r="O223" s="139" t="s">
        <v>244</v>
      </c>
      <c r="P223" s="139" t="s">
        <v>246</v>
      </c>
      <c r="Q223" s="139" t="s">
        <v>248</v>
      </c>
      <c r="R223" s="139" t="s">
        <v>249</v>
      </c>
      <c r="S223" s="140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 t="s">
        <v>3</v>
      </c>
    </row>
    <row r="224" spans="1:65">
      <c r="A224" s="29"/>
      <c r="B224" s="19"/>
      <c r="C224" s="9"/>
      <c r="D224" s="10" t="s">
        <v>269</v>
      </c>
      <c r="E224" s="11" t="s">
        <v>292</v>
      </c>
      <c r="F224" s="11" t="s">
        <v>269</v>
      </c>
      <c r="G224" s="11" t="s">
        <v>269</v>
      </c>
      <c r="H224" s="11" t="s">
        <v>269</v>
      </c>
      <c r="I224" s="11" t="s">
        <v>292</v>
      </c>
      <c r="J224" s="11" t="s">
        <v>269</v>
      </c>
      <c r="K224" s="11" t="s">
        <v>269</v>
      </c>
      <c r="L224" s="11" t="s">
        <v>269</v>
      </c>
      <c r="M224" s="11" t="s">
        <v>292</v>
      </c>
      <c r="N224" s="11" t="s">
        <v>292</v>
      </c>
      <c r="O224" s="11" t="s">
        <v>269</v>
      </c>
      <c r="P224" s="11" t="s">
        <v>292</v>
      </c>
      <c r="Q224" s="11" t="s">
        <v>269</v>
      </c>
      <c r="R224" s="11" t="s">
        <v>292</v>
      </c>
      <c r="S224" s="140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2</v>
      </c>
    </row>
    <row r="225" spans="1:65">
      <c r="A225" s="29"/>
      <c r="B225" s="19"/>
      <c r="C225" s="9"/>
      <c r="D225" s="25" t="s">
        <v>294</v>
      </c>
      <c r="E225" s="25" t="s">
        <v>295</v>
      </c>
      <c r="F225" s="25" t="s">
        <v>295</v>
      </c>
      <c r="G225" s="25" t="s">
        <v>297</v>
      </c>
      <c r="H225" s="25" t="s">
        <v>117</v>
      </c>
      <c r="I225" s="25" t="s">
        <v>297</v>
      </c>
      <c r="J225" s="25" t="s">
        <v>294</v>
      </c>
      <c r="K225" s="25" t="s">
        <v>297</v>
      </c>
      <c r="L225" s="25" t="s">
        <v>297</v>
      </c>
      <c r="M225" s="25" t="s">
        <v>296</v>
      </c>
      <c r="N225" s="25" t="s">
        <v>295</v>
      </c>
      <c r="O225" s="25" t="s">
        <v>295</v>
      </c>
      <c r="P225" s="25" t="s">
        <v>295</v>
      </c>
      <c r="Q225" s="25" t="s">
        <v>296</v>
      </c>
      <c r="R225" s="25" t="s">
        <v>294</v>
      </c>
      <c r="S225" s="140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3</v>
      </c>
    </row>
    <row r="226" spans="1:65">
      <c r="A226" s="29"/>
      <c r="B226" s="18">
        <v>1</v>
      </c>
      <c r="C226" s="14">
        <v>1</v>
      </c>
      <c r="D226" s="21">
        <v>2.19</v>
      </c>
      <c r="E226" s="21">
        <v>2.16</v>
      </c>
      <c r="F226" s="21">
        <v>2.2599999999999998</v>
      </c>
      <c r="G226" s="21">
        <v>2.09</v>
      </c>
      <c r="H226" s="21">
        <v>2.2799999999999998</v>
      </c>
      <c r="I226" s="21">
        <v>2.37</v>
      </c>
      <c r="J226" s="21">
        <v>2.3842274874887281</v>
      </c>
      <c r="K226" s="21">
        <v>2.19</v>
      </c>
      <c r="L226" s="21">
        <v>2.27</v>
      </c>
      <c r="M226" s="135">
        <v>2.6</v>
      </c>
      <c r="N226" s="21">
        <v>2.2000000000000002</v>
      </c>
      <c r="O226" s="21">
        <v>2.2010979618159148</v>
      </c>
      <c r="P226" s="21">
        <v>2.2599999999999998</v>
      </c>
      <c r="Q226" s="135">
        <v>3.21</v>
      </c>
      <c r="R226" s="21">
        <v>2.23</v>
      </c>
      <c r="S226" s="140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>
        <v>1</v>
      </c>
      <c r="C227" s="9">
        <v>2</v>
      </c>
      <c r="D227" s="11">
        <v>2.09</v>
      </c>
      <c r="E227" s="11">
        <v>2.0699999999999998</v>
      </c>
      <c r="F227" s="11">
        <v>2.35</v>
      </c>
      <c r="G227" s="11">
        <v>2.0299999999999998</v>
      </c>
      <c r="H227" s="11">
        <v>2.27</v>
      </c>
      <c r="I227" s="11">
        <v>2.2000000000000002</v>
      </c>
      <c r="J227" s="11">
        <v>2.3483578924672224</v>
      </c>
      <c r="K227" s="11">
        <v>2.16</v>
      </c>
      <c r="L227" s="11">
        <v>2.2799999999999998</v>
      </c>
      <c r="M227" s="136">
        <v>2.65</v>
      </c>
      <c r="N227" s="11">
        <v>2.2999999999999998</v>
      </c>
      <c r="O227" s="11">
        <v>2.4144745912153813</v>
      </c>
      <c r="P227" s="11">
        <v>2.3199999999999998</v>
      </c>
      <c r="Q227" s="141">
        <v>3.3</v>
      </c>
      <c r="R227" s="11">
        <v>2.23</v>
      </c>
      <c r="S227" s="140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28</v>
      </c>
    </row>
    <row r="228" spans="1:65">
      <c r="A228" s="29"/>
      <c r="B228" s="19">
        <v>1</v>
      </c>
      <c r="C228" s="9">
        <v>3</v>
      </c>
      <c r="D228" s="11">
        <v>2.31</v>
      </c>
      <c r="E228" s="11">
        <v>2.08</v>
      </c>
      <c r="F228" s="11">
        <v>2.3199999999999998</v>
      </c>
      <c r="G228" s="11">
        <v>2.1</v>
      </c>
      <c r="H228" s="11">
        <v>2.2400000000000002</v>
      </c>
      <c r="I228" s="11">
        <v>2.17</v>
      </c>
      <c r="J228" s="11">
        <v>2.3568338186953754</v>
      </c>
      <c r="K228" s="11">
        <v>2.34</v>
      </c>
      <c r="L228" s="11">
        <v>2.25</v>
      </c>
      <c r="M228" s="136">
        <v>2.65</v>
      </c>
      <c r="N228" s="11">
        <v>2.2999999999999998</v>
      </c>
      <c r="O228" s="11">
        <v>2.2782695831079467</v>
      </c>
      <c r="P228" s="11">
        <v>2.42</v>
      </c>
      <c r="Q228" s="136">
        <v>3.16</v>
      </c>
      <c r="R228" s="11">
        <v>2.25</v>
      </c>
      <c r="S228" s="140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16</v>
      </c>
    </row>
    <row r="229" spans="1:65">
      <c r="A229" s="29"/>
      <c r="B229" s="19">
        <v>1</v>
      </c>
      <c r="C229" s="9">
        <v>4</v>
      </c>
      <c r="D229" s="11">
        <v>2.1800000000000002</v>
      </c>
      <c r="E229" s="11">
        <v>2.13</v>
      </c>
      <c r="F229" s="11">
        <v>2.27</v>
      </c>
      <c r="G229" s="11">
        <v>2.0299999999999998</v>
      </c>
      <c r="H229" s="11">
        <v>2.2799999999999998</v>
      </c>
      <c r="I229" s="11">
        <v>2.2000000000000002</v>
      </c>
      <c r="J229" s="11">
        <v>2.3227486234354404</v>
      </c>
      <c r="K229" s="11">
        <v>2.2000000000000002</v>
      </c>
      <c r="L229" s="11">
        <v>2.21</v>
      </c>
      <c r="M229" s="136">
        <v>2.76</v>
      </c>
      <c r="N229" s="11">
        <v>2.2999999999999998</v>
      </c>
      <c r="O229" s="11">
        <v>2.4352764768440229</v>
      </c>
      <c r="P229" s="11">
        <v>2.3199999999999998</v>
      </c>
      <c r="Q229" s="136">
        <v>3.13</v>
      </c>
      <c r="R229" s="11">
        <v>2.23</v>
      </c>
      <c r="S229" s="140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2.2465674624912704</v>
      </c>
    </row>
    <row r="230" spans="1:65">
      <c r="A230" s="29"/>
      <c r="B230" s="19">
        <v>1</v>
      </c>
      <c r="C230" s="9">
        <v>5</v>
      </c>
      <c r="D230" s="11">
        <v>2.27</v>
      </c>
      <c r="E230" s="11">
        <v>2.12</v>
      </c>
      <c r="F230" s="11">
        <v>2.3199999999999998</v>
      </c>
      <c r="G230" s="11">
        <v>2.08</v>
      </c>
      <c r="H230" s="11">
        <v>2.2000000000000002</v>
      </c>
      <c r="I230" s="11">
        <v>2.2400000000000002</v>
      </c>
      <c r="J230" s="11">
        <v>2.256849163370676</v>
      </c>
      <c r="K230" s="11">
        <v>2.23</v>
      </c>
      <c r="L230" s="11">
        <v>2.25</v>
      </c>
      <c r="M230" s="136">
        <v>2.74</v>
      </c>
      <c r="N230" s="11">
        <v>2.2999999999999998</v>
      </c>
      <c r="O230" s="11">
        <v>2.4169484041111602</v>
      </c>
      <c r="P230" s="11">
        <v>2.4</v>
      </c>
      <c r="Q230" s="136">
        <v>3.13</v>
      </c>
      <c r="R230" s="11">
        <v>2.2000000000000002</v>
      </c>
      <c r="S230" s="140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80</v>
      </c>
    </row>
    <row r="231" spans="1:65">
      <c r="A231" s="29"/>
      <c r="B231" s="19">
        <v>1</v>
      </c>
      <c r="C231" s="9">
        <v>6</v>
      </c>
      <c r="D231" s="11">
        <v>2.2799999999999998</v>
      </c>
      <c r="E231" s="11">
        <v>2.14</v>
      </c>
      <c r="F231" s="11">
        <v>2.31</v>
      </c>
      <c r="G231" s="11">
        <v>2.09</v>
      </c>
      <c r="H231" s="11">
        <v>2.23</v>
      </c>
      <c r="I231" s="11">
        <v>2.25</v>
      </c>
      <c r="J231" s="11">
        <v>2.3490579791927986</v>
      </c>
      <c r="K231" s="11">
        <v>2.31</v>
      </c>
      <c r="L231" s="11">
        <v>2.23</v>
      </c>
      <c r="M231" s="136">
        <v>2.7</v>
      </c>
      <c r="N231" s="11">
        <v>2.2999999999999998</v>
      </c>
      <c r="O231" s="11">
        <v>2.1781200925744306</v>
      </c>
      <c r="P231" s="11">
        <v>2.4</v>
      </c>
      <c r="Q231" s="136">
        <v>3.16</v>
      </c>
      <c r="R231" s="11">
        <v>2.21</v>
      </c>
      <c r="S231" s="140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9"/>
      <c r="B232" s="20" t="s">
        <v>256</v>
      </c>
      <c r="C232" s="12"/>
      <c r="D232" s="22">
        <v>2.2199999999999998</v>
      </c>
      <c r="E232" s="22">
        <v>2.1166666666666671</v>
      </c>
      <c r="F232" s="22">
        <v>2.3050000000000002</v>
      </c>
      <c r="G232" s="22">
        <v>2.0699999999999998</v>
      </c>
      <c r="H232" s="22">
        <v>2.25</v>
      </c>
      <c r="I232" s="22">
        <v>2.2383333333333337</v>
      </c>
      <c r="J232" s="22">
        <v>2.3363458274417068</v>
      </c>
      <c r="K232" s="22">
        <v>2.2383333333333337</v>
      </c>
      <c r="L232" s="22">
        <v>2.2483333333333335</v>
      </c>
      <c r="M232" s="22">
        <v>2.6833333333333336</v>
      </c>
      <c r="N232" s="22">
        <v>2.2833333333333332</v>
      </c>
      <c r="O232" s="22">
        <v>2.320697851611476</v>
      </c>
      <c r="P232" s="22">
        <v>2.3533333333333335</v>
      </c>
      <c r="Q232" s="22">
        <v>3.1816666666666666</v>
      </c>
      <c r="R232" s="22">
        <v>2.2250000000000001</v>
      </c>
      <c r="S232" s="140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9"/>
      <c r="B233" s="3" t="s">
        <v>257</v>
      </c>
      <c r="C233" s="28"/>
      <c r="D233" s="11">
        <v>2.23</v>
      </c>
      <c r="E233" s="11">
        <v>2.125</v>
      </c>
      <c r="F233" s="11">
        <v>2.3149999999999999</v>
      </c>
      <c r="G233" s="11">
        <v>2.085</v>
      </c>
      <c r="H233" s="11">
        <v>2.2549999999999999</v>
      </c>
      <c r="I233" s="11">
        <v>2.2200000000000002</v>
      </c>
      <c r="J233" s="11">
        <v>2.3487079358300105</v>
      </c>
      <c r="K233" s="11">
        <v>2.2149999999999999</v>
      </c>
      <c r="L233" s="11">
        <v>2.25</v>
      </c>
      <c r="M233" s="11">
        <v>2.6749999999999998</v>
      </c>
      <c r="N233" s="11">
        <v>2.2999999999999998</v>
      </c>
      <c r="O233" s="11">
        <v>2.3463720871616642</v>
      </c>
      <c r="P233" s="11">
        <v>2.36</v>
      </c>
      <c r="Q233" s="11">
        <v>3.16</v>
      </c>
      <c r="R233" s="11">
        <v>2.23</v>
      </c>
      <c r="S233" s="140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9"/>
      <c r="B234" s="3" t="s">
        <v>258</v>
      </c>
      <c r="C234" s="28"/>
      <c r="D234" s="23">
        <v>8.1975606127676806E-2</v>
      </c>
      <c r="E234" s="23">
        <v>3.5023801430836603E-2</v>
      </c>
      <c r="F234" s="23">
        <v>3.3911649915626389E-2</v>
      </c>
      <c r="G234" s="23">
        <v>3.1622776601683882E-2</v>
      </c>
      <c r="H234" s="23">
        <v>3.224903099319406E-2</v>
      </c>
      <c r="I234" s="23">
        <v>7.0828431202919276E-2</v>
      </c>
      <c r="J234" s="23">
        <v>4.3641501390303414E-2</v>
      </c>
      <c r="K234" s="23">
        <v>7.1390942469382324E-2</v>
      </c>
      <c r="L234" s="23">
        <v>2.5625508125043394E-2</v>
      </c>
      <c r="M234" s="23">
        <v>6.0882400303097987E-2</v>
      </c>
      <c r="N234" s="23">
        <v>4.0824829046386159E-2</v>
      </c>
      <c r="O234" s="23">
        <v>0.11629205999272461</v>
      </c>
      <c r="P234" s="23">
        <v>6.2822501276745366E-2</v>
      </c>
      <c r="Q234" s="23">
        <v>6.4935865795927139E-2</v>
      </c>
      <c r="R234" s="23">
        <v>1.7606816861658964E-2</v>
      </c>
      <c r="S234" s="210"/>
      <c r="T234" s="211"/>
      <c r="U234" s="211"/>
      <c r="V234" s="211"/>
      <c r="W234" s="211"/>
      <c r="X234" s="211"/>
      <c r="Y234" s="211"/>
      <c r="Z234" s="211"/>
      <c r="AA234" s="211"/>
      <c r="AB234" s="211"/>
      <c r="AC234" s="211"/>
      <c r="AD234" s="211"/>
      <c r="AE234" s="211"/>
      <c r="AF234" s="211"/>
      <c r="AG234" s="211"/>
      <c r="AH234" s="211"/>
      <c r="AI234" s="211"/>
      <c r="AJ234" s="211"/>
      <c r="AK234" s="211"/>
      <c r="AL234" s="211"/>
      <c r="AM234" s="211"/>
      <c r="AN234" s="211"/>
      <c r="AO234" s="211"/>
      <c r="AP234" s="211"/>
      <c r="AQ234" s="211"/>
      <c r="AR234" s="211"/>
      <c r="AS234" s="211"/>
      <c r="AT234" s="211"/>
      <c r="AU234" s="211"/>
      <c r="AV234" s="211"/>
      <c r="AW234" s="211"/>
      <c r="AX234" s="211"/>
      <c r="AY234" s="211"/>
      <c r="AZ234" s="211"/>
      <c r="BA234" s="211"/>
      <c r="BB234" s="211"/>
      <c r="BC234" s="211"/>
      <c r="BD234" s="211"/>
      <c r="BE234" s="211"/>
      <c r="BF234" s="211"/>
      <c r="BG234" s="211"/>
      <c r="BH234" s="211"/>
      <c r="BI234" s="211"/>
      <c r="BJ234" s="211"/>
      <c r="BK234" s="211"/>
      <c r="BL234" s="211"/>
      <c r="BM234" s="54"/>
    </row>
    <row r="235" spans="1:65">
      <c r="A235" s="29"/>
      <c r="B235" s="3" t="s">
        <v>86</v>
      </c>
      <c r="C235" s="28"/>
      <c r="D235" s="13">
        <v>3.6925948706160727E-2</v>
      </c>
      <c r="E235" s="13">
        <v>1.6546677841340125E-2</v>
      </c>
      <c r="F235" s="13">
        <v>1.4712212544740299E-2</v>
      </c>
      <c r="G235" s="13">
        <v>1.5276703672311055E-2</v>
      </c>
      <c r="H235" s="13">
        <v>1.4332902663641804E-2</v>
      </c>
      <c r="I235" s="13">
        <v>3.1643379539651198E-2</v>
      </c>
      <c r="J235" s="13">
        <v>1.8679384223734871E-2</v>
      </c>
      <c r="K235" s="13">
        <v>3.1894687625934018E-2</v>
      </c>
      <c r="L235" s="13">
        <v>1.1397557357321005E-2</v>
      </c>
      <c r="M235" s="13">
        <v>2.2689093280657633E-2</v>
      </c>
      <c r="N235" s="13">
        <v>1.787948717359978E-2</v>
      </c>
      <c r="O235" s="13">
        <v>5.0110814689629773E-2</v>
      </c>
      <c r="P235" s="13">
        <v>2.669511385697395E-2</v>
      </c>
      <c r="Q235" s="13">
        <v>2.0409386839998052E-2</v>
      </c>
      <c r="R235" s="13">
        <v>7.9131761175995335E-3</v>
      </c>
      <c r="S235" s="140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3" t="s">
        <v>259</v>
      </c>
      <c r="C236" s="28"/>
      <c r="D236" s="13">
        <v>-1.1825802222653614E-2</v>
      </c>
      <c r="E236" s="13">
        <v>-5.7821898515592829E-2</v>
      </c>
      <c r="F236" s="13">
        <v>2.6009696340893562E-2</v>
      </c>
      <c r="G236" s="13">
        <v>-7.859432909950137E-2</v>
      </c>
      <c r="H236" s="13">
        <v>1.5279031527160036E-3</v>
      </c>
      <c r="I236" s="13">
        <v>-3.6652044932609096E-3</v>
      </c>
      <c r="J236" s="13">
        <v>3.9962461154350981E-2</v>
      </c>
      <c r="K236" s="13">
        <v>-3.6652044932609096E-3</v>
      </c>
      <c r="L236" s="13">
        <v>7.8603063186233335E-4</v>
      </c>
      <c r="M236" s="13">
        <v>0.19441475857472068</v>
      </c>
      <c r="N236" s="13">
        <v>1.6365353569793184E-2</v>
      </c>
      <c r="O236" s="13">
        <v>3.2997179189090842E-2</v>
      </c>
      <c r="P236" s="13">
        <v>4.7523999445655551E-2</v>
      </c>
      <c r="Q236" s="13">
        <v>0.41623464231002583</v>
      </c>
      <c r="R236" s="13">
        <v>-9.6001846600919372E-3</v>
      </c>
      <c r="S236" s="140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45" t="s">
        <v>260</v>
      </c>
      <c r="C237" s="46"/>
      <c r="D237" s="44">
        <v>0.37</v>
      </c>
      <c r="E237" s="44">
        <v>1.63</v>
      </c>
      <c r="F237" s="44">
        <v>0.67</v>
      </c>
      <c r="G237" s="44">
        <v>2.21</v>
      </c>
      <c r="H237" s="44">
        <v>0</v>
      </c>
      <c r="I237" s="44">
        <v>0.14000000000000001</v>
      </c>
      <c r="J237" s="44">
        <v>1.06</v>
      </c>
      <c r="K237" s="44">
        <v>0.14000000000000001</v>
      </c>
      <c r="L237" s="44">
        <v>0.02</v>
      </c>
      <c r="M237" s="44">
        <v>5.31</v>
      </c>
      <c r="N237" s="44">
        <v>0.41</v>
      </c>
      <c r="O237" s="44">
        <v>0.87</v>
      </c>
      <c r="P237" s="44">
        <v>1.27</v>
      </c>
      <c r="Q237" s="44">
        <v>11.42</v>
      </c>
      <c r="R237" s="44">
        <v>0.31</v>
      </c>
      <c r="S237" s="140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3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BM238" s="53"/>
    </row>
    <row r="239" spans="1:65" ht="15">
      <c r="B239" s="8" t="s">
        <v>509</v>
      </c>
      <c r="BM239" s="27" t="s">
        <v>66</v>
      </c>
    </row>
    <row r="240" spans="1:65" ht="15">
      <c r="A240" s="24" t="s">
        <v>0</v>
      </c>
      <c r="B240" s="18" t="s">
        <v>111</v>
      </c>
      <c r="C240" s="15" t="s">
        <v>112</v>
      </c>
      <c r="D240" s="16" t="s">
        <v>224</v>
      </c>
      <c r="E240" s="17" t="s">
        <v>224</v>
      </c>
      <c r="F240" s="17" t="s">
        <v>224</v>
      </c>
      <c r="G240" s="17" t="s">
        <v>224</v>
      </c>
      <c r="H240" s="17" t="s">
        <v>224</v>
      </c>
      <c r="I240" s="17" t="s">
        <v>224</v>
      </c>
      <c r="J240" s="17" t="s">
        <v>224</v>
      </c>
      <c r="K240" s="17" t="s">
        <v>224</v>
      </c>
      <c r="L240" s="17" t="s">
        <v>224</v>
      </c>
      <c r="M240" s="17" t="s">
        <v>224</v>
      </c>
      <c r="N240" s="17" t="s">
        <v>224</v>
      </c>
      <c r="O240" s="17" t="s">
        <v>224</v>
      </c>
      <c r="P240" s="17" t="s">
        <v>224</v>
      </c>
      <c r="Q240" s="17" t="s">
        <v>224</v>
      </c>
      <c r="R240" s="17" t="s">
        <v>224</v>
      </c>
      <c r="S240" s="17" t="s">
        <v>224</v>
      </c>
      <c r="T240" s="17" t="s">
        <v>224</v>
      </c>
      <c r="U240" s="17" t="s">
        <v>224</v>
      </c>
      <c r="V240" s="17" t="s">
        <v>224</v>
      </c>
      <c r="W240" s="17" t="s">
        <v>224</v>
      </c>
      <c r="X240" s="17" t="s">
        <v>224</v>
      </c>
      <c r="Y240" s="140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225</v>
      </c>
      <c r="C241" s="9" t="s">
        <v>225</v>
      </c>
      <c r="D241" s="138" t="s">
        <v>227</v>
      </c>
      <c r="E241" s="139" t="s">
        <v>228</v>
      </c>
      <c r="F241" s="139" t="s">
        <v>230</v>
      </c>
      <c r="G241" s="139" t="s">
        <v>231</v>
      </c>
      <c r="H241" s="139" t="s">
        <v>232</v>
      </c>
      <c r="I241" s="139" t="s">
        <v>233</v>
      </c>
      <c r="J241" s="139" t="s">
        <v>234</v>
      </c>
      <c r="K241" s="139" t="s">
        <v>235</v>
      </c>
      <c r="L241" s="139" t="s">
        <v>236</v>
      </c>
      <c r="M241" s="139" t="s">
        <v>237</v>
      </c>
      <c r="N241" s="139" t="s">
        <v>238</v>
      </c>
      <c r="O241" s="139" t="s">
        <v>239</v>
      </c>
      <c r="P241" s="139" t="s">
        <v>240</v>
      </c>
      <c r="Q241" s="139" t="s">
        <v>241</v>
      </c>
      <c r="R241" s="139" t="s">
        <v>242</v>
      </c>
      <c r="S241" s="139" t="s">
        <v>243</v>
      </c>
      <c r="T241" s="139" t="s">
        <v>244</v>
      </c>
      <c r="U241" s="139" t="s">
        <v>246</v>
      </c>
      <c r="V241" s="139" t="s">
        <v>248</v>
      </c>
      <c r="W241" s="139" t="s">
        <v>249</v>
      </c>
      <c r="X241" s="139" t="s">
        <v>250</v>
      </c>
      <c r="Y241" s="140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269</v>
      </c>
      <c r="E242" s="11" t="s">
        <v>292</v>
      </c>
      <c r="F242" s="11" t="s">
        <v>293</v>
      </c>
      <c r="G242" s="11" t="s">
        <v>293</v>
      </c>
      <c r="H242" s="11" t="s">
        <v>269</v>
      </c>
      <c r="I242" s="11" t="s">
        <v>293</v>
      </c>
      <c r="J242" s="11" t="s">
        <v>293</v>
      </c>
      <c r="K242" s="11" t="s">
        <v>269</v>
      </c>
      <c r="L242" s="11" t="s">
        <v>293</v>
      </c>
      <c r="M242" s="11" t="s">
        <v>292</v>
      </c>
      <c r="N242" s="11" t="s">
        <v>269</v>
      </c>
      <c r="O242" s="11" t="s">
        <v>292</v>
      </c>
      <c r="P242" s="11" t="s">
        <v>269</v>
      </c>
      <c r="Q242" s="11" t="s">
        <v>292</v>
      </c>
      <c r="R242" s="11" t="s">
        <v>292</v>
      </c>
      <c r="S242" s="11" t="s">
        <v>292</v>
      </c>
      <c r="T242" s="11" t="s">
        <v>293</v>
      </c>
      <c r="U242" s="11" t="s">
        <v>292</v>
      </c>
      <c r="V242" s="11" t="s">
        <v>293</v>
      </c>
      <c r="W242" s="11" t="s">
        <v>292</v>
      </c>
      <c r="X242" s="11" t="s">
        <v>293</v>
      </c>
      <c r="Y242" s="140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0</v>
      </c>
    </row>
    <row r="243" spans="1:65">
      <c r="A243" s="29"/>
      <c r="B243" s="19"/>
      <c r="C243" s="9"/>
      <c r="D243" s="25" t="s">
        <v>294</v>
      </c>
      <c r="E243" s="25" t="s">
        <v>295</v>
      </c>
      <c r="F243" s="25" t="s">
        <v>295</v>
      </c>
      <c r="G243" s="25" t="s">
        <v>296</v>
      </c>
      <c r="H243" s="25" t="s">
        <v>297</v>
      </c>
      <c r="I243" s="25" t="s">
        <v>296</v>
      </c>
      <c r="J243" s="25" t="s">
        <v>296</v>
      </c>
      <c r="K243" s="25" t="s">
        <v>117</v>
      </c>
      <c r="L243" s="25" t="s">
        <v>295</v>
      </c>
      <c r="M243" s="25" t="s">
        <v>297</v>
      </c>
      <c r="N243" s="25" t="s">
        <v>294</v>
      </c>
      <c r="O243" s="25" t="s">
        <v>297</v>
      </c>
      <c r="P243" s="25" t="s">
        <v>297</v>
      </c>
      <c r="Q243" s="25" t="s">
        <v>297</v>
      </c>
      <c r="R243" s="25" t="s">
        <v>296</v>
      </c>
      <c r="S243" s="25" t="s">
        <v>295</v>
      </c>
      <c r="T243" s="25" t="s">
        <v>295</v>
      </c>
      <c r="U243" s="25" t="s">
        <v>295</v>
      </c>
      <c r="V243" s="25" t="s">
        <v>296</v>
      </c>
      <c r="W243" s="25" t="s">
        <v>294</v>
      </c>
      <c r="X243" s="25" t="s">
        <v>294</v>
      </c>
      <c r="Y243" s="140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1</v>
      </c>
    </row>
    <row r="244" spans="1:65">
      <c r="A244" s="29"/>
      <c r="B244" s="18">
        <v>1</v>
      </c>
      <c r="C244" s="14">
        <v>1</v>
      </c>
      <c r="D244" s="212">
        <v>94.2</v>
      </c>
      <c r="E244" s="212">
        <v>92.5</v>
      </c>
      <c r="F244" s="212">
        <v>93.1</v>
      </c>
      <c r="G244" s="212">
        <v>93.999999999999986</v>
      </c>
      <c r="H244" s="212">
        <v>92.299999999999983</v>
      </c>
      <c r="I244" s="212">
        <v>86</v>
      </c>
      <c r="J244" s="212">
        <v>97</v>
      </c>
      <c r="K244" s="212">
        <v>92.1</v>
      </c>
      <c r="L244" s="212">
        <v>89.999999999999986</v>
      </c>
      <c r="M244" s="212">
        <v>102.00000000000001</v>
      </c>
      <c r="N244" s="212">
        <v>88.965053075839236</v>
      </c>
      <c r="O244" s="212">
        <v>99</v>
      </c>
      <c r="P244" s="212">
        <v>95.7</v>
      </c>
      <c r="Q244" s="212">
        <v>93</v>
      </c>
      <c r="R244" s="213">
        <v>82.9</v>
      </c>
      <c r="S244" s="212">
        <v>87.499999999999986</v>
      </c>
      <c r="T244" s="212">
        <v>90.732349999999997</v>
      </c>
      <c r="U244" s="213">
        <v>103.19999999999999</v>
      </c>
      <c r="V244" s="212">
        <v>92</v>
      </c>
      <c r="W244" s="212">
        <v>91.2</v>
      </c>
      <c r="X244" s="212">
        <v>91.832999999999984</v>
      </c>
      <c r="Y244" s="214"/>
      <c r="Z244" s="215"/>
      <c r="AA244" s="215"/>
      <c r="AB244" s="215"/>
      <c r="AC244" s="215"/>
      <c r="AD244" s="215"/>
      <c r="AE244" s="215"/>
      <c r="AF244" s="215"/>
      <c r="AG244" s="215"/>
      <c r="AH244" s="215"/>
      <c r="AI244" s="215"/>
      <c r="AJ244" s="215"/>
      <c r="AK244" s="215"/>
      <c r="AL244" s="215"/>
      <c r="AM244" s="215"/>
      <c r="AN244" s="215"/>
      <c r="AO244" s="215"/>
      <c r="AP244" s="215"/>
      <c r="AQ244" s="215"/>
      <c r="AR244" s="215"/>
      <c r="AS244" s="215"/>
      <c r="AT244" s="215"/>
      <c r="AU244" s="215"/>
      <c r="AV244" s="215"/>
      <c r="AW244" s="215"/>
      <c r="AX244" s="215"/>
      <c r="AY244" s="215"/>
      <c r="AZ244" s="215"/>
      <c r="BA244" s="215"/>
      <c r="BB244" s="215"/>
      <c r="BC244" s="215"/>
      <c r="BD244" s="215"/>
      <c r="BE244" s="215"/>
      <c r="BF244" s="215"/>
      <c r="BG244" s="215"/>
      <c r="BH244" s="215"/>
      <c r="BI244" s="215"/>
      <c r="BJ244" s="215"/>
      <c r="BK244" s="215"/>
      <c r="BL244" s="215"/>
      <c r="BM244" s="216">
        <v>1</v>
      </c>
    </row>
    <row r="245" spans="1:65">
      <c r="A245" s="29"/>
      <c r="B245" s="19">
        <v>1</v>
      </c>
      <c r="C245" s="9">
        <v>2</v>
      </c>
      <c r="D245" s="217">
        <v>96.8</v>
      </c>
      <c r="E245" s="217">
        <v>92.299999999999983</v>
      </c>
      <c r="F245" s="217">
        <v>94.999999999999986</v>
      </c>
      <c r="G245" s="217">
        <v>93</v>
      </c>
      <c r="H245" s="217">
        <v>91.7</v>
      </c>
      <c r="I245" s="217">
        <v>87</v>
      </c>
      <c r="J245" s="217">
        <v>96</v>
      </c>
      <c r="K245" s="217">
        <v>92.7</v>
      </c>
      <c r="L245" s="217">
        <v>89</v>
      </c>
      <c r="M245" s="217">
        <v>101</v>
      </c>
      <c r="N245" s="217">
        <v>88.753476891284123</v>
      </c>
      <c r="O245" s="217">
        <v>93</v>
      </c>
      <c r="P245" s="217">
        <v>95.500000000000014</v>
      </c>
      <c r="Q245" s="217">
        <v>93.999999999999986</v>
      </c>
      <c r="R245" s="218">
        <v>82.4</v>
      </c>
      <c r="S245" s="217">
        <v>83.6</v>
      </c>
      <c r="T245" s="217">
        <v>91.974225000000004</v>
      </c>
      <c r="U245" s="218">
        <v>104.89999999999999</v>
      </c>
      <c r="V245" s="217">
        <v>98</v>
      </c>
      <c r="W245" s="217">
        <v>90.1</v>
      </c>
      <c r="X245" s="217">
        <v>92.845333333333329</v>
      </c>
      <c r="Y245" s="214"/>
      <c r="Z245" s="215"/>
      <c r="AA245" s="215"/>
      <c r="AB245" s="215"/>
      <c r="AC245" s="215"/>
      <c r="AD245" s="215"/>
      <c r="AE245" s="215"/>
      <c r="AF245" s="215"/>
      <c r="AG245" s="215"/>
      <c r="AH245" s="215"/>
      <c r="AI245" s="215"/>
      <c r="AJ245" s="215"/>
      <c r="AK245" s="215"/>
      <c r="AL245" s="215"/>
      <c r="AM245" s="215"/>
      <c r="AN245" s="215"/>
      <c r="AO245" s="215"/>
      <c r="AP245" s="215"/>
      <c r="AQ245" s="215"/>
      <c r="AR245" s="215"/>
      <c r="AS245" s="215"/>
      <c r="AT245" s="215"/>
      <c r="AU245" s="215"/>
      <c r="AV245" s="215"/>
      <c r="AW245" s="215"/>
      <c r="AX245" s="215"/>
      <c r="AY245" s="215"/>
      <c r="AZ245" s="215"/>
      <c r="BA245" s="215"/>
      <c r="BB245" s="215"/>
      <c r="BC245" s="215"/>
      <c r="BD245" s="215"/>
      <c r="BE245" s="215"/>
      <c r="BF245" s="215"/>
      <c r="BG245" s="215"/>
      <c r="BH245" s="215"/>
      <c r="BI245" s="215"/>
      <c r="BJ245" s="215"/>
      <c r="BK245" s="215"/>
      <c r="BL245" s="215"/>
      <c r="BM245" s="216">
        <v>29</v>
      </c>
    </row>
    <row r="246" spans="1:65">
      <c r="A246" s="29"/>
      <c r="B246" s="19">
        <v>1</v>
      </c>
      <c r="C246" s="9">
        <v>3</v>
      </c>
      <c r="D246" s="217">
        <v>96.9</v>
      </c>
      <c r="E246" s="217">
        <v>94.8</v>
      </c>
      <c r="F246" s="217">
        <v>92.40000000000002</v>
      </c>
      <c r="G246" s="217">
        <v>92</v>
      </c>
      <c r="H246" s="217">
        <v>93.2</v>
      </c>
      <c r="I246" s="217">
        <v>88.000000000000014</v>
      </c>
      <c r="J246" s="217">
        <v>96</v>
      </c>
      <c r="K246" s="217">
        <v>91.600000000000009</v>
      </c>
      <c r="L246" s="217">
        <v>89.999999999999986</v>
      </c>
      <c r="M246" s="217">
        <v>93.999999999999986</v>
      </c>
      <c r="N246" s="217">
        <v>88.415329612427811</v>
      </c>
      <c r="O246" s="217">
        <v>92</v>
      </c>
      <c r="P246" s="217">
        <v>97.8</v>
      </c>
      <c r="Q246" s="217">
        <v>90</v>
      </c>
      <c r="R246" s="218">
        <v>81.8</v>
      </c>
      <c r="S246" s="217">
        <v>84.9</v>
      </c>
      <c r="T246" s="217">
        <v>92.470500000000001</v>
      </c>
      <c r="U246" s="218">
        <v>102.5</v>
      </c>
      <c r="V246" s="217">
        <v>91</v>
      </c>
      <c r="W246" s="217">
        <v>91.100000000000009</v>
      </c>
      <c r="X246" s="217">
        <v>90.682000000000002</v>
      </c>
      <c r="Y246" s="214"/>
      <c r="Z246" s="215"/>
      <c r="AA246" s="215"/>
      <c r="AB246" s="215"/>
      <c r="AC246" s="215"/>
      <c r="AD246" s="215"/>
      <c r="AE246" s="215"/>
      <c r="AF246" s="215"/>
      <c r="AG246" s="215"/>
      <c r="AH246" s="215"/>
      <c r="AI246" s="215"/>
      <c r="AJ246" s="215"/>
      <c r="AK246" s="215"/>
      <c r="AL246" s="215"/>
      <c r="AM246" s="215"/>
      <c r="AN246" s="215"/>
      <c r="AO246" s="215"/>
      <c r="AP246" s="215"/>
      <c r="AQ246" s="215"/>
      <c r="AR246" s="215"/>
      <c r="AS246" s="215"/>
      <c r="AT246" s="215"/>
      <c r="AU246" s="215"/>
      <c r="AV246" s="215"/>
      <c r="AW246" s="215"/>
      <c r="AX246" s="215"/>
      <c r="AY246" s="215"/>
      <c r="AZ246" s="215"/>
      <c r="BA246" s="215"/>
      <c r="BB246" s="215"/>
      <c r="BC246" s="215"/>
      <c r="BD246" s="215"/>
      <c r="BE246" s="215"/>
      <c r="BF246" s="215"/>
      <c r="BG246" s="215"/>
      <c r="BH246" s="215"/>
      <c r="BI246" s="215"/>
      <c r="BJ246" s="215"/>
      <c r="BK246" s="215"/>
      <c r="BL246" s="215"/>
      <c r="BM246" s="216">
        <v>16</v>
      </c>
    </row>
    <row r="247" spans="1:65">
      <c r="A247" s="29"/>
      <c r="B247" s="19">
        <v>1</v>
      </c>
      <c r="C247" s="9">
        <v>4</v>
      </c>
      <c r="D247" s="217">
        <v>93.5</v>
      </c>
      <c r="E247" s="217">
        <v>93.6</v>
      </c>
      <c r="F247" s="217">
        <v>92.800000000000011</v>
      </c>
      <c r="G247" s="217">
        <v>92</v>
      </c>
      <c r="H247" s="217">
        <v>93.1</v>
      </c>
      <c r="I247" s="217">
        <v>89</v>
      </c>
      <c r="J247" s="217">
        <v>93.999999999999986</v>
      </c>
      <c r="K247" s="217">
        <v>94.1</v>
      </c>
      <c r="L247" s="217">
        <v>92</v>
      </c>
      <c r="M247" s="217">
        <v>96.5</v>
      </c>
      <c r="N247" s="217">
        <v>89.638840053765364</v>
      </c>
      <c r="O247" s="217">
        <v>93</v>
      </c>
      <c r="P247" s="217">
        <v>100.5</v>
      </c>
      <c r="Q247" s="217">
        <v>92</v>
      </c>
      <c r="R247" s="218">
        <v>82.9</v>
      </c>
      <c r="S247" s="217">
        <v>86.8</v>
      </c>
      <c r="T247" s="217">
        <v>91.939300000000003</v>
      </c>
      <c r="U247" s="218">
        <v>103.8</v>
      </c>
      <c r="V247" s="217">
        <v>88.000000000000014</v>
      </c>
      <c r="W247" s="217">
        <v>94.1</v>
      </c>
      <c r="X247" s="217">
        <v>91.210000000000008</v>
      </c>
      <c r="Y247" s="214"/>
      <c r="Z247" s="215"/>
      <c r="AA247" s="215"/>
      <c r="AB247" s="215"/>
      <c r="AC247" s="215"/>
      <c r="AD247" s="215"/>
      <c r="AE247" s="215"/>
      <c r="AF247" s="215"/>
      <c r="AG247" s="215"/>
      <c r="AH247" s="215"/>
      <c r="AI247" s="215"/>
      <c r="AJ247" s="215"/>
      <c r="AK247" s="215"/>
      <c r="AL247" s="215"/>
      <c r="AM247" s="215"/>
      <c r="AN247" s="215"/>
      <c r="AO247" s="215"/>
      <c r="AP247" s="215"/>
      <c r="AQ247" s="215"/>
      <c r="AR247" s="215"/>
      <c r="AS247" s="215"/>
      <c r="AT247" s="215"/>
      <c r="AU247" s="215"/>
      <c r="AV247" s="215"/>
      <c r="AW247" s="215"/>
      <c r="AX247" s="215"/>
      <c r="AY247" s="215"/>
      <c r="AZ247" s="215"/>
      <c r="BA247" s="215"/>
      <c r="BB247" s="215"/>
      <c r="BC247" s="215"/>
      <c r="BD247" s="215"/>
      <c r="BE247" s="215"/>
      <c r="BF247" s="215"/>
      <c r="BG247" s="215"/>
      <c r="BH247" s="215"/>
      <c r="BI247" s="215"/>
      <c r="BJ247" s="215"/>
      <c r="BK247" s="215"/>
      <c r="BL247" s="215"/>
      <c r="BM247" s="216">
        <v>92.279517571751242</v>
      </c>
    </row>
    <row r="248" spans="1:65">
      <c r="A248" s="29"/>
      <c r="B248" s="19">
        <v>1</v>
      </c>
      <c r="C248" s="9">
        <v>5</v>
      </c>
      <c r="D248" s="217">
        <v>93</v>
      </c>
      <c r="E248" s="217">
        <v>97</v>
      </c>
      <c r="F248" s="217">
        <v>91.8</v>
      </c>
      <c r="G248" s="217">
        <v>92</v>
      </c>
      <c r="H248" s="217">
        <v>92.800000000000011</v>
      </c>
      <c r="I248" s="217">
        <v>86</v>
      </c>
      <c r="J248" s="217">
        <v>94.999999999999986</v>
      </c>
      <c r="K248" s="217">
        <v>91.7</v>
      </c>
      <c r="L248" s="217">
        <v>87</v>
      </c>
      <c r="M248" s="217">
        <v>96.2</v>
      </c>
      <c r="N248" s="217">
        <v>88.409081788241949</v>
      </c>
      <c r="O248" s="217">
        <v>91</v>
      </c>
      <c r="P248" s="217">
        <v>96.6</v>
      </c>
      <c r="Q248" s="217">
        <v>92</v>
      </c>
      <c r="R248" s="218">
        <v>82.5</v>
      </c>
      <c r="S248" s="217">
        <v>86.2</v>
      </c>
      <c r="T248" s="217">
        <v>91.026600000000002</v>
      </c>
      <c r="U248" s="218">
        <v>103.70000000000002</v>
      </c>
      <c r="V248" s="217">
        <v>91</v>
      </c>
      <c r="W248" s="217">
        <v>89.1</v>
      </c>
      <c r="X248" s="217">
        <v>91.060666666666648</v>
      </c>
      <c r="Y248" s="214"/>
      <c r="Z248" s="215"/>
      <c r="AA248" s="215"/>
      <c r="AB248" s="215"/>
      <c r="AC248" s="215"/>
      <c r="AD248" s="215"/>
      <c r="AE248" s="215"/>
      <c r="AF248" s="215"/>
      <c r="AG248" s="215"/>
      <c r="AH248" s="215"/>
      <c r="AI248" s="215"/>
      <c r="AJ248" s="215"/>
      <c r="AK248" s="215"/>
      <c r="AL248" s="215"/>
      <c r="AM248" s="215"/>
      <c r="AN248" s="215"/>
      <c r="AO248" s="215"/>
      <c r="AP248" s="215"/>
      <c r="AQ248" s="215"/>
      <c r="AR248" s="215"/>
      <c r="AS248" s="215"/>
      <c r="AT248" s="215"/>
      <c r="AU248" s="215"/>
      <c r="AV248" s="215"/>
      <c r="AW248" s="215"/>
      <c r="AX248" s="215"/>
      <c r="AY248" s="215"/>
      <c r="AZ248" s="215"/>
      <c r="BA248" s="215"/>
      <c r="BB248" s="215"/>
      <c r="BC248" s="215"/>
      <c r="BD248" s="215"/>
      <c r="BE248" s="215"/>
      <c r="BF248" s="215"/>
      <c r="BG248" s="215"/>
      <c r="BH248" s="215"/>
      <c r="BI248" s="215"/>
      <c r="BJ248" s="215"/>
      <c r="BK248" s="215"/>
      <c r="BL248" s="215"/>
      <c r="BM248" s="216">
        <v>81</v>
      </c>
    </row>
    <row r="249" spans="1:65">
      <c r="A249" s="29"/>
      <c r="B249" s="19">
        <v>1</v>
      </c>
      <c r="C249" s="9">
        <v>6</v>
      </c>
      <c r="D249" s="217">
        <v>93.2</v>
      </c>
      <c r="E249" s="217">
        <v>95.3</v>
      </c>
      <c r="F249" s="217">
        <v>94.300000000000011</v>
      </c>
      <c r="G249" s="217">
        <v>92</v>
      </c>
      <c r="H249" s="217">
        <v>93.799999999999983</v>
      </c>
      <c r="I249" s="217">
        <v>87</v>
      </c>
      <c r="J249" s="217">
        <v>96</v>
      </c>
      <c r="K249" s="217">
        <v>91.899999999999991</v>
      </c>
      <c r="L249" s="217">
        <v>89</v>
      </c>
      <c r="M249" s="217">
        <v>95.3</v>
      </c>
      <c r="N249" s="217">
        <v>88.345980091418099</v>
      </c>
      <c r="O249" s="217">
        <v>94.999999999999986</v>
      </c>
      <c r="P249" s="217">
        <v>99.6</v>
      </c>
      <c r="Q249" s="217">
        <v>90</v>
      </c>
      <c r="R249" s="218">
        <v>83.5</v>
      </c>
      <c r="S249" s="217">
        <v>85.4</v>
      </c>
      <c r="T249" s="217">
        <v>91.637600000000006</v>
      </c>
      <c r="U249" s="218">
        <v>105.7</v>
      </c>
      <c r="V249" s="217">
        <v>92</v>
      </c>
      <c r="W249" s="217">
        <v>89.700000000000017</v>
      </c>
      <c r="X249" s="217">
        <v>91.025666666666652</v>
      </c>
      <c r="Y249" s="214"/>
      <c r="Z249" s="215"/>
      <c r="AA249" s="215"/>
      <c r="AB249" s="215"/>
      <c r="AC249" s="215"/>
      <c r="AD249" s="215"/>
      <c r="AE249" s="215"/>
      <c r="AF249" s="215"/>
      <c r="AG249" s="215"/>
      <c r="AH249" s="215"/>
      <c r="AI249" s="215"/>
      <c r="AJ249" s="215"/>
      <c r="AK249" s="215"/>
      <c r="AL249" s="215"/>
      <c r="AM249" s="215"/>
      <c r="AN249" s="215"/>
      <c r="AO249" s="215"/>
      <c r="AP249" s="215"/>
      <c r="AQ249" s="215"/>
      <c r="AR249" s="215"/>
      <c r="AS249" s="215"/>
      <c r="AT249" s="215"/>
      <c r="AU249" s="215"/>
      <c r="AV249" s="215"/>
      <c r="AW249" s="215"/>
      <c r="AX249" s="215"/>
      <c r="AY249" s="215"/>
      <c r="AZ249" s="215"/>
      <c r="BA249" s="215"/>
      <c r="BB249" s="215"/>
      <c r="BC249" s="215"/>
      <c r="BD249" s="215"/>
      <c r="BE249" s="215"/>
      <c r="BF249" s="215"/>
      <c r="BG249" s="215"/>
      <c r="BH249" s="215"/>
      <c r="BI249" s="215"/>
      <c r="BJ249" s="215"/>
      <c r="BK249" s="215"/>
      <c r="BL249" s="215"/>
      <c r="BM249" s="220"/>
    </row>
    <row r="250" spans="1:65">
      <c r="A250" s="29"/>
      <c r="B250" s="20" t="s">
        <v>256</v>
      </c>
      <c r="C250" s="12"/>
      <c r="D250" s="221">
        <v>94.600000000000009</v>
      </c>
      <c r="E250" s="221">
        <v>94.249999999999986</v>
      </c>
      <c r="F250" s="221">
        <v>93.233333333333348</v>
      </c>
      <c r="G250" s="221">
        <v>92.5</v>
      </c>
      <c r="H250" s="221">
        <v>92.816666666666663</v>
      </c>
      <c r="I250" s="221">
        <v>87.166666666666671</v>
      </c>
      <c r="J250" s="221">
        <v>95.666666666666671</v>
      </c>
      <c r="K250" s="221">
        <v>92.350000000000009</v>
      </c>
      <c r="L250" s="221">
        <v>89.5</v>
      </c>
      <c r="M250" s="221">
        <v>97.5</v>
      </c>
      <c r="N250" s="221">
        <v>88.75462691882943</v>
      </c>
      <c r="O250" s="221">
        <v>93.833333333333329</v>
      </c>
      <c r="P250" s="221">
        <v>97.616666666666674</v>
      </c>
      <c r="Q250" s="221">
        <v>91.833333333333329</v>
      </c>
      <c r="R250" s="221">
        <v>82.666666666666671</v>
      </c>
      <c r="S250" s="221">
        <v>85.733333333333334</v>
      </c>
      <c r="T250" s="221">
        <v>91.630095833333328</v>
      </c>
      <c r="U250" s="221">
        <v>103.96666666666668</v>
      </c>
      <c r="V250" s="221">
        <v>92</v>
      </c>
      <c r="W250" s="221">
        <v>90.88333333333334</v>
      </c>
      <c r="X250" s="221">
        <v>91.442777777777778</v>
      </c>
      <c r="Y250" s="214"/>
      <c r="Z250" s="215"/>
      <c r="AA250" s="215"/>
      <c r="AB250" s="215"/>
      <c r="AC250" s="215"/>
      <c r="AD250" s="215"/>
      <c r="AE250" s="215"/>
      <c r="AF250" s="215"/>
      <c r="AG250" s="215"/>
      <c r="AH250" s="215"/>
      <c r="AI250" s="215"/>
      <c r="AJ250" s="215"/>
      <c r="AK250" s="215"/>
      <c r="AL250" s="215"/>
      <c r="AM250" s="215"/>
      <c r="AN250" s="215"/>
      <c r="AO250" s="215"/>
      <c r="AP250" s="215"/>
      <c r="AQ250" s="215"/>
      <c r="AR250" s="215"/>
      <c r="AS250" s="215"/>
      <c r="AT250" s="215"/>
      <c r="AU250" s="215"/>
      <c r="AV250" s="215"/>
      <c r="AW250" s="215"/>
      <c r="AX250" s="215"/>
      <c r="AY250" s="215"/>
      <c r="AZ250" s="215"/>
      <c r="BA250" s="215"/>
      <c r="BB250" s="215"/>
      <c r="BC250" s="215"/>
      <c r="BD250" s="215"/>
      <c r="BE250" s="215"/>
      <c r="BF250" s="215"/>
      <c r="BG250" s="215"/>
      <c r="BH250" s="215"/>
      <c r="BI250" s="215"/>
      <c r="BJ250" s="215"/>
      <c r="BK250" s="215"/>
      <c r="BL250" s="215"/>
      <c r="BM250" s="220"/>
    </row>
    <row r="251" spans="1:65">
      <c r="A251" s="29"/>
      <c r="B251" s="3" t="s">
        <v>257</v>
      </c>
      <c r="C251" s="28"/>
      <c r="D251" s="217">
        <v>93.85</v>
      </c>
      <c r="E251" s="217">
        <v>94.199999999999989</v>
      </c>
      <c r="F251" s="217">
        <v>92.95</v>
      </c>
      <c r="G251" s="217">
        <v>92</v>
      </c>
      <c r="H251" s="217">
        <v>92.95</v>
      </c>
      <c r="I251" s="217">
        <v>87</v>
      </c>
      <c r="J251" s="217">
        <v>96</v>
      </c>
      <c r="K251" s="217">
        <v>92</v>
      </c>
      <c r="L251" s="217">
        <v>89.5</v>
      </c>
      <c r="M251" s="217">
        <v>96.35</v>
      </c>
      <c r="N251" s="217">
        <v>88.584403251855974</v>
      </c>
      <c r="O251" s="217">
        <v>93</v>
      </c>
      <c r="P251" s="217">
        <v>97.199999999999989</v>
      </c>
      <c r="Q251" s="217">
        <v>92</v>
      </c>
      <c r="R251" s="217">
        <v>82.7</v>
      </c>
      <c r="S251" s="217">
        <v>85.800000000000011</v>
      </c>
      <c r="T251" s="217">
        <v>91.788450000000012</v>
      </c>
      <c r="U251" s="217">
        <v>103.75</v>
      </c>
      <c r="V251" s="217">
        <v>91.5</v>
      </c>
      <c r="W251" s="217">
        <v>90.6</v>
      </c>
      <c r="X251" s="217">
        <v>91.135333333333335</v>
      </c>
      <c r="Y251" s="214"/>
      <c r="Z251" s="215"/>
      <c r="AA251" s="215"/>
      <c r="AB251" s="215"/>
      <c r="AC251" s="215"/>
      <c r="AD251" s="215"/>
      <c r="AE251" s="215"/>
      <c r="AF251" s="215"/>
      <c r="AG251" s="215"/>
      <c r="AH251" s="215"/>
      <c r="AI251" s="215"/>
      <c r="AJ251" s="215"/>
      <c r="AK251" s="215"/>
      <c r="AL251" s="215"/>
      <c r="AM251" s="215"/>
      <c r="AN251" s="215"/>
      <c r="AO251" s="215"/>
      <c r="AP251" s="215"/>
      <c r="AQ251" s="215"/>
      <c r="AR251" s="215"/>
      <c r="AS251" s="215"/>
      <c r="AT251" s="215"/>
      <c r="AU251" s="215"/>
      <c r="AV251" s="215"/>
      <c r="AW251" s="215"/>
      <c r="AX251" s="215"/>
      <c r="AY251" s="215"/>
      <c r="AZ251" s="215"/>
      <c r="BA251" s="215"/>
      <c r="BB251" s="215"/>
      <c r="BC251" s="215"/>
      <c r="BD251" s="215"/>
      <c r="BE251" s="215"/>
      <c r="BF251" s="215"/>
      <c r="BG251" s="215"/>
      <c r="BH251" s="215"/>
      <c r="BI251" s="215"/>
      <c r="BJ251" s="215"/>
      <c r="BK251" s="215"/>
      <c r="BL251" s="215"/>
      <c r="BM251" s="220"/>
    </row>
    <row r="252" spans="1:65">
      <c r="A252" s="29"/>
      <c r="B252" s="3" t="s">
        <v>258</v>
      </c>
      <c r="C252" s="28"/>
      <c r="D252" s="205">
        <v>1.7899720668211558</v>
      </c>
      <c r="E252" s="205">
        <v>1.8030529664987696</v>
      </c>
      <c r="F252" s="205">
        <v>1.2011105971835629</v>
      </c>
      <c r="G252" s="205">
        <v>0.83666002653407046</v>
      </c>
      <c r="H252" s="205">
        <v>0.73598007219398409</v>
      </c>
      <c r="I252" s="205">
        <v>1.1690451944500142</v>
      </c>
      <c r="J252" s="205">
        <v>1.0327955589886511</v>
      </c>
      <c r="K252" s="205">
        <v>0.94180677423768588</v>
      </c>
      <c r="L252" s="205">
        <v>1.6431676725154967</v>
      </c>
      <c r="M252" s="205">
        <v>3.2335738742141094</v>
      </c>
      <c r="N252" s="205">
        <v>0.49550573903194345</v>
      </c>
      <c r="O252" s="205">
        <v>2.8577380332470397</v>
      </c>
      <c r="P252" s="205">
        <v>2.07211647034298</v>
      </c>
      <c r="Q252" s="205">
        <v>1.6020819787597183</v>
      </c>
      <c r="R252" s="205">
        <v>0.5750362307426099</v>
      </c>
      <c r="S252" s="205">
        <v>1.4023789311975055</v>
      </c>
      <c r="T252" s="205">
        <v>0.64660998724437335</v>
      </c>
      <c r="U252" s="205">
        <v>1.158734942368904</v>
      </c>
      <c r="V252" s="205">
        <v>3.2863353450309933</v>
      </c>
      <c r="W252" s="205">
        <v>1.7713460042201405</v>
      </c>
      <c r="X252" s="205">
        <v>0.78388702889770612</v>
      </c>
      <c r="Y252" s="201"/>
      <c r="Z252" s="202"/>
      <c r="AA252" s="202"/>
      <c r="AB252" s="202"/>
      <c r="AC252" s="202"/>
      <c r="AD252" s="202"/>
      <c r="AE252" s="202"/>
      <c r="AF252" s="202"/>
      <c r="AG252" s="202"/>
      <c r="AH252" s="202"/>
      <c r="AI252" s="202"/>
      <c r="AJ252" s="202"/>
      <c r="AK252" s="202"/>
      <c r="AL252" s="202"/>
      <c r="AM252" s="202"/>
      <c r="AN252" s="202"/>
      <c r="AO252" s="202"/>
      <c r="AP252" s="202"/>
      <c r="AQ252" s="202"/>
      <c r="AR252" s="202"/>
      <c r="AS252" s="202"/>
      <c r="AT252" s="202"/>
      <c r="AU252" s="202"/>
      <c r="AV252" s="202"/>
      <c r="AW252" s="202"/>
      <c r="AX252" s="202"/>
      <c r="AY252" s="202"/>
      <c r="AZ252" s="202"/>
      <c r="BA252" s="202"/>
      <c r="BB252" s="202"/>
      <c r="BC252" s="202"/>
      <c r="BD252" s="202"/>
      <c r="BE252" s="202"/>
      <c r="BF252" s="202"/>
      <c r="BG252" s="202"/>
      <c r="BH252" s="202"/>
      <c r="BI252" s="202"/>
      <c r="BJ252" s="202"/>
      <c r="BK252" s="202"/>
      <c r="BL252" s="202"/>
      <c r="BM252" s="207"/>
    </row>
    <row r="253" spans="1:65">
      <c r="A253" s="29"/>
      <c r="B253" s="3" t="s">
        <v>86</v>
      </c>
      <c r="C253" s="28"/>
      <c r="D253" s="13">
        <v>1.8921480621788115E-2</v>
      </c>
      <c r="E253" s="13">
        <v>1.9130535453567851E-2</v>
      </c>
      <c r="F253" s="13">
        <v>1.2882845161067889E-2</v>
      </c>
      <c r="G253" s="13">
        <v>9.044973259827789E-3</v>
      </c>
      <c r="H253" s="13">
        <v>7.9293956422408062E-3</v>
      </c>
      <c r="I253" s="13">
        <v>1.3411608349330946E-2</v>
      </c>
      <c r="J253" s="13">
        <v>1.0795772393609593E-2</v>
      </c>
      <c r="K253" s="13">
        <v>1.0198232530998223E-2</v>
      </c>
      <c r="L253" s="13">
        <v>1.8359415335368678E-2</v>
      </c>
      <c r="M253" s="13">
        <v>3.3164860248349838E-2</v>
      </c>
      <c r="N253" s="13">
        <v>5.5828721975825371E-3</v>
      </c>
      <c r="O253" s="13">
        <v>3.0455467494639857E-2</v>
      </c>
      <c r="P253" s="13">
        <v>2.1227076698067063E-2</v>
      </c>
      <c r="Q253" s="13">
        <v>1.7445538788672069E-2</v>
      </c>
      <c r="R253" s="13">
        <v>6.9560834364025383E-3</v>
      </c>
      <c r="S253" s="13">
        <v>1.6357452541183967E-2</v>
      </c>
      <c r="T253" s="13">
        <v>7.0567424530527303E-3</v>
      </c>
      <c r="U253" s="13">
        <v>1.1145254335064801E-2</v>
      </c>
      <c r="V253" s="13">
        <v>3.5721036359032537E-2</v>
      </c>
      <c r="W253" s="13">
        <v>1.9490328306108275E-2</v>
      </c>
      <c r="X253" s="13">
        <v>8.5724323773572492E-3</v>
      </c>
      <c r="Y253" s="140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3"/>
    </row>
    <row r="254" spans="1:65">
      <c r="A254" s="29"/>
      <c r="B254" s="3" t="s">
        <v>259</v>
      </c>
      <c r="C254" s="28"/>
      <c r="D254" s="13">
        <v>2.5146234931760381E-2</v>
      </c>
      <c r="E254" s="13">
        <v>2.1353410595331912E-2</v>
      </c>
      <c r="F254" s="13">
        <v>1.0336158951421481E-2</v>
      </c>
      <c r="G254" s="13">
        <v>2.3892889131904571E-3</v>
      </c>
      <c r="H254" s="13">
        <v>5.8208918842446167E-3</v>
      </c>
      <c r="I254" s="13">
        <v>-5.5406129546669014E-2</v>
      </c>
      <c r="J254" s="13">
        <v>3.6705318623732275E-2</v>
      </c>
      <c r="K254" s="13">
        <v>7.6379276900717663E-4</v>
      </c>
      <c r="L254" s="13">
        <v>-3.0120633970480482E-2</v>
      </c>
      <c r="M254" s="13">
        <v>5.6572493719309058E-2</v>
      </c>
      <c r="N254" s="13">
        <v>-3.8197974433286985E-2</v>
      </c>
      <c r="O254" s="13">
        <v>1.6838143528155491E-2</v>
      </c>
      <c r="P254" s="13">
        <v>5.7836768498118474E-2</v>
      </c>
      <c r="Q254" s="13">
        <v>-4.835138394291949E-3</v>
      </c>
      <c r="R254" s="13">
        <v>-0.10417101387217564</v>
      </c>
      <c r="S254" s="13">
        <v>-7.0938648257756309E-2</v>
      </c>
      <c r="T254" s="13">
        <v>-7.0375502116486466E-3</v>
      </c>
      <c r="U254" s="13">
        <v>0.12664943860188904</v>
      </c>
      <c r="V254" s="13">
        <v>-3.029031567421292E-3</v>
      </c>
      <c r="W254" s="13">
        <v>-1.5129947307454317E-2</v>
      </c>
      <c r="X254" s="13">
        <v>-9.0674487252586644E-3</v>
      </c>
      <c r="Y254" s="140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A255" s="29"/>
      <c r="B255" s="45" t="s">
        <v>260</v>
      </c>
      <c r="C255" s="46"/>
      <c r="D255" s="44">
        <v>0.8</v>
      </c>
      <c r="E255" s="44">
        <v>0.67</v>
      </c>
      <c r="F255" s="44">
        <v>0.31</v>
      </c>
      <c r="G255" s="44">
        <v>0.05</v>
      </c>
      <c r="H255" s="44">
        <v>0.17</v>
      </c>
      <c r="I255" s="44">
        <v>1.84</v>
      </c>
      <c r="J255" s="44">
        <v>1.18</v>
      </c>
      <c r="K255" s="44">
        <v>0</v>
      </c>
      <c r="L255" s="44">
        <v>1.01</v>
      </c>
      <c r="M255" s="44">
        <v>1.83</v>
      </c>
      <c r="N255" s="44">
        <v>1.28</v>
      </c>
      <c r="O255" s="44">
        <v>0.53</v>
      </c>
      <c r="P255" s="44">
        <v>1.87</v>
      </c>
      <c r="Q255" s="44">
        <v>0.18</v>
      </c>
      <c r="R255" s="44">
        <v>3.44</v>
      </c>
      <c r="S255" s="44">
        <v>2.35</v>
      </c>
      <c r="T255" s="44">
        <v>0.26</v>
      </c>
      <c r="U255" s="44">
        <v>4.12</v>
      </c>
      <c r="V255" s="44">
        <v>0.12</v>
      </c>
      <c r="W255" s="44">
        <v>0.52</v>
      </c>
      <c r="X255" s="44">
        <v>0.32</v>
      </c>
      <c r="Y255" s="140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B256" s="3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BM256" s="53"/>
    </row>
    <row r="257" spans="1:65" ht="15">
      <c r="B257" s="8" t="s">
        <v>510</v>
      </c>
      <c r="BM257" s="27" t="s">
        <v>66</v>
      </c>
    </row>
    <row r="258" spans="1:65" ht="15">
      <c r="A258" s="24" t="s">
        <v>33</v>
      </c>
      <c r="B258" s="18" t="s">
        <v>111</v>
      </c>
      <c r="C258" s="15" t="s">
        <v>112</v>
      </c>
      <c r="D258" s="16" t="s">
        <v>224</v>
      </c>
      <c r="E258" s="17" t="s">
        <v>224</v>
      </c>
      <c r="F258" s="17" t="s">
        <v>224</v>
      </c>
      <c r="G258" s="17" t="s">
        <v>224</v>
      </c>
      <c r="H258" s="17" t="s">
        <v>224</v>
      </c>
      <c r="I258" s="17" t="s">
        <v>224</v>
      </c>
      <c r="J258" s="17" t="s">
        <v>224</v>
      </c>
      <c r="K258" s="140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 t="s">
        <v>225</v>
      </c>
      <c r="C259" s="9" t="s">
        <v>225</v>
      </c>
      <c r="D259" s="138" t="s">
        <v>235</v>
      </c>
      <c r="E259" s="139" t="s">
        <v>237</v>
      </c>
      <c r="F259" s="139" t="s">
        <v>238</v>
      </c>
      <c r="G259" s="139" t="s">
        <v>241</v>
      </c>
      <c r="H259" s="139" t="s">
        <v>242</v>
      </c>
      <c r="I259" s="139" t="s">
        <v>244</v>
      </c>
      <c r="J259" s="139" t="s">
        <v>248</v>
      </c>
      <c r="K259" s="140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 t="s">
        <v>3</v>
      </c>
    </row>
    <row r="260" spans="1:65">
      <c r="A260" s="29"/>
      <c r="B260" s="19"/>
      <c r="C260" s="9"/>
      <c r="D260" s="10" t="s">
        <v>269</v>
      </c>
      <c r="E260" s="11" t="s">
        <v>292</v>
      </c>
      <c r="F260" s="11" t="s">
        <v>269</v>
      </c>
      <c r="G260" s="11" t="s">
        <v>269</v>
      </c>
      <c r="H260" s="11" t="s">
        <v>292</v>
      </c>
      <c r="I260" s="11" t="s">
        <v>269</v>
      </c>
      <c r="J260" s="11" t="s">
        <v>269</v>
      </c>
      <c r="K260" s="140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2</v>
      </c>
    </row>
    <row r="261" spans="1:65">
      <c r="A261" s="29"/>
      <c r="B261" s="19"/>
      <c r="C261" s="9"/>
      <c r="D261" s="25" t="s">
        <v>117</v>
      </c>
      <c r="E261" s="25" t="s">
        <v>297</v>
      </c>
      <c r="F261" s="25" t="s">
        <v>294</v>
      </c>
      <c r="G261" s="25" t="s">
        <v>297</v>
      </c>
      <c r="H261" s="25" t="s">
        <v>296</v>
      </c>
      <c r="I261" s="25" t="s">
        <v>295</v>
      </c>
      <c r="J261" s="25" t="s">
        <v>296</v>
      </c>
      <c r="K261" s="140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2</v>
      </c>
    </row>
    <row r="262" spans="1:65">
      <c r="A262" s="29"/>
      <c r="B262" s="18">
        <v>1</v>
      </c>
      <c r="C262" s="14">
        <v>1</v>
      </c>
      <c r="D262" s="21">
        <v>2.0990000000000002</v>
      </c>
      <c r="E262" s="21">
        <v>2</v>
      </c>
      <c r="F262" s="21">
        <v>1.7765752681241149</v>
      </c>
      <c r="G262" s="21">
        <v>1.65</v>
      </c>
      <c r="H262" s="21">
        <v>2.0499999999999998</v>
      </c>
      <c r="I262" s="21">
        <v>1.7651454348045608</v>
      </c>
      <c r="J262" s="21">
        <v>2.2400000000000002</v>
      </c>
      <c r="K262" s="140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1</v>
      </c>
    </row>
    <row r="263" spans="1:65">
      <c r="A263" s="29"/>
      <c r="B263" s="19">
        <v>1</v>
      </c>
      <c r="C263" s="9">
        <v>2</v>
      </c>
      <c r="D263" s="11">
        <v>1.9930000000000003</v>
      </c>
      <c r="E263" s="11">
        <v>1.9</v>
      </c>
      <c r="F263" s="11">
        <v>1.7814951279877811</v>
      </c>
      <c r="G263" s="11">
        <v>1.71</v>
      </c>
      <c r="H263" s="11">
        <v>2</v>
      </c>
      <c r="I263" s="11">
        <v>1.8005199331480599</v>
      </c>
      <c r="J263" s="11">
        <v>2.3199999999999998</v>
      </c>
      <c r="K263" s="140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30</v>
      </c>
    </row>
    <row r="264" spans="1:65">
      <c r="A264" s="29"/>
      <c r="B264" s="19">
        <v>1</v>
      </c>
      <c r="C264" s="9">
        <v>3</v>
      </c>
      <c r="D264" s="11">
        <v>1.873</v>
      </c>
      <c r="E264" s="11">
        <v>2</v>
      </c>
      <c r="F264" s="11">
        <v>1.8254740875929727</v>
      </c>
      <c r="G264" s="11">
        <v>1.65</v>
      </c>
      <c r="H264" s="11">
        <v>2.09</v>
      </c>
      <c r="I264" s="11">
        <v>1.7816900362620665</v>
      </c>
      <c r="J264" s="11">
        <v>2.19</v>
      </c>
      <c r="K264" s="140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16</v>
      </c>
    </row>
    <row r="265" spans="1:65">
      <c r="A265" s="29"/>
      <c r="B265" s="19">
        <v>1</v>
      </c>
      <c r="C265" s="9">
        <v>4</v>
      </c>
      <c r="D265" s="11">
        <v>1.978</v>
      </c>
      <c r="E265" s="11">
        <v>2</v>
      </c>
      <c r="F265" s="11">
        <v>1.8264922156759242</v>
      </c>
      <c r="G265" s="11">
        <v>1.6</v>
      </c>
      <c r="H265" s="11">
        <v>2.09</v>
      </c>
      <c r="I265" s="11">
        <v>1.81842162512812</v>
      </c>
      <c r="J265" s="11">
        <v>2.27</v>
      </c>
      <c r="K265" s="140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1.9116759614343191</v>
      </c>
    </row>
    <row r="266" spans="1:65">
      <c r="A266" s="29"/>
      <c r="B266" s="19">
        <v>1</v>
      </c>
      <c r="C266" s="9">
        <v>5</v>
      </c>
      <c r="D266" s="11">
        <v>1.9130000000000003</v>
      </c>
      <c r="E266" s="11">
        <v>1.8</v>
      </c>
      <c r="F266" s="11">
        <v>1.7628408366021251</v>
      </c>
      <c r="G266" s="11">
        <v>1.61</v>
      </c>
      <c r="H266" s="11">
        <v>2.02</v>
      </c>
      <c r="I266" s="11">
        <v>1.7255942309801899</v>
      </c>
      <c r="J266" s="11">
        <v>2.2000000000000002</v>
      </c>
      <c r="K266" s="140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82</v>
      </c>
    </row>
    <row r="267" spans="1:65">
      <c r="A267" s="29"/>
      <c r="B267" s="19">
        <v>1</v>
      </c>
      <c r="C267" s="9">
        <v>6</v>
      </c>
      <c r="D267" s="11">
        <v>1.8620000000000001</v>
      </c>
      <c r="E267" s="11">
        <v>1.9</v>
      </c>
      <c r="F267" s="11">
        <v>1.7564996526260792</v>
      </c>
      <c r="G267" s="11">
        <v>1.61</v>
      </c>
      <c r="H267" s="11">
        <v>2.04</v>
      </c>
      <c r="I267" s="11">
        <v>1.7816419313094101</v>
      </c>
      <c r="J267" s="11">
        <v>2.23</v>
      </c>
      <c r="K267" s="140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3"/>
    </row>
    <row r="268" spans="1:65">
      <c r="A268" s="29"/>
      <c r="B268" s="20" t="s">
        <v>256</v>
      </c>
      <c r="C268" s="12"/>
      <c r="D268" s="22">
        <v>1.9530000000000003</v>
      </c>
      <c r="E268" s="22">
        <v>1.9333333333333336</v>
      </c>
      <c r="F268" s="22">
        <v>1.7882295314348327</v>
      </c>
      <c r="G268" s="22">
        <v>1.638333333333333</v>
      </c>
      <c r="H268" s="22">
        <v>2.0483333333333333</v>
      </c>
      <c r="I268" s="22">
        <v>1.7788355319387346</v>
      </c>
      <c r="J268" s="22">
        <v>2.2416666666666667</v>
      </c>
      <c r="K268" s="140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9"/>
      <c r="B269" s="3" t="s">
        <v>257</v>
      </c>
      <c r="C269" s="28"/>
      <c r="D269" s="11">
        <v>1.9455</v>
      </c>
      <c r="E269" s="11">
        <v>1.95</v>
      </c>
      <c r="F269" s="11">
        <v>1.779035198055948</v>
      </c>
      <c r="G269" s="11">
        <v>1.63</v>
      </c>
      <c r="H269" s="11">
        <v>2.0449999999999999</v>
      </c>
      <c r="I269" s="11">
        <v>1.7816659837857383</v>
      </c>
      <c r="J269" s="11">
        <v>2.2350000000000003</v>
      </c>
      <c r="K269" s="140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9"/>
      <c r="B270" s="3" t="s">
        <v>258</v>
      </c>
      <c r="C270" s="28"/>
      <c r="D270" s="23">
        <v>8.924348715732712E-2</v>
      </c>
      <c r="E270" s="23">
        <v>8.1649658092772609E-2</v>
      </c>
      <c r="F270" s="23">
        <v>3.0606323027701512E-2</v>
      </c>
      <c r="G270" s="23">
        <v>4.1190613817551458E-2</v>
      </c>
      <c r="H270" s="23">
        <v>3.6560452221856637E-2</v>
      </c>
      <c r="I270" s="23">
        <v>3.1860166319298416E-2</v>
      </c>
      <c r="J270" s="23">
        <v>4.7923550230201645E-2</v>
      </c>
      <c r="K270" s="140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9"/>
      <c r="B271" s="3" t="s">
        <v>86</v>
      </c>
      <c r="C271" s="28"/>
      <c r="D271" s="13">
        <v>4.5695589942307789E-2</v>
      </c>
      <c r="E271" s="13">
        <v>4.2232581772123759E-2</v>
      </c>
      <c r="F271" s="13">
        <v>1.7115433164300631E-2</v>
      </c>
      <c r="G271" s="13">
        <v>2.5141778525463763E-2</v>
      </c>
      <c r="H271" s="13">
        <v>1.784887822059722E-2</v>
      </c>
      <c r="I271" s="13">
        <v>1.7910686933813577E-2</v>
      </c>
      <c r="J271" s="13">
        <v>2.1378535418677312E-2</v>
      </c>
      <c r="K271" s="140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9"/>
      <c r="B272" s="3" t="s">
        <v>259</v>
      </c>
      <c r="C272" s="28"/>
      <c r="D272" s="13">
        <v>2.1616654390881118E-2</v>
      </c>
      <c r="E272" s="13">
        <v>1.1328997348883929E-2</v>
      </c>
      <c r="F272" s="13">
        <v>-6.4574976350524005E-2</v>
      </c>
      <c r="G272" s="13">
        <v>-0.14298585828107535</v>
      </c>
      <c r="H272" s="13">
        <v>7.1485635984291473E-2</v>
      </c>
      <c r="I272" s="13">
        <v>-6.9488988811636787E-2</v>
      </c>
      <c r="J272" s="13">
        <v>0.17261853571917984</v>
      </c>
      <c r="K272" s="140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9"/>
      <c r="B273" s="45" t="s">
        <v>260</v>
      </c>
      <c r="C273" s="46"/>
      <c r="D273" s="44">
        <v>0.09</v>
      </c>
      <c r="E273" s="44">
        <v>0</v>
      </c>
      <c r="F273" s="44">
        <v>0.67</v>
      </c>
      <c r="G273" s="44">
        <v>1.37</v>
      </c>
      <c r="H273" s="44">
        <v>0.53</v>
      </c>
      <c r="I273" s="44">
        <v>0.72</v>
      </c>
      <c r="J273" s="44">
        <v>1.43</v>
      </c>
      <c r="K273" s="140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B274" s="30"/>
      <c r="C274" s="20"/>
      <c r="D274" s="20"/>
      <c r="E274" s="20"/>
      <c r="F274" s="20"/>
      <c r="G274" s="20"/>
      <c r="H274" s="20"/>
      <c r="I274" s="20"/>
      <c r="J274" s="20"/>
      <c r="BM274" s="53"/>
    </row>
    <row r="275" spans="1:65" ht="15">
      <c r="B275" s="8" t="s">
        <v>511</v>
      </c>
      <c r="BM275" s="27" t="s">
        <v>66</v>
      </c>
    </row>
    <row r="276" spans="1:65" ht="15">
      <c r="A276" s="24" t="s">
        <v>36</v>
      </c>
      <c r="B276" s="18" t="s">
        <v>111</v>
      </c>
      <c r="C276" s="15" t="s">
        <v>112</v>
      </c>
      <c r="D276" s="16" t="s">
        <v>224</v>
      </c>
      <c r="E276" s="17" t="s">
        <v>224</v>
      </c>
      <c r="F276" s="17" t="s">
        <v>224</v>
      </c>
      <c r="G276" s="17" t="s">
        <v>224</v>
      </c>
      <c r="H276" s="17" t="s">
        <v>224</v>
      </c>
      <c r="I276" s="17" t="s">
        <v>224</v>
      </c>
      <c r="J276" s="17" t="s">
        <v>224</v>
      </c>
      <c r="K276" s="140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1</v>
      </c>
    </row>
    <row r="277" spans="1:65">
      <c r="A277" s="29"/>
      <c r="B277" s="19" t="s">
        <v>225</v>
      </c>
      <c r="C277" s="9" t="s">
        <v>225</v>
      </c>
      <c r="D277" s="138" t="s">
        <v>235</v>
      </c>
      <c r="E277" s="139" t="s">
        <v>237</v>
      </c>
      <c r="F277" s="139" t="s">
        <v>238</v>
      </c>
      <c r="G277" s="139" t="s">
        <v>241</v>
      </c>
      <c r="H277" s="139" t="s">
        <v>242</v>
      </c>
      <c r="I277" s="139" t="s">
        <v>244</v>
      </c>
      <c r="J277" s="139" t="s">
        <v>248</v>
      </c>
      <c r="K277" s="140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 t="s">
        <v>3</v>
      </c>
    </row>
    <row r="278" spans="1:65">
      <c r="A278" s="29"/>
      <c r="B278" s="19"/>
      <c r="C278" s="9"/>
      <c r="D278" s="10" t="s">
        <v>269</v>
      </c>
      <c r="E278" s="11" t="s">
        <v>292</v>
      </c>
      <c r="F278" s="11" t="s">
        <v>269</v>
      </c>
      <c r="G278" s="11" t="s">
        <v>269</v>
      </c>
      <c r="H278" s="11" t="s">
        <v>292</v>
      </c>
      <c r="I278" s="11" t="s">
        <v>269</v>
      </c>
      <c r="J278" s="11" t="s">
        <v>269</v>
      </c>
      <c r="K278" s="140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2</v>
      </c>
    </row>
    <row r="279" spans="1:65">
      <c r="A279" s="29"/>
      <c r="B279" s="19"/>
      <c r="C279" s="9"/>
      <c r="D279" s="25" t="s">
        <v>117</v>
      </c>
      <c r="E279" s="25" t="s">
        <v>297</v>
      </c>
      <c r="F279" s="25" t="s">
        <v>294</v>
      </c>
      <c r="G279" s="25" t="s">
        <v>297</v>
      </c>
      <c r="H279" s="25" t="s">
        <v>296</v>
      </c>
      <c r="I279" s="25" t="s">
        <v>295</v>
      </c>
      <c r="J279" s="25" t="s">
        <v>296</v>
      </c>
      <c r="K279" s="140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3</v>
      </c>
    </row>
    <row r="280" spans="1:65">
      <c r="A280" s="29"/>
      <c r="B280" s="18">
        <v>1</v>
      </c>
      <c r="C280" s="14">
        <v>1</v>
      </c>
      <c r="D280" s="21">
        <v>0.66300000000000003</v>
      </c>
      <c r="E280" s="135">
        <v>0.6</v>
      </c>
      <c r="F280" s="21">
        <v>0.56382688315401863</v>
      </c>
      <c r="G280" s="21">
        <v>0.52</v>
      </c>
      <c r="H280" s="21">
        <v>0.56999999999999995</v>
      </c>
      <c r="I280" s="21">
        <v>0.59846192740043813</v>
      </c>
      <c r="J280" s="21">
        <v>0.67</v>
      </c>
      <c r="K280" s="140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1</v>
      </c>
    </row>
    <row r="281" spans="1:65">
      <c r="A281" s="29"/>
      <c r="B281" s="19">
        <v>1</v>
      </c>
      <c r="C281" s="9">
        <v>2</v>
      </c>
      <c r="D281" s="11">
        <v>0.63200000000000001</v>
      </c>
      <c r="E281" s="136">
        <v>0.6</v>
      </c>
      <c r="F281" s="11">
        <v>0.53861998635759289</v>
      </c>
      <c r="G281" s="11">
        <v>0.51</v>
      </c>
      <c r="H281" s="11">
        <v>0.56999999999999995</v>
      </c>
      <c r="I281" s="11">
        <v>0.63784103317891605</v>
      </c>
      <c r="J281" s="11">
        <v>0.69</v>
      </c>
      <c r="K281" s="140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31</v>
      </c>
    </row>
    <row r="282" spans="1:65">
      <c r="A282" s="29"/>
      <c r="B282" s="19">
        <v>1</v>
      </c>
      <c r="C282" s="9">
        <v>3</v>
      </c>
      <c r="D282" s="11">
        <v>0.60799999999999998</v>
      </c>
      <c r="E282" s="136">
        <v>0.6</v>
      </c>
      <c r="F282" s="11">
        <v>0.56287113798563093</v>
      </c>
      <c r="G282" s="11">
        <v>0.51</v>
      </c>
      <c r="H282" s="11">
        <v>0.57999999999999996</v>
      </c>
      <c r="I282" s="11">
        <v>0.60229755964071674</v>
      </c>
      <c r="J282" s="11">
        <v>0.68</v>
      </c>
      <c r="K282" s="140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16</v>
      </c>
    </row>
    <row r="283" spans="1:65">
      <c r="A283" s="29"/>
      <c r="B283" s="19">
        <v>1</v>
      </c>
      <c r="C283" s="9">
        <v>4</v>
      </c>
      <c r="D283" s="11">
        <v>0.60799999999999998</v>
      </c>
      <c r="E283" s="136">
        <v>0.6</v>
      </c>
      <c r="F283" s="11">
        <v>0.56781141312807437</v>
      </c>
      <c r="G283" s="11">
        <v>0.5</v>
      </c>
      <c r="H283" s="11">
        <v>0.56999999999999995</v>
      </c>
      <c r="I283" s="11">
        <v>0.6534035065756667</v>
      </c>
      <c r="J283" s="11">
        <v>0.68</v>
      </c>
      <c r="K283" s="140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0.59354525879269582</v>
      </c>
    </row>
    <row r="284" spans="1:65">
      <c r="A284" s="29"/>
      <c r="B284" s="19">
        <v>1</v>
      </c>
      <c r="C284" s="9">
        <v>5</v>
      </c>
      <c r="D284" s="11">
        <v>0.60099999999999998</v>
      </c>
      <c r="E284" s="136">
        <v>0.6</v>
      </c>
      <c r="F284" s="11">
        <v>0.56597857381054961</v>
      </c>
      <c r="G284" s="11">
        <v>0.51</v>
      </c>
      <c r="H284" s="11">
        <v>0.56999999999999995</v>
      </c>
      <c r="I284" s="11">
        <v>0.62016381556740019</v>
      </c>
      <c r="J284" s="11">
        <v>0.68</v>
      </c>
      <c r="K284" s="140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83</v>
      </c>
    </row>
    <row r="285" spans="1:65">
      <c r="A285" s="29"/>
      <c r="B285" s="19">
        <v>1</v>
      </c>
      <c r="C285" s="9">
        <v>6</v>
      </c>
      <c r="D285" s="11">
        <v>0.58099999999999996</v>
      </c>
      <c r="E285" s="136">
        <v>0.7</v>
      </c>
      <c r="F285" s="11">
        <v>0.55616621336854033</v>
      </c>
      <c r="G285" s="11">
        <v>0.51</v>
      </c>
      <c r="H285" s="11">
        <v>0.59</v>
      </c>
      <c r="I285" s="11">
        <v>0.63718726636950795</v>
      </c>
      <c r="J285" s="11">
        <v>0.66</v>
      </c>
      <c r="K285" s="140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3"/>
    </row>
    <row r="286" spans="1:65">
      <c r="A286" s="29"/>
      <c r="B286" s="20" t="s">
        <v>256</v>
      </c>
      <c r="C286" s="12"/>
      <c r="D286" s="22">
        <v>0.61550000000000005</v>
      </c>
      <c r="E286" s="22">
        <v>0.6166666666666667</v>
      </c>
      <c r="F286" s="22">
        <v>0.55921236796740115</v>
      </c>
      <c r="G286" s="22">
        <v>0.5099999999999999</v>
      </c>
      <c r="H286" s="22">
        <v>0.57499999999999984</v>
      </c>
      <c r="I286" s="22">
        <v>0.62489251812210755</v>
      </c>
      <c r="J286" s="22">
        <v>0.67666666666666675</v>
      </c>
      <c r="K286" s="140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9"/>
      <c r="B287" s="3" t="s">
        <v>257</v>
      </c>
      <c r="C287" s="28"/>
      <c r="D287" s="11">
        <v>0.60799999999999998</v>
      </c>
      <c r="E287" s="11">
        <v>0.6</v>
      </c>
      <c r="F287" s="11">
        <v>0.56334901056982478</v>
      </c>
      <c r="G287" s="11">
        <v>0.51</v>
      </c>
      <c r="H287" s="11">
        <v>0.56999999999999995</v>
      </c>
      <c r="I287" s="11">
        <v>0.62867554096845413</v>
      </c>
      <c r="J287" s="11">
        <v>0.68</v>
      </c>
      <c r="K287" s="140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9"/>
      <c r="B288" s="3" t="s">
        <v>258</v>
      </c>
      <c r="C288" s="28"/>
      <c r="D288" s="23">
        <v>2.8430617298961368E-2</v>
      </c>
      <c r="E288" s="23">
        <v>4.0824829046386291E-2</v>
      </c>
      <c r="F288" s="23">
        <v>1.0841869818856013E-2</v>
      </c>
      <c r="G288" s="23">
        <v>6.324555320336764E-3</v>
      </c>
      <c r="H288" s="23">
        <v>8.3666002653407616E-3</v>
      </c>
      <c r="I288" s="23">
        <v>2.1740148305682751E-2</v>
      </c>
      <c r="J288" s="23">
        <v>1.0327955589886426E-2</v>
      </c>
      <c r="K288" s="210"/>
      <c r="L288" s="211"/>
      <c r="M288" s="211"/>
      <c r="N288" s="211"/>
      <c r="O288" s="211"/>
      <c r="P288" s="211"/>
      <c r="Q288" s="211"/>
      <c r="R288" s="211"/>
      <c r="S288" s="211"/>
      <c r="T288" s="211"/>
      <c r="U288" s="211"/>
      <c r="V288" s="211"/>
      <c r="W288" s="211"/>
      <c r="X288" s="211"/>
      <c r="Y288" s="211"/>
      <c r="Z288" s="211"/>
      <c r="AA288" s="211"/>
      <c r="AB288" s="211"/>
      <c r="AC288" s="211"/>
      <c r="AD288" s="211"/>
      <c r="AE288" s="211"/>
      <c r="AF288" s="211"/>
      <c r="AG288" s="211"/>
      <c r="AH288" s="211"/>
      <c r="AI288" s="211"/>
      <c r="AJ288" s="211"/>
      <c r="AK288" s="211"/>
      <c r="AL288" s="211"/>
      <c r="AM288" s="211"/>
      <c r="AN288" s="211"/>
      <c r="AO288" s="211"/>
      <c r="AP288" s="211"/>
      <c r="AQ288" s="211"/>
      <c r="AR288" s="211"/>
      <c r="AS288" s="211"/>
      <c r="AT288" s="211"/>
      <c r="AU288" s="211"/>
      <c r="AV288" s="211"/>
      <c r="AW288" s="211"/>
      <c r="AX288" s="211"/>
      <c r="AY288" s="211"/>
      <c r="AZ288" s="211"/>
      <c r="BA288" s="211"/>
      <c r="BB288" s="211"/>
      <c r="BC288" s="211"/>
      <c r="BD288" s="211"/>
      <c r="BE288" s="211"/>
      <c r="BF288" s="211"/>
      <c r="BG288" s="211"/>
      <c r="BH288" s="211"/>
      <c r="BI288" s="211"/>
      <c r="BJ288" s="211"/>
      <c r="BK288" s="211"/>
      <c r="BL288" s="211"/>
      <c r="BM288" s="54"/>
    </row>
    <row r="289" spans="1:65">
      <c r="A289" s="29"/>
      <c r="B289" s="3" t="s">
        <v>86</v>
      </c>
      <c r="C289" s="28"/>
      <c r="D289" s="13">
        <v>4.6191092281009531E-2</v>
      </c>
      <c r="E289" s="13">
        <v>6.6202425480626409E-2</v>
      </c>
      <c r="F289" s="13">
        <v>1.9387750414504478E-2</v>
      </c>
      <c r="G289" s="13">
        <v>1.2401088863405423E-2</v>
      </c>
      <c r="H289" s="13">
        <v>1.4550609157114373E-2</v>
      </c>
      <c r="I289" s="13">
        <v>3.4790220198211111E-2</v>
      </c>
      <c r="J289" s="13">
        <v>1.5262988556482402E-2</v>
      </c>
      <c r="K289" s="140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9"/>
      <c r="B290" s="3" t="s">
        <v>259</v>
      </c>
      <c r="C290" s="28"/>
      <c r="D290" s="13">
        <v>3.69891611163089E-2</v>
      </c>
      <c r="E290" s="13">
        <v>3.8954751186120351E-2</v>
      </c>
      <c r="F290" s="13">
        <v>-5.784376223496368E-2</v>
      </c>
      <c r="G290" s="13">
        <v>-0.14075634091093847</v>
      </c>
      <c r="H290" s="13">
        <v>-3.1244894164293546E-2</v>
      </c>
      <c r="I290" s="13">
        <v>5.2813595703171456E-2</v>
      </c>
      <c r="J290" s="13">
        <v>0.14004224049071601</v>
      </c>
      <c r="K290" s="140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9"/>
      <c r="B291" s="45" t="s">
        <v>260</v>
      </c>
      <c r="C291" s="46"/>
      <c r="D291" s="44">
        <v>0.42</v>
      </c>
      <c r="E291" s="44" t="s">
        <v>261</v>
      </c>
      <c r="F291" s="44">
        <v>0.74</v>
      </c>
      <c r="G291" s="44">
        <v>1.75</v>
      </c>
      <c r="H291" s="44">
        <v>0.42</v>
      </c>
      <c r="I291" s="44">
        <v>0.61</v>
      </c>
      <c r="J291" s="44">
        <v>1.67</v>
      </c>
      <c r="K291" s="140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B292" s="30"/>
      <c r="C292" s="20"/>
      <c r="D292" s="20"/>
      <c r="E292" s="20"/>
      <c r="F292" s="20"/>
      <c r="G292" s="20"/>
      <c r="H292" s="20"/>
      <c r="I292" s="20"/>
      <c r="J292" s="20"/>
      <c r="BM292" s="53"/>
    </row>
    <row r="293" spans="1:65" ht="15">
      <c r="B293" s="8" t="s">
        <v>512</v>
      </c>
      <c r="BM293" s="27" t="s">
        <v>66</v>
      </c>
    </row>
    <row r="294" spans="1:65" ht="15">
      <c r="A294" s="24" t="s">
        <v>39</v>
      </c>
      <c r="B294" s="18" t="s">
        <v>111</v>
      </c>
      <c r="C294" s="15" t="s">
        <v>112</v>
      </c>
      <c r="D294" s="16" t="s">
        <v>224</v>
      </c>
      <c r="E294" s="17" t="s">
        <v>224</v>
      </c>
      <c r="F294" s="17" t="s">
        <v>224</v>
      </c>
      <c r="G294" s="17" t="s">
        <v>224</v>
      </c>
      <c r="H294" s="17" t="s">
        <v>224</v>
      </c>
      <c r="I294" s="17" t="s">
        <v>224</v>
      </c>
      <c r="J294" s="17" t="s">
        <v>224</v>
      </c>
      <c r="K294" s="140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1</v>
      </c>
    </row>
    <row r="295" spans="1:65">
      <c r="A295" s="29"/>
      <c r="B295" s="19" t="s">
        <v>225</v>
      </c>
      <c r="C295" s="9" t="s">
        <v>225</v>
      </c>
      <c r="D295" s="138" t="s">
        <v>235</v>
      </c>
      <c r="E295" s="139" t="s">
        <v>237</v>
      </c>
      <c r="F295" s="139" t="s">
        <v>238</v>
      </c>
      <c r="G295" s="139" t="s">
        <v>241</v>
      </c>
      <c r="H295" s="139" t="s">
        <v>242</v>
      </c>
      <c r="I295" s="139" t="s">
        <v>244</v>
      </c>
      <c r="J295" s="139" t="s">
        <v>248</v>
      </c>
      <c r="K295" s="140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 t="s">
        <v>3</v>
      </c>
    </row>
    <row r="296" spans="1:65">
      <c r="A296" s="29"/>
      <c r="B296" s="19"/>
      <c r="C296" s="9"/>
      <c r="D296" s="10" t="s">
        <v>269</v>
      </c>
      <c r="E296" s="11" t="s">
        <v>292</v>
      </c>
      <c r="F296" s="11" t="s">
        <v>269</v>
      </c>
      <c r="G296" s="11" t="s">
        <v>269</v>
      </c>
      <c r="H296" s="11" t="s">
        <v>292</v>
      </c>
      <c r="I296" s="11" t="s">
        <v>269</v>
      </c>
      <c r="J296" s="11" t="s">
        <v>269</v>
      </c>
      <c r="K296" s="140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2</v>
      </c>
    </row>
    <row r="297" spans="1:65">
      <c r="A297" s="29"/>
      <c r="B297" s="19"/>
      <c r="C297" s="9"/>
      <c r="D297" s="25" t="s">
        <v>117</v>
      </c>
      <c r="E297" s="25" t="s">
        <v>297</v>
      </c>
      <c r="F297" s="25" t="s">
        <v>294</v>
      </c>
      <c r="G297" s="25" t="s">
        <v>297</v>
      </c>
      <c r="H297" s="25" t="s">
        <v>296</v>
      </c>
      <c r="I297" s="25" t="s">
        <v>295</v>
      </c>
      <c r="J297" s="25" t="s">
        <v>296</v>
      </c>
      <c r="K297" s="140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8">
        <v>1</v>
      </c>
      <c r="C298" s="14">
        <v>1</v>
      </c>
      <c r="D298" s="21">
        <v>0.89200000000000002</v>
      </c>
      <c r="E298" s="135">
        <v>0.8</v>
      </c>
      <c r="F298" s="21">
        <v>0.73322356440041225</v>
      </c>
      <c r="G298" s="21">
        <v>0.68</v>
      </c>
      <c r="H298" s="21">
        <v>0.87</v>
      </c>
      <c r="I298" s="21">
        <v>0.99896313975937401</v>
      </c>
      <c r="J298" s="21">
        <v>0.92</v>
      </c>
      <c r="K298" s="140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</v>
      </c>
    </row>
    <row r="299" spans="1:65">
      <c r="A299" s="29"/>
      <c r="B299" s="19">
        <v>1</v>
      </c>
      <c r="C299" s="9">
        <v>2</v>
      </c>
      <c r="D299" s="11">
        <v>0.85199999999999998</v>
      </c>
      <c r="E299" s="136">
        <v>0.8</v>
      </c>
      <c r="F299" s="11">
        <v>0.70781929376023578</v>
      </c>
      <c r="G299" s="11">
        <v>0.68</v>
      </c>
      <c r="H299" s="11">
        <v>0.87</v>
      </c>
      <c r="I299" s="11">
        <v>1.0219285553199811</v>
      </c>
      <c r="J299" s="11">
        <v>0.96</v>
      </c>
      <c r="K299" s="140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32</v>
      </c>
    </row>
    <row r="300" spans="1:65">
      <c r="A300" s="29"/>
      <c r="B300" s="19">
        <v>1</v>
      </c>
      <c r="C300" s="9">
        <v>3</v>
      </c>
      <c r="D300" s="11">
        <v>0.78500000000000003</v>
      </c>
      <c r="E300" s="136">
        <v>0.8</v>
      </c>
      <c r="F300" s="11">
        <v>0.74733295202741534</v>
      </c>
      <c r="G300" s="11">
        <v>0.66</v>
      </c>
      <c r="H300" s="11">
        <v>0.89</v>
      </c>
      <c r="I300" s="11">
        <v>0.99843423638348883</v>
      </c>
      <c r="J300" s="11">
        <v>0.93</v>
      </c>
      <c r="K300" s="140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16</v>
      </c>
    </row>
    <row r="301" spans="1:65">
      <c r="A301" s="29"/>
      <c r="B301" s="19">
        <v>1</v>
      </c>
      <c r="C301" s="9">
        <v>4</v>
      </c>
      <c r="D301" s="11">
        <v>0.86</v>
      </c>
      <c r="E301" s="136">
        <v>0.8</v>
      </c>
      <c r="F301" s="11">
        <v>0.75373988971312322</v>
      </c>
      <c r="G301" s="11">
        <v>0.69</v>
      </c>
      <c r="H301" s="11">
        <v>0.89</v>
      </c>
      <c r="I301" s="11">
        <v>0.99397935869652365</v>
      </c>
      <c r="J301" s="11">
        <v>0.93</v>
      </c>
      <c r="K301" s="140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0.8419858950764274</v>
      </c>
    </row>
    <row r="302" spans="1:65">
      <c r="A302" s="29"/>
      <c r="B302" s="19">
        <v>1</v>
      </c>
      <c r="C302" s="9">
        <v>5</v>
      </c>
      <c r="D302" s="11">
        <v>0.80600000000000005</v>
      </c>
      <c r="E302" s="136">
        <v>0.7</v>
      </c>
      <c r="F302" s="11">
        <v>0.72393113961727218</v>
      </c>
      <c r="G302" s="11">
        <v>0.68</v>
      </c>
      <c r="H302" s="11">
        <v>0.88</v>
      </c>
      <c r="I302" s="11">
        <v>0.98811841158815095</v>
      </c>
      <c r="J302" s="11">
        <v>0.92</v>
      </c>
      <c r="K302" s="140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84</v>
      </c>
    </row>
    <row r="303" spans="1:65">
      <c r="A303" s="29"/>
      <c r="B303" s="19">
        <v>1</v>
      </c>
      <c r="C303" s="9">
        <v>6</v>
      </c>
      <c r="D303" s="11">
        <v>0.78600000000000003</v>
      </c>
      <c r="E303" s="136">
        <v>0.8</v>
      </c>
      <c r="F303" s="11">
        <v>0.72415391291745845</v>
      </c>
      <c r="G303" s="11">
        <v>0.67</v>
      </c>
      <c r="H303" s="11">
        <v>0.9</v>
      </c>
      <c r="I303" s="11">
        <v>0.98886776856794911</v>
      </c>
      <c r="J303" s="11">
        <v>0.93</v>
      </c>
      <c r="K303" s="140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3"/>
    </row>
    <row r="304" spans="1:65">
      <c r="A304" s="29"/>
      <c r="B304" s="20" t="s">
        <v>256</v>
      </c>
      <c r="C304" s="12"/>
      <c r="D304" s="22">
        <v>0.83016666666666661</v>
      </c>
      <c r="E304" s="22">
        <v>0.78333333333333333</v>
      </c>
      <c r="F304" s="22">
        <v>0.73170012540598617</v>
      </c>
      <c r="G304" s="22">
        <v>0.67666666666666675</v>
      </c>
      <c r="H304" s="22">
        <v>0.88333333333333341</v>
      </c>
      <c r="I304" s="22">
        <v>0.99838191171924462</v>
      </c>
      <c r="J304" s="22">
        <v>0.93166666666666664</v>
      </c>
      <c r="K304" s="140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9"/>
      <c r="B305" s="3" t="s">
        <v>257</v>
      </c>
      <c r="C305" s="28"/>
      <c r="D305" s="11">
        <v>0.82899999999999996</v>
      </c>
      <c r="E305" s="11">
        <v>0.8</v>
      </c>
      <c r="F305" s="11">
        <v>0.72868873865893535</v>
      </c>
      <c r="G305" s="11">
        <v>0.68</v>
      </c>
      <c r="H305" s="11">
        <v>0.88500000000000001</v>
      </c>
      <c r="I305" s="11">
        <v>0.99620679754000618</v>
      </c>
      <c r="J305" s="11">
        <v>0.93</v>
      </c>
      <c r="K305" s="140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3" t="s">
        <v>258</v>
      </c>
      <c r="C306" s="28"/>
      <c r="D306" s="23">
        <v>4.4192382450674299E-2</v>
      </c>
      <c r="E306" s="23">
        <v>4.0824829046386339E-2</v>
      </c>
      <c r="F306" s="23">
        <v>1.685261954984732E-2</v>
      </c>
      <c r="G306" s="23">
        <v>1.0327955589886426E-2</v>
      </c>
      <c r="H306" s="23">
        <v>1.2110601416389978E-2</v>
      </c>
      <c r="I306" s="23">
        <v>1.2409881681365023E-2</v>
      </c>
      <c r="J306" s="23">
        <v>1.4719601443879717E-2</v>
      </c>
      <c r="K306" s="140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3" t="s">
        <v>86</v>
      </c>
      <c r="C307" s="28"/>
      <c r="D307" s="13">
        <v>5.3233144891396467E-2</v>
      </c>
      <c r="E307" s="13">
        <v>5.2116803037940009E-2</v>
      </c>
      <c r="F307" s="13">
        <v>2.3032139758752384E-2</v>
      </c>
      <c r="G307" s="13">
        <v>1.5262988556482402E-2</v>
      </c>
      <c r="H307" s="13">
        <v>1.3710114811007522E-2</v>
      </c>
      <c r="I307" s="13">
        <v>1.2429994509811202E-2</v>
      </c>
      <c r="J307" s="13">
        <v>1.5799214429924564E-2</v>
      </c>
      <c r="K307" s="140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9"/>
      <c r="B308" s="3" t="s">
        <v>259</v>
      </c>
      <c r="C308" s="28"/>
      <c r="D308" s="13">
        <v>-1.4037323521539413E-2</v>
      </c>
      <c r="E308" s="13">
        <v>-6.965979131725264E-2</v>
      </c>
      <c r="F308" s="13">
        <v>-0.13098291825949238</v>
      </c>
      <c r="G308" s="13">
        <v>-0.1963444154783075</v>
      </c>
      <c r="H308" s="13">
        <v>4.910704383373643E-2</v>
      </c>
      <c r="I308" s="13">
        <v>0.18574659926888804</v>
      </c>
      <c r="J308" s="13">
        <v>0.10651101415671449</v>
      </c>
      <c r="K308" s="140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9"/>
      <c r="B309" s="45" t="s">
        <v>260</v>
      </c>
      <c r="C309" s="46"/>
      <c r="D309" s="44">
        <v>0.18</v>
      </c>
      <c r="E309" s="44" t="s">
        <v>261</v>
      </c>
      <c r="F309" s="44">
        <v>0.84</v>
      </c>
      <c r="G309" s="44">
        <v>1.21</v>
      </c>
      <c r="H309" s="44">
        <v>0.18</v>
      </c>
      <c r="I309" s="44">
        <v>0.96</v>
      </c>
      <c r="J309" s="44">
        <v>0.51</v>
      </c>
      <c r="K309" s="140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B310" s="30" t="s">
        <v>280</v>
      </c>
      <c r="C310" s="20"/>
      <c r="D310" s="20"/>
      <c r="E310" s="20"/>
      <c r="F310" s="20"/>
      <c r="G310" s="20"/>
      <c r="H310" s="20"/>
      <c r="I310" s="20"/>
      <c r="J310" s="20"/>
      <c r="BM310" s="53"/>
    </row>
    <row r="311" spans="1:65">
      <c r="BM311" s="53"/>
    </row>
    <row r="312" spans="1:65" ht="15">
      <c r="B312" s="8" t="s">
        <v>513</v>
      </c>
      <c r="BM312" s="27" t="s">
        <v>66</v>
      </c>
    </row>
    <row r="313" spans="1:65" ht="15">
      <c r="A313" s="24" t="s">
        <v>52</v>
      </c>
      <c r="B313" s="18" t="s">
        <v>111</v>
      </c>
      <c r="C313" s="15" t="s">
        <v>112</v>
      </c>
      <c r="D313" s="16" t="s">
        <v>224</v>
      </c>
      <c r="E313" s="17" t="s">
        <v>224</v>
      </c>
      <c r="F313" s="17" t="s">
        <v>224</v>
      </c>
      <c r="G313" s="17" t="s">
        <v>224</v>
      </c>
      <c r="H313" s="17" t="s">
        <v>224</v>
      </c>
      <c r="I313" s="17" t="s">
        <v>224</v>
      </c>
      <c r="J313" s="17" t="s">
        <v>224</v>
      </c>
      <c r="K313" s="17" t="s">
        <v>224</v>
      </c>
      <c r="L313" s="17" t="s">
        <v>224</v>
      </c>
      <c r="M313" s="17" t="s">
        <v>224</v>
      </c>
      <c r="N313" s="17" t="s">
        <v>224</v>
      </c>
      <c r="O313" s="17" t="s">
        <v>224</v>
      </c>
      <c r="P313" s="17" t="s">
        <v>224</v>
      </c>
      <c r="Q313" s="17" t="s">
        <v>224</v>
      </c>
      <c r="R313" s="17" t="s">
        <v>224</v>
      </c>
      <c r="S313" s="17" t="s">
        <v>224</v>
      </c>
      <c r="T313" s="17" t="s">
        <v>224</v>
      </c>
      <c r="U313" s="17" t="s">
        <v>224</v>
      </c>
      <c r="V313" s="17" t="s">
        <v>224</v>
      </c>
      <c r="W313" s="17" t="s">
        <v>224</v>
      </c>
      <c r="X313" s="17" t="s">
        <v>224</v>
      </c>
      <c r="Y313" s="140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1</v>
      </c>
    </row>
    <row r="314" spans="1:65">
      <c r="A314" s="29"/>
      <c r="B314" s="19" t="s">
        <v>225</v>
      </c>
      <c r="C314" s="9" t="s">
        <v>225</v>
      </c>
      <c r="D314" s="138" t="s">
        <v>227</v>
      </c>
      <c r="E314" s="139" t="s">
        <v>228</v>
      </c>
      <c r="F314" s="139" t="s">
        <v>230</v>
      </c>
      <c r="G314" s="139" t="s">
        <v>231</v>
      </c>
      <c r="H314" s="139" t="s">
        <v>232</v>
      </c>
      <c r="I314" s="139" t="s">
        <v>233</v>
      </c>
      <c r="J314" s="139" t="s">
        <v>234</v>
      </c>
      <c r="K314" s="139" t="s">
        <v>235</v>
      </c>
      <c r="L314" s="139" t="s">
        <v>236</v>
      </c>
      <c r="M314" s="139" t="s">
        <v>237</v>
      </c>
      <c r="N314" s="139" t="s">
        <v>238</v>
      </c>
      <c r="O314" s="139" t="s">
        <v>239</v>
      </c>
      <c r="P314" s="139" t="s">
        <v>240</v>
      </c>
      <c r="Q314" s="139" t="s">
        <v>241</v>
      </c>
      <c r="R314" s="139" t="s">
        <v>242</v>
      </c>
      <c r="S314" s="139" t="s">
        <v>243</v>
      </c>
      <c r="T314" s="139" t="s">
        <v>244</v>
      </c>
      <c r="U314" s="139" t="s">
        <v>246</v>
      </c>
      <c r="V314" s="139" t="s">
        <v>248</v>
      </c>
      <c r="W314" s="139" t="s">
        <v>249</v>
      </c>
      <c r="X314" s="139" t="s">
        <v>250</v>
      </c>
      <c r="Y314" s="140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 t="s">
        <v>1</v>
      </c>
    </row>
    <row r="315" spans="1:65">
      <c r="A315" s="29"/>
      <c r="B315" s="19"/>
      <c r="C315" s="9"/>
      <c r="D315" s="10" t="s">
        <v>269</v>
      </c>
      <c r="E315" s="11" t="s">
        <v>292</v>
      </c>
      <c r="F315" s="11" t="s">
        <v>293</v>
      </c>
      <c r="G315" s="11" t="s">
        <v>293</v>
      </c>
      <c r="H315" s="11" t="s">
        <v>269</v>
      </c>
      <c r="I315" s="11" t="s">
        <v>293</v>
      </c>
      <c r="J315" s="11" t="s">
        <v>293</v>
      </c>
      <c r="K315" s="11" t="s">
        <v>269</v>
      </c>
      <c r="L315" s="11" t="s">
        <v>293</v>
      </c>
      <c r="M315" s="11" t="s">
        <v>292</v>
      </c>
      <c r="N315" s="11" t="s">
        <v>269</v>
      </c>
      <c r="O315" s="11" t="s">
        <v>292</v>
      </c>
      <c r="P315" s="11" t="s">
        <v>269</v>
      </c>
      <c r="Q315" s="11" t="s">
        <v>292</v>
      </c>
      <c r="R315" s="11" t="s">
        <v>292</v>
      </c>
      <c r="S315" s="11" t="s">
        <v>292</v>
      </c>
      <c r="T315" s="11" t="s">
        <v>293</v>
      </c>
      <c r="U315" s="11" t="s">
        <v>292</v>
      </c>
      <c r="V315" s="11" t="s">
        <v>293</v>
      </c>
      <c r="W315" s="11" t="s">
        <v>292</v>
      </c>
      <c r="X315" s="11" t="s">
        <v>293</v>
      </c>
      <c r="Y315" s="140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2</v>
      </c>
    </row>
    <row r="316" spans="1:65">
      <c r="A316" s="29"/>
      <c r="B316" s="19"/>
      <c r="C316" s="9"/>
      <c r="D316" s="25" t="s">
        <v>294</v>
      </c>
      <c r="E316" s="25" t="s">
        <v>295</v>
      </c>
      <c r="F316" s="25" t="s">
        <v>295</v>
      </c>
      <c r="G316" s="25" t="s">
        <v>296</v>
      </c>
      <c r="H316" s="25" t="s">
        <v>297</v>
      </c>
      <c r="I316" s="25" t="s">
        <v>296</v>
      </c>
      <c r="J316" s="25" t="s">
        <v>296</v>
      </c>
      <c r="K316" s="25" t="s">
        <v>117</v>
      </c>
      <c r="L316" s="25" t="s">
        <v>295</v>
      </c>
      <c r="M316" s="25" t="s">
        <v>297</v>
      </c>
      <c r="N316" s="25" t="s">
        <v>294</v>
      </c>
      <c r="O316" s="25" t="s">
        <v>297</v>
      </c>
      <c r="P316" s="25" t="s">
        <v>297</v>
      </c>
      <c r="Q316" s="25" t="s">
        <v>297</v>
      </c>
      <c r="R316" s="25" t="s">
        <v>296</v>
      </c>
      <c r="S316" s="25" t="s">
        <v>295</v>
      </c>
      <c r="T316" s="25" t="s">
        <v>295</v>
      </c>
      <c r="U316" s="25" t="s">
        <v>295</v>
      </c>
      <c r="V316" s="25" t="s">
        <v>296</v>
      </c>
      <c r="W316" s="25" t="s">
        <v>294</v>
      </c>
      <c r="X316" s="25" t="s">
        <v>294</v>
      </c>
      <c r="Y316" s="140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3</v>
      </c>
    </row>
    <row r="317" spans="1:65">
      <c r="A317" s="29"/>
      <c r="B317" s="18">
        <v>1</v>
      </c>
      <c r="C317" s="14">
        <v>1</v>
      </c>
      <c r="D317" s="21">
        <v>1.7399999999999998</v>
      </c>
      <c r="E317" s="21">
        <v>1.78</v>
      </c>
      <c r="F317" s="21">
        <v>1.8799999999999997</v>
      </c>
      <c r="G317" s="21">
        <v>1.8399999999999999</v>
      </c>
      <c r="H317" s="21">
        <v>1.76</v>
      </c>
      <c r="I317" s="21">
        <v>1.71</v>
      </c>
      <c r="J317" s="21">
        <v>1.87</v>
      </c>
      <c r="K317" s="21">
        <v>1.82</v>
      </c>
      <c r="L317" s="21">
        <v>1.79</v>
      </c>
      <c r="M317" s="21">
        <v>2</v>
      </c>
      <c r="N317" s="21">
        <v>1.8675538466771664</v>
      </c>
      <c r="O317" s="135">
        <v>1.6174999999999999</v>
      </c>
      <c r="P317" s="21">
        <v>1.79</v>
      </c>
      <c r="Q317" s="21">
        <v>1.8799999999999997</v>
      </c>
      <c r="R317" s="135">
        <v>2.1399999999999997</v>
      </c>
      <c r="S317" s="21">
        <v>1.8000000000000003</v>
      </c>
      <c r="T317" s="21">
        <v>1.8760471000000001</v>
      </c>
      <c r="U317" s="21">
        <v>1.9900000000000002</v>
      </c>
      <c r="V317" s="21">
        <v>1.8500000000000003</v>
      </c>
      <c r="W317" s="21">
        <v>1.79</v>
      </c>
      <c r="X317" s="21">
        <v>1.9441628333333336</v>
      </c>
      <c r="Y317" s="140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</v>
      </c>
    </row>
    <row r="318" spans="1:65">
      <c r="A318" s="29"/>
      <c r="B318" s="19">
        <v>1</v>
      </c>
      <c r="C318" s="9">
        <v>2</v>
      </c>
      <c r="D318" s="11">
        <v>1.78</v>
      </c>
      <c r="E318" s="11">
        <v>1.76</v>
      </c>
      <c r="F318" s="11">
        <v>1.91</v>
      </c>
      <c r="G318" s="11">
        <v>1.83</v>
      </c>
      <c r="H318" s="11">
        <v>1.78</v>
      </c>
      <c r="I318" s="11">
        <v>1.7500000000000002</v>
      </c>
      <c r="J318" s="11">
        <v>1.86</v>
      </c>
      <c r="K318" s="11">
        <v>1.83</v>
      </c>
      <c r="L318" s="11">
        <v>1.73</v>
      </c>
      <c r="M318" s="11">
        <v>1.91</v>
      </c>
      <c r="N318" s="11">
        <v>1.8465891541699999</v>
      </c>
      <c r="O318" s="136">
        <v>1.5886</v>
      </c>
      <c r="P318" s="11">
        <v>1.78</v>
      </c>
      <c r="Q318" s="11">
        <v>1.87</v>
      </c>
      <c r="R318" s="136">
        <v>2.08</v>
      </c>
      <c r="S318" s="11">
        <v>1.8000000000000003</v>
      </c>
      <c r="T318" s="11">
        <v>1.8996860999999996</v>
      </c>
      <c r="U318" s="11">
        <v>1.9799999999999998</v>
      </c>
      <c r="V318" s="11">
        <v>1.9900000000000002</v>
      </c>
      <c r="W318" s="11">
        <v>1.78</v>
      </c>
      <c r="X318" s="11">
        <v>1.9203140000000001</v>
      </c>
      <c r="Y318" s="140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 t="e">
        <v>#N/A</v>
      </c>
    </row>
    <row r="319" spans="1:65">
      <c r="A319" s="29"/>
      <c r="B319" s="19">
        <v>1</v>
      </c>
      <c r="C319" s="9">
        <v>3</v>
      </c>
      <c r="D319" s="11">
        <v>1.78</v>
      </c>
      <c r="E319" s="11">
        <v>1.77</v>
      </c>
      <c r="F319" s="11">
        <v>1.87</v>
      </c>
      <c r="G319" s="11">
        <v>1.86</v>
      </c>
      <c r="H319" s="11">
        <v>1.7399999999999998</v>
      </c>
      <c r="I319" s="11">
        <v>1.78</v>
      </c>
      <c r="J319" s="11">
        <v>1.92</v>
      </c>
      <c r="K319" s="11">
        <v>1.83</v>
      </c>
      <c r="L319" s="11">
        <v>1.81</v>
      </c>
      <c r="M319" s="11">
        <v>1.9299999999999997</v>
      </c>
      <c r="N319" s="11">
        <v>1.8299674078603334</v>
      </c>
      <c r="O319" s="136">
        <v>1.6036000000000001</v>
      </c>
      <c r="P319" s="11">
        <v>1.81</v>
      </c>
      <c r="Q319" s="11">
        <v>1.82</v>
      </c>
      <c r="R319" s="136">
        <v>2.0699999999999998</v>
      </c>
      <c r="S319" s="11">
        <v>1.8000000000000003</v>
      </c>
      <c r="T319" s="11">
        <v>1.8725498999999999</v>
      </c>
      <c r="U319" s="11">
        <v>1.97</v>
      </c>
      <c r="V319" s="11">
        <v>1.83</v>
      </c>
      <c r="W319" s="11">
        <v>1.8000000000000003</v>
      </c>
      <c r="X319" s="11">
        <v>1.9031740666666666</v>
      </c>
      <c r="Y319" s="140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16</v>
      </c>
    </row>
    <row r="320" spans="1:65">
      <c r="A320" s="29"/>
      <c r="B320" s="19">
        <v>1</v>
      </c>
      <c r="C320" s="9">
        <v>4</v>
      </c>
      <c r="D320" s="11">
        <v>1.77</v>
      </c>
      <c r="E320" s="11">
        <v>1.78</v>
      </c>
      <c r="F320" s="11">
        <v>1.86</v>
      </c>
      <c r="G320" s="11">
        <v>1.8399999999999999</v>
      </c>
      <c r="H320" s="11">
        <v>1.77</v>
      </c>
      <c r="I320" s="11">
        <v>1.79</v>
      </c>
      <c r="J320" s="11">
        <v>1.86</v>
      </c>
      <c r="K320" s="11">
        <v>1.8399999999999999</v>
      </c>
      <c r="L320" s="11">
        <v>1.8399999999999999</v>
      </c>
      <c r="M320" s="11">
        <v>1.91</v>
      </c>
      <c r="N320" s="11">
        <v>1.8147541936868337</v>
      </c>
      <c r="O320" s="136">
        <v>1.6126</v>
      </c>
      <c r="P320" s="11">
        <v>1.8000000000000003</v>
      </c>
      <c r="Q320" s="11">
        <v>1.8500000000000003</v>
      </c>
      <c r="R320" s="136">
        <v>2.1399999999999997</v>
      </c>
      <c r="S320" s="11">
        <v>1.82</v>
      </c>
      <c r="T320" s="11">
        <v>1.8545317999999997</v>
      </c>
      <c r="U320" s="11">
        <v>1.95</v>
      </c>
      <c r="V320" s="11">
        <v>1.79</v>
      </c>
      <c r="W320" s="11">
        <v>1.83</v>
      </c>
      <c r="X320" s="11">
        <v>1.9512062666666667</v>
      </c>
      <c r="Y320" s="140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1.835507439526648</v>
      </c>
    </row>
    <row r="321" spans="1:65">
      <c r="A321" s="29"/>
      <c r="B321" s="19">
        <v>1</v>
      </c>
      <c r="C321" s="9">
        <v>5</v>
      </c>
      <c r="D321" s="11">
        <v>1.78</v>
      </c>
      <c r="E321" s="11">
        <v>1.81</v>
      </c>
      <c r="F321" s="11">
        <v>1.86</v>
      </c>
      <c r="G321" s="11">
        <v>1.83</v>
      </c>
      <c r="H321" s="11">
        <v>1.76</v>
      </c>
      <c r="I321" s="11">
        <v>1.76</v>
      </c>
      <c r="J321" s="11">
        <v>1.8500000000000003</v>
      </c>
      <c r="K321" s="11">
        <v>1.8399999999999999</v>
      </c>
      <c r="L321" s="11">
        <v>1.7500000000000002</v>
      </c>
      <c r="M321" s="11">
        <v>1.81</v>
      </c>
      <c r="N321" s="11">
        <v>1.8469926881223335</v>
      </c>
      <c r="O321" s="136">
        <v>1.5874999999999999</v>
      </c>
      <c r="P321" s="11">
        <v>1.78</v>
      </c>
      <c r="Q321" s="11">
        <v>1.86</v>
      </c>
      <c r="R321" s="136">
        <v>2.13</v>
      </c>
      <c r="S321" s="11">
        <v>1.8399999999999999</v>
      </c>
      <c r="T321" s="11">
        <v>1.86816</v>
      </c>
      <c r="U321" s="11">
        <v>1.9799999999999998</v>
      </c>
      <c r="V321" s="11">
        <v>1.86</v>
      </c>
      <c r="W321" s="11">
        <v>1.7399999999999998</v>
      </c>
      <c r="X321" s="11">
        <v>1.8723275666666668</v>
      </c>
      <c r="Y321" s="140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85</v>
      </c>
    </row>
    <row r="322" spans="1:65">
      <c r="A322" s="29"/>
      <c r="B322" s="19">
        <v>1</v>
      </c>
      <c r="C322" s="9">
        <v>6</v>
      </c>
      <c r="D322" s="11">
        <v>1.8000000000000003</v>
      </c>
      <c r="E322" s="11">
        <v>1.79</v>
      </c>
      <c r="F322" s="11">
        <v>1.8900000000000001</v>
      </c>
      <c r="G322" s="11">
        <v>1.83</v>
      </c>
      <c r="H322" s="11">
        <v>1.7399999999999998</v>
      </c>
      <c r="I322" s="11">
        <v>1.72</v>
      </c>
      <c r="J322" s="11">
        <v>1.8799999999999997</v>
      </c>
      <c r="K322" s="11">
        <v>1.8000000000000003</v>
      </c>
      <c r="L322" s="11">
        <v>1.79</v>
      </c>
      <c r="M322" s="11">
        <v>1.9</v>
      </c>
      <c r="N322" s="11">
        <v>1.8305020155211669</v>
      </c>
      <c r="O322" s="136">
        <v>1.6069</v>
      </c>
      <c r="P322" s="11">
        <v>1.78</v>
      </c>
      <c r="Q322" s="11">
        <v>1.83</v>
      </c>
      <c r="R322" s="136">
        <v>2.1</v>
      </c>
      <c r="S322" s="11">
        <v>1.83</v>
      </c>
      <c r="T322" s="11">
        <v>1.8708219000000001</v>
      </c>
      <c r="U322" s="11">
        <v>1.97</v>
      </c>
      <c r="V322" s="11">
        <v>1.8399999999999999</v>
      </c>
      <c r="W322" s="11">
        <v>1.77</v>
      </c>
      <c r="X322" s="11">
        <v>1.8585072666666667</v>
      </c>
      <c r="Y322" s="140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9"/>
      <c r="B323" s="20" t="s">
        <v>256</v>
      </c>
      <c r="C323" s="12"/>
      <c r="D323" s="22">
        <v>1.7750000000000001</v>
      </c>
      <c r="E323" s="22">
        <v>1.781666666666667</v>
      </c>
      <c r="F323" s="22">
        <v>1.8783333333333336</v>
      </c>
      <c r="G323" s="22">
        <v>1.8383333333333332</v>
      </c>
      <c r="H323" s="22">
        <v>1.7583333333333331</v>
      </c>
      <c r="I323" s="22">
        <v>1.7516666666666669</v>
      </c>
      <c r="J323" s="22">
        <v>1.8733333333333333</v>
      </c>
      <c r="K323" s="22">
        <v>1.8266666666666669</v>
      </c>
      <c r="L323" s="22">
        <v>1.7850000000000001</v>
      </c>
      <c r="M323" s="22">
        <v>1.9100000000000001</v>
      </c>
      <c r="N323" s="22">
        <v>1.8393932176729724</v>
      </c>
      <c r="O323" s="22">
        <v>1.6027833333333332</v>
      </c>
      <c r="P323" s="22">
        <v>1.79</v>
      </c>
      <c r="Q323" s="22">
        <v>1.8516666666666668</v>
      </c>
      <c r="R323" s="22">
        <v>2.11</v>
      </c>
      <c r="S323" s="22">
        <v>1.8150000000000002</v>
      </c>
      <c r="T323" s="22">
        <v>1.8736328</v>
      </c>
      <c r="U323" s="22">
        <v>1.9733333333333334</v>
      </c>
      <c r="V323" s="22">
        <v>1.86</v>
      </c>
      <c r="W323" s="22">
        <v>1.7850000000000001</v>
      </c>
      <c r="X323" s="22">
        <v>1.908282</v>
      </c>
      <c r="Y323" s="140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9"/>
      <c r="B324" s="3" t="s">
        <v>257</v>
      </c>
      <c r="C324" s="28"/>
      <c r="D324" s="11">
        <v>1.78</v>
      </c>
      <c r="E324" s="11">
        <v>1.78</v>
      </c>
      <c r="F324" s="11">
        <v>1.875</v>
      </c>
      <c r="G324" s="11">
        <v>1.835</v>
      </c>
      <c r="H324" s="11">
        <v>1.76</v>
      </c>
      <c r="I324" s="11">
        <v>1.7550000000000001</v>
      </c>
      <c r="J324" s="11">
        <v>1.8650000000000002</v>
      </c>
      <c r="K324" s="11">
        <v>1.83</v>
      </c>
      <c r="L324" s="11">
        <v>1.79</v>
      </c>
      <c r="M324" s="11">
        <v>1.91</v>
      </c>
      <c r="N324" s="11">
        <v>1.8385455848455834</v>
      </c>
      <c r="O324" s="11">
        <v>1.6052500000000001</v>
      </c>
      <c r="P324" s="11">
        <v>1.7850000000000001</v>
      </c>
      <c r="Q324" s="11">
        <v>1.8550000000000002</v>
      </c>
      <c r="R324" s="11">
        <v>2.1150000000000002</v>
      </c>
      <c r="S324" s="11">
        <v>1.81</v>
      </c>
      <c r="T324" s="11">
        <v>1.8716859000000001</v>
      </c>
      <c r="U324" s="11">
        <v>1.9749999999999999</v>
      </c>
      <c r="V324" s="11">
        <v>1.8450000000000002</v>
      </c>
      <c r="W324" s="11">
        <v>1.7850000000000001</v>
      </c>
      <c r="X324" s="11">
        <v>1.9117440333333333</v>
      </c>
      <c r="Y324" s="140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9"/>
      <c r="B325" s="3" t="s">
        <v>258</v>
      </c>
      <c r="C325" s="28"/>
      <c r="D325" s="23">
        <v>1.9748417658131654E-2</v>
      </c>
      <c r="E325" s="23">
        <v>1.7224014243685099E-2</v>
      </c>
      <c r="F325" s="23">
        <v>1.9407902170679454E-2</v>
      </c>
      <c r="G325" s="23">
        <v>1.1690451944500118E-2</v>
      </c>
      <c r="H325" s="23">
        <v>1.6020819787597337E-2</v>
      </c>
      <c r="I325" s="23">
        <v>3.1885210782848346E-2</v>
      </c>
      <c r="J325" s="23">
        <v>2.5033311140691326E-2</v>
      </c>
      <c r="K325" s="23">
        <v>1.5055453054181477E-2</v>
      </c>
      <c r="L325" s="23">
        <v>3.987480407475371E-2</v>
      </c>
      <c r="M325" s="23">
        <v>6.0991802727907593E-2</v>
      </c>
      <c r="N325" s="23">
        <v>1.8316852068025503E-2</v>
      </c>
      <c r="O325" s="23">
        <v>1.2371809352987418E-2</v>
      </c>
      <c r="P325" s="23">
        <v>1.2649110640673563E-2</v>
      </c>
      <c r="Q325" s="23">
        <v>2.3166067138525315E-2</v>
      </c>
      <c r="R325" s="23">
        <v>3.0983866769659221E-2</v>
      </c>
      <c r="S325" s="23">
        <v>1.7606816861658849E-2</v>
      </c>
      <c r="T325" s="23">
        <v>1.4754503430749464E-2</v>
      </c>
      <c r="U325" s="23">
        <v>1.3662601021279487E-2</v>
      </c>
      <c r="V325" s="23">
        <v>6.8117545463705673E-2</v>
      </c>
      <c r="W325" s="23">
        <v>3.016620625799683E-2</v>
      </c>
      <c r="X325" s="23">
        <v>3.7605936316568195E-2</v>
      </c>
      <c r="Y325" s="210"/>
      <c r="Z325" s="211"/>
      <c r="AA325" s="211"/>
      <c r="AB325" s="211"/>
      <c r="AC325" s="211"/>
      <c r="AD325" s="211"/>
      <c r="AE325" s="211"/>
      <c r="AF325" s="211"/>
      <c r="AG325" s="211"/>
      <c r="AH325" s="211"/>
      <c r="AI325" s="211"/>
      <c r="AJ325" s="211"/>
      <c r="AK325" s="211"/>
      <c r="AL325" s="211"/>
      <c r="AM325" s="211"/>
      <c r="AN325" s="211"/>
      <c r="AO325" s="211"/>
      <c r="AP325" s="211"/>
      <c r="AQ325" s="211"/>
      <c r="AR325" s="211"/>
      <c r="AS325" s="211"/>
      <c r="AT325" s="211"/>
      <c r="AU325" s="211"/>
      <c r="AV325" s="211"/>
      <c r="AW325" s="211"/>
      <c r="AX325" s="211"/>
      <c r="AY325" s="211"/>
      <c r="AZ325" s="211"/>
      <c r="BA325" s="211"/>
      <c r="BB325" s="211"/>
      <c r="BC325" s="211"/>
      <c r="BD325" s="211"/>
      <c r="BE325" s="211"/>
      <c r="BF325" s="211"/>
      <c r="BG325" s="211"/>
      <c r="BH325" s="211"/>
      <c r="BI325" s="211"/>
      <c r="BJ325" s="211"/>
      <c r="BK325" s="211"/>
      <c r="BL325" s="211"/>
      <c r="BM325" s="54"/>
    </row>
    <row r="326" spans="1:65">
      <c r="A326" s="29"/>
      <c r="B326" s="3" t="s">
        <v>86</v>
      </c>
      <c r="C326" s="28"/>
      <c r="D326" s="13">
        <v>1.1125869103172762E-2</v>
      </c>
      <c r="E326" s="13">
        <v>9.6673606606277433E-3</v>
      </c>
      <c r="F326" s="13">
        <v>1.0332512247034313E-2</v>
      </c>
      <c r="G326" s="13">
        <v>6.3592666969175624E-3</v>
      </c>
      <c r="H326" s="13">
        <v>9.1113667038468273E-3</v>
      </c>
      <c r="I326" s="13">
        <v>1.8202784462139871E-2</v>
      </c>
      <c r="J326" s="13">
        <v>1.3362977477237362E-2</v>
      </c>
      <c r="K326" s="13">
        <v>8.2420363435300042E-3</v>
      </c>
      <c r="L326" s="13">
        <v>2.2338825812186949E-2</v>
      </c>
      <c r="M326" s="13">
        <v>3.1932881009375698E-2</v>
      </c>
      <c r="N326" s="13">
        <v>9.958094817375843E-3</v>
      </c>
      <c r="O326" s="13">
        <v>7.7189530834823293E-3</v>
      </c>
      <c r="P326" s="13">
        <v>7.0665422573595324E-3</v>
      </c>
      <c r="Q326" s="13">
        <v>1.2510927347538423E-2</v>
      </c>
      <c r="R326" s="13">
        <v>1.468429704723186E-2</v>
      </c>
      <c r="S326" s="13">
        <v>9.7007255436136908E-3</v>
      </c>
      <c r="T326" s="13">
        <v>7.8748105982930396E-3</v>
      </c>
      <c r="U326" s="13">
        <v>6.923615382405145E-3</v>
      </c>
      <c r="V326" s="13">
        <v>3.6622336270809498E-2</v>
      </c>
      <c r="W326" s="13">
        <v>1.6899835438653685E-2</v>
      </c>
      <c r="X326" s="13">
        <v>1.97066976036918E-2</v>
      </c>
      <c r="Y326" s="140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3"/>
    </row>
    <row r="327" spans="1:65">
      <c r="A327" s="29"/>
      <c r="B327" s="3" t="s">
        <v>259</v>
      </c>
      <c r="C327" s="28"/>
      <c r="D327" s="13">
        <v>-3.2964965558653248E-2</v>
      </c>
      <c r="E327" s="13">
        <v>-2.9332909091267845E-2</v>
      </c>
      <c r="F327" s="13">
        <v>2.3331909685819552E-2</v>
      </c>
      <c r="G327" s="13">
        <v>1.5395708815073572E-3</v>
      </c>
      <c r="H327" s="13">
        <v>-4.204510672711681E-2</v>
      </c>
      <c r="I327" s="13">
        <v>-4.567716319450188E-2</v>
      </c>
      <c r="J327" s="13">
        <v>2.0607867335280305E-2</v>
      </c>
      <c r="K327" s="13">
        <v>-4.8165279364168478E-3</v>
      </c>
      <c r="L327" s="13">
        <v>-2.751688085757531E-2</v>
      </c>
      <c r="M327" s="13">
        <v>4.0584177905899743E-2</v>
      </c>
      <c r="N327" s="13">
        <v>2.1170048470773306E-3</v>
      </c>
      <c r="O327" s="13">
        <v>-0.12679006425238515</v>
      </c>
      <c r="P327" s="13">
        <v>-2.4792838507036286E-2</v>
      </c>
      <c r="Q327" s="13">
        <v>8.8036838162781628E-3</v>
      </c>
      <c r="R327" s="13">
        <v>0.14954587192745983</v>
      </c>
      <c r="S327" s="13">
        <v>-1.1172626754341275E-2</v>
      </c>
      <c r="T327" s="13">
        <v>2.0771019311795369E-2</v>
      </c>
      <c r="U327" s="13">
        <v>7.508871434606057E-2</v>
      </c>
      <c r="V327" s="13">
        <v>1.3343754400509722E-2</v>
      </c>
      <c r="W327" s="13">
        <v>-2.751688085757531E-2</v>
      </c>
      <c r="X327" s="13">
        <v>3.9648196954254589E-2</v>
      </c>
      <c r="Y327" s="140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A328" s="29"/>
      <c r="B328" s="45" t="s">
        <v>260</v>
      </c>
      <c r="C328" s="46"/>
      <c r="D328" s="44">
        <v>0.8</v>
      </c>
      <c r="E328" s="44">
        <v>0.72</v>
      </c>
      <c r="F328" s="44">
        <v>0.51</v>
      </c>
      <c r="G328" s="44">
        <v>0</v>
      </c>
      <c r="H328" s="44">
        <v>1.01</v>
      </c>
      <c r="I328" s="44">
        <v>1.1000000000000001</v>
      </c>
      <c r="J328" s="44">
        <v>0.44</v>
      </c>
      <c r="K328" s="44">
        <v>0.15</v>
      </c>
      <c r="L328" s="44">
        <v>0.67</v>
      </c>
      <c r="M328" s="44">
        <v>0.91</v>
      </c>
      <c r="N328" s="44">
        <v>0.01</v>
      </c>
      <c r="O328" s="44">
        <v>2.98</v>
      </c>
      <c r="P328" s="44">
        <v>0.61</v>
      </c>
      <c r="Q328" s="44">
        <v>0.17</v>
      </c>
      <c r="R328" s="44">
        <v>3.43</v>
      </c>
      <c r="S328" s="44">
        <v>0.3</v>
      </c>
      <c r="T328" s="44">
        <v>0.45</v>
      </c>
      <c r="U328" s="44">
        <v>1.71</v>
      </c>
      <c r="V328" s="44">
        <v>0.27</v>
      </c>
      <c r="W328" s="44">
        <v>0.67</v>
      </c>
      <c r="X328" s="44">
        <v>0.88</v>
      </c>
      <c r="Y328" s="140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3"/>
    </row>
    <row r="329" spans="1:65">
      <c r="B329" s="3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BM329" s="53"/>
    </row>
    <row r="330" spans="1:65" ht="15">
      <c r="B330" s="8" t="s">
        <v>514</v>
      </c>
      <c r="BM330" s="27" t="s">
        <v>66</v>
      </c>
    </row>
    <row r="331" spans="1:65" ht="15">
      <c r="A331" s="24" t="s">
        <v>42</v>
      </c>
      <c r="B331" s="18" t="s">
        <v>111</v>
      </c>
      <c r="C331" s="15" t="s">
        <v>112</v>
      </c>
      <c r="D331" s="16" t="s">
        <v>224</v>
      </c>
      <c r="E331" s="17" t="s">
        <v>224</v>
      </c>
      <c r="F331" s="17" t="s">
        <v>224</v>
      </c>
      <c r="G331" s="17" t="s">
        <v>224</v>
      </c>
      <c r="H331" s="17" t="s">
        <v>224</v>
      </c>
      <c r="I331" s="17" t="s">
        <v>224</v>
      </c>
      <c r="J331" s="17" t="s">
        <v>224</v>
      </c>
      <c r="K331" s="17" t="s">
        <v>224</v>
      </c>
      <c r="L331" s="17" t="s">
        <v>224</v>
      </c>
      <c r="M331" s="17" t="s">
        <v>224</v>
      </c>
      <c r="N331" s="17" t="s">
        <v>224</v>
      </c>
      <c r="O331" s="17" t="s">
        <v>224</v>
      </c>
      <c r="P331" s="17" t="s">
        <v>224</v>
      </c>
      <c r="Q331" s="17" t="s">
        <v>224</v>
      </c>
      <c r="R331" s="17" t="s">
        <v>224</v>
      </c>
      <c r="S331" s="17" t="s">
        <v>224</v>
      </c>
      <c r="T331" s="17" t="s">
        <v>224</v>
      </c>
      <c r="U331" s="17" t="s">
        <v>224</v>
      </c>
      <c r="V331" s="17" t="s">
        <v>224</v>
      </c>
      <c r="W331" s="140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</v>
      </c>
    </row>
    <row r="332" spans="1:65">
      <c r="A332" s="29"/>
      <c r="B332" s="19" t="s">
        <v>225</v>
      </c>
      <c r="C332" s="9" t="s">
        <v>225</v>
      </c>
      <c r="D332" s="138" t="s">
        <v>227</v>
      </c>
      <c r="E332" s="139" t="s">
        <v>228</v>
      </c>
      <c r="F332" s="139" t="s">
        <v>230</v>
      </c>
      <c r="G332" s="139" t="s">
        <v>231</v>
      </c>
      <c r="H332" s="139" t="s">
        <v>232</v>
      </c>
      <c r="I332" s="139" t="s">
        <v>233</v>
      </c>
      <c r="J332" s="139" t="s">
        <v>234</v>
      </c>
      <c r="K332" s="139" t="s">
        <v>235</v>
      </c>
      <c r="L332" s="139" t="s">
        <v>237</v>
      </c>
      <c r="M332" s="139" t="s">
        <v>238</v>
      </c>
      <c r="N332" s="139" t="s">
        <v>240</v>
      </c>
      <c r="O332" s="139" t="s">
        <v>241</v>
      </c>
      <c r="P332" s="139" t="s">
        <v>242</v>
      </c>
      <c r="Q332" s="139" t="s">
        <v>243</v>
      </c>
      <c r="R332" s="139" t="s">
        <v>244</v>
      </c>
      <c r="S332" s="139" t="s">
        <v>246</v>
      </c>
      <c r="T332" s="139" t="s">
        <v>248</v>
      </c>
      <c r="U332" s="139" t="s">
        <v>249</v>
      </c>
      <c r="V332" s="139" t="s">
        <v>250</v>
      </c>
      <c r="W332" s="140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 t="s">
        <v>3</v>
      </c>
    </row>
    <row r="333" spans="1:65">
      <c r="A333" s="29"/>
      <c r="B333" s="19"/>
      <c r="C333" s="9"/>
      <c r="D333" s="10" t="s">
        <v>269</v>
      </c>
      <c r="E333" s="11" t="s">
        <v>292</v>
      </c>
      <c r="F333" s="11" t="s">
        <v>269</v>
      </c>
      <c r="G333" s="11" t="s">
        <v>293</v>
      </c>
      <c r="H333" s="11" t="s">
        <v>269</v>
      </c>
      <c r="I333" s="11" t="s">
        <v>293</v>
      </c>
      <c r="J333" s="11" t="s">
        <v>293</v>
      </c>
      <c r="K333" s="11" t="s">
        <v>269</v>
      </c>
      <c r="L333" s="11" t="s">
        <v>292</v>
      </c>
      <c r="M333" s="11" t="s">
        <v>269</v>
      </c>
      <c r="N333" s="11" t="s">
        <v>269</v>
      </c>
      <c r="O333" s="11" t="s">
        <v>269</v>
      </c>
      <c r="P333" s="11" t="s">
        <v>292</v>
      </c>
      <c r="Q333" s="11" t="s">
        <v>292</v>
      </c>
      <c r="R333" s="11" t="s">
        <v>269</v>
      </c>
      <c r="S333" s="11" t="s">
        <v>292</v>
      </c>
      <c r="T333" s="11" t="s">
        <v>269</v>
      </c>
      <c r="U333" s="11" t="s">
        <v>292</v>
      </c>
      <c r="V333" s="11" t="s">
        <v>293</v>
      </c>
      <c r="W333" s="140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2</v>
      </c>
    </row>
    <row r="334" spans="1:65">
      <c r="A334" s="29"/>
      <c r="B334" s="19"/>
      <c r="C334" s="9"/>
      <c r="D334" s="25" t="s">
        <v>294</v>
      </c>
      <c r="E334" s="25" t="s">
        <v>295</v>
      </c>
      <c r="F334" s="25" t="s">
        <v>295</v>
      </c>
      <c r="G334" s="25" t="s">
        <v>296</v>
      </c>
      <c r="H334" s="25" t="s">
        <v>297</v>
      </c>
      <c r="I334" s="25" t="s">
        <v>296</v>
      </c>
      <c r="J334" s="25" t="s">
        <v>296</v>
      </c>
      <c r="K334" s="25" t="s">
        <v>117</v>
      </c>
      <c r="L334" s="25" t="s">
        <v>297</v>
      </c>
      <c r="M334" s="25" t="s">
        <v>294</v>
      </c>
      <c r="N334" s="25" t="s">
        <v>297</v>
      </c>
      <c r="O334" s="25" t="s">
        <v>297</v>
      </c>
      <c r="P334" s="25" t="s">
        <v>296</v>
      </c>
      <c r="Q334" s="25" t="s">
        <v>295</v>
      </c>
      <c r="R334" s="25" t="s">
        <v>295</v>
      </c>
      <c r="S334" s="25" t="s">
        <v>295</v>
      </c>
      <c r="T334" s="25" t="s">
        <v>296</v>
      </c>
      <c r="U334" s="25" t="s">
        <v>294</v>
      </c>
      <c r="V334" s="25" t="s">
        <v>294</v>
      </c>
      <c r="W334" s="140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3</v>
      </c>
    </row>
    <row r="335" spans="1:65">
      <c r="A335" s="29"/>
      <c r="B335" s="18">
        <v>1</v>
      </c>
      <c r="C335" s="14">
        <v>1</v>
      </c>
      <c r="D335" s="21">
        <v>4.5</v>
      </c>
      <c r="E335" s="135">
        <v>2.9</v>
      </c>
      <c r="F335" s="21">
        <v>3.8</v>
      </c>
      <c r="G335" s="135" t="s">
        <v>102</v>
      </c>
      <c r="H335" s="21">
        <v>4.07</v>
      </c>
      <c r="I335" s="135" t="s">
        <v>102</v>
      </c>
      <c r="J335" s="135" t="s">
        <v>102</v>
      </c>
      <c r="K335" s="21">
        <v>4.3899999999999997</v>
      </c>
      <c r="L335" s="21">
        <v>5.01</v>
      </c>
      <c r="M335" s="21">
        <v>4.685958673211335</v>
      </c>
      <c r="N335" s="21">
        <v>4.18</v>
      </c>
      <c r="O335" s="21">
        <v>4.1500000000000004</v>
      </c>
      <c r="P335" s="21">
        <v>4.34</v>
      </c>
      <c r="Q335" s="135">
        <v>5</v>
      </c>
      <c r="R335" s="21">
        <v>4.8563324780179098</v>
      </c>
      <c r="S335" s="21">
        <v>4</v>
      </c>
      <c r="T335" s="135">
        <v>6.02</v>
      </c>
      <c r="U335" s="21">
        <v>3.9</v>
      </c>
      <c r="V335" s="21">
        <v>4.6956666666666669</v>
      </c>
      <c r="W335" s="140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1</v>
      </c>
    </row>
    <row r="336" spans="1:65">
      <c r="A336" s="29"/>
      <c r="B336" s="19">
        <v>1</v>
      </c>
      <c r="C336" s="9">
        <v>2</v>
      </c>
      <c r="D336" s="11">
        <v>4.1100000000000003</v>
      </c>
      <c r="E336" s="136">
        <v>2.8</v>
      </c>
      <c r="F336" s="11">
        <v>3.9</v>
      </c>
      <c r="G336" s="136" t="s">
        <v>102</v>
      </c>
      <c r="H336" s="11">
        <v>4.01</v>
      </c>
      <c r="I336" s="136" t="s">
        <v>102</v>
      </c>
      <c r="J336" s="136" t="s">
        <v>102</v>
      </c>
      <c r="K336" s="11">
        <v>4.29</v>
      </c>
      <c r="L336" s="11">
        <v>4.7699999999999996</v>
      </c>
      <c r="M336" s="11">
        <v>4.5747116952972542</v>
      </c>
      <c r="N336" s="11">
        <v>4.33</v>
      </c>
      <c r="O336" s="11">
        <v>4.18</v>
      </c>
      <c r="P336" s="11">
        <v>4.43</v>
      </c>
      <c r="Q336" s="136">
        <v>5</v>
      </c>
      <c r="R336" s="11">
        <v>4.9240437568130799</v>
      </c>
      <c r="S336" s="11">
        <v>4</v>
      </c>
      <c r="T336" s="141">
        <v>6.47</v>
      </c>
      <c r="U336" s="11">
        <v>3.79</v>
      </c>
      <c r="V336" s="11">
        <v>4.3860000000000001</v>
      </c>
      <c r="W336" s="140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33</v>
      </c>
    </row>
    <row r="337" spans="1:65">
      <c r="A337" s="29"/>
      <c r="B337" s="19">
        <v>1</v>
      </c>
      <c r="C337" s="9">
        <v>3</v>
      </c>
      <c r="D337" s="11">
        <v>4.2</v>
      </c>
      <c r="E337" s="136">
        <v>2.8</v>
      </c>
      <c r="F337" s="11">
        <v>3.7</v>
      </c>
      <c r="G337" s="136" t="s">
        <v>102</v>
      </c>
      <c r="H337" s="11">
        <v>4.18</v>
      </c>
      <c r="I337" s="136" t="s">
        <v>102</v>
      </c>
      <c r="J337" s="136" t="s">
        <v>102</v>
      </c>
      <c r="K337" s="11">
        <v>4.13</v>
      </c>
      <c r="L337" s="11">
        <v>4.58</v>
      </c>
      <c r="M337" s="11">
        <v>4.5824543897810806</v>
      </c>
      <c r="N337" s="11">
        <v>4.7</v>
      </c>
      <c r="O337" s="11">
        <v>4.08</v>
      </c>
      <c r="P337" s="11">
        <v>4.3499999999999996</v>
      </c>
      <c r="Q337" s="136">
        <v>5</v>
      </c>
      <c r="R337" s="11">
        <v>4.8646366371369503</v>
      </c>
      <c r="S337" s="11">
        <v>4.0999999999999996</v>
      </c>
      <c r="T337" s="136">
        <v>5.9</v>
      </c>
      <c r="U337" s="11">
        <v>3.8500000000000005</v>
      </c>
      <c r="V337" s="11">
        <v>4.2885</v>
      </c>
      <c r="W337" s="140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16</v>
      </c>
    </row>
    <row r="338" spans="1:65">
      <c r="A338" s="29"/>
      <c r="B338" s="19">
        <v>1</v>
      </c>
      <c r="C338" s="9">
        <v>4</v>
      </c>
      <c r="D338" s="11">
        <v>4.54</v>
      </c>
      <c r="E338" s="136">
        <v>2.9</v>
      </c>
      <c r="F338" s="11">
        <v>3.7</v>
      </c>
      <c r="G338" s="136" t="s">
        <v>102</v>
      </c>
      <c r="H338" s="11">
        <v>4.12</v>
      </c>
      <c r="I338" s="136" t="s">
        <v>102</v>
      </c>
      <c r="J338" s="136" t="s">
        <v>102</v>
      </c>
      <c r="K338" s="11">
        <v>4.38</v>
      </c>
      <c r="L338" s="11">
        <v>4.62</v>
      </c>
      <c r="M338" s="11">
        <v>4.761972683196956</v>
      </c>
      <c r="N338" s="11">
        <v>4.49</v>
      </c>
      <c r="O338" s="11">
        <v>4.22</v>
      </c>
      <c r="P338" s="11">
        <v>4.59</v>
      </c>
      <c r="Q338" s="136">
        <v>5</v>
      </c>
      <c r="R338" s="11">
        <v>4.9380373346060296</v>
      </c>
      <c r="S338" s="11">
        <v>4</v>
      </c>
      <c r="T338" s="136">
        <v>5.96</v>
      </c>
      <c r="U338" s="11">
        <v>3.84</v>
      </c>
      <c r="V338" s="11">
        <v>4.7089999999999996</v>
      </c>
      <c r="W338" s="140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4.3318063903269062</v>
      </c>
    </row>
    <row r="339" spans="1:65">
      <c r="A339" s="29"/>
      <c r="B339" s="19">
        <v>1</v>
      </c>
      <c r="C339" s="9">
        <v>5</v>
      </c>
      <c r="D339" s="11">
        <v>4.46</v>
      </c>
      <c r="E339" s="136">
        <v>2.8</v>
      </c>
      <c r="F339" s="11">
        <v>3.9</v>
      </c>
      <c r="G339" s="136" t="s">
        <v>102</v>
      </c>
      <c r="H339" s="11">
        <v>4.09</v>
      </c>
      <c r="I339" s="136" t="s">
        <v>102</v>
      </c>
      <c r="J339" s="136" t="s">
        <v>102</v>
      </c>
      <c r="K339" s="11">
        <v>4.25</v>
      </c>
      <c r="L339" s="11">
        <v>4.79</v>
      </c>
      <c r="M339" s="11">
        <v>4.5873914808586003</v>
      </c>
      <c r="N339" s="11">
        <v>4.3</v>
      </c>
      <c r="O339" s="11">
        <v>4.1399999999999997</v>
      </c>
      <c r="P339" s="11">
        <v>4.5199999999999996</v>
      </c>
      <c r="Q339" s="136">
        <v>5</v>
      </c>
      <c r="R339" s="11">
        <v>4.8682239520682797</v>
      </c>
      <c r="S339" s="11">
        <v>4.0999999999999996</v>
      </c>
      <c r="T339" s="136">
        <v>5.97</v>
      </c>
      <c r="U339" s="11">
        <v>3.75</v>
      </c>
      <c r="V339" s="11">
        <v>4.4733333333333327</v>
      </c>
      <c r="W339" s="140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>
        <v>86</v>
      </c>
    </row>
    <row r="340" spans="1:65">
      <c r="A340" s="29"/>
      <c r="B340" s="19">
        <v>1</v>
      </c>
      <c r="C340" s="9">
        <v>6</v>
      </c>
      <c r="D340" s="11">
        <v>4.3899999999999997</v>
      </c>
      <c r="E340" s="136">
        <v>2.9</v>
      </c>
      <c r="F340" s="11">
        <v>3.9</v>
      </c>
      <c r="G340" s="136" t="s">
        <v>102</v>
      </c>
      <c r="H340" s="11">
        <v>4.32</v>
      </c>
      <c r="I340" s="136" t="s">
        <v>102</v>
      </c>
      <c r="J340" s="136" t="s">
        <v>102</v>
      </c>
      <c r="K340" s="11">
        <v>4.16</v>
      </c>
      <c r="L340" s="11">
        <v>4.7699999999999996</v>
      </c>
      <c r="M340" s="11">
        <v>4.5956943074268661</v>
      </c>
      <c r="N340" s="11">
        <v>4.63</v>
      </c>
      <c r="O340" s="11">
        <v>4.1399999999999997</v>
      </c>
      <c r="P340" s="11">
        <v>4.6500000000000004</v>
      </c>
      <c r="Q340" s="136">
        <v>5</v>
      </c>
      <c r="R340" s="11">
        <v>4.8319410570843404</v>
      </c>
      <c r="S340" s="11">
        <v>4.2</v>
      </c>
      <c r="T340" s="136">
        <v>6.02</v>
      </c>
      <c r="U340" s="11">
        <v>3.8500000000000005</v>
      </c>
      <c r="V340" s="11">
        <v>4.4269999999999996</v>
      </c>
      <c r="W340" s="140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3"/>
    </row>
    <row r="341" spans="1:65">
      <c r="A341" s="29"/>
      <c r="B341" s="20" t="s">
        <v>256</v>
      </c>
      <c r="C341" s="12"/>
      <c r="D341" s="22">
        <v>4.3666666666666663</v>
      </c>
      <c r="E341" s="22">
        <v>2.8499999999999996</v>
      </c>
      <c r="F341" s="22">
        <v>3.816666666666666</v>
      </c>
      <c r="G341" s="22" t="s">
        <v>623</v>
      </c>
      <c r="H341" s="22">
        <v>4.1316666666666668</v>
      </c>
      <c r="I341" s="22" t="s">
        <v>623</v>
      </c>
      <c r="J341" s="22" t="s">
        <v>623</v>
      </c>
      <c r="K341" s="22">
        <v>4.2666666666666666</v>
      </c>
      <c r="L341" s="22">
        <v>4.7566666666666668</v>
      </c>
      <c r="M341" s="22">
        <v>4.6313638716286816</v>
      </c>
      <c r="N341" s="22">
        <v>4.4383333333333335</v>
      </c>
      <c r="O341" s="22">
        <v>4.1516666666666664</v>
      </c>
      <c r="P341" s="22">
        <v>4.4800000000000004</v>
      </c>
      <c r="Q341" s="22">
        <v>5</v>
      </c>
      <c r="R341" s="22">
        <v>4.8805358692877645</v>
      </c>
      <c r="S341" s="22">
        <v>4.0666666666666673</v>
      </c>
      <c r="T341" s="22">
        <v>6.0566666666666675</v>
      </c>
      <c r="U341" s="22">
        <v>3.83</v>
      </c>
      <c r="V341" s="22">
        <v>4.4965833333333327</v>
      </c>
      <c r="W341" s="140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9"/>
      <c r="B342" s="3" t="s">
        <v>257</v>
      </c>
      <c r="C342" s="28"/>
      <c r="D342" s="11">
        <v>4.4249999999999998</v>
      </c>
      <c r="E342" s="11">
        <v>2.8499999999999996</v>
      </c>
      <c r="F342" s="11">
        <v>3.8499999999999996</v>
      </c>
      <c r="G342" s="11" t="s">
        <v>623</v>
      </c>
      <c r="H342" s="11">
        <v>4.1050000000000004</v>
      </c>
      <c r="I342" s="11" t="s">
        <v>623</v>
      </c>
      <c r="J342" s="11" t="s">
        <v>623</v>
      </c>
      <c r="K342" s="11">
        <v>4.2699999999999996</v>
      </c>
      <c r="L342" s="11">
        <v>4.7699999999999996</v>
      </c>
      <c r="M342" s="11">
        <v>4.5915428941427336</v>
      </c>
      <c r="N342" s="11">
        <v>4.41</v>
      </c>
      <c r="O342" s="11">
        <v>4.1449999999999996</v>
      </c>
      <c r="P342" s="11">
        <v>4.4749999999999996</v>
      </c>
      <c r="Q342" s="11">
        <v>5</v>
      </c>
      <c r="R342" s="11">
        <v>4.8664302946026154</v>
      </c>
      <c r="S342" s="11">
        <v>4.05</v>
      </c>
      <c r="T342" s="11">
        <v>5.9949999999999992</v>
      </c>
      <c r="U342" s="11">
        <v>3.8450000000000002</v>
      </c>
      <c r="V342" s="11">
        <v>4.4501666666666662</v>
      </c>
      <c r="W342" s="140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9"/>
      <c r="B343" s="3" t="s">
        <v>258</v>
      </c>
      <c r="C343" s="28"/>
      <c r="D343" s="23">
        <v>0.173627954738477</v>
      </c>
      <c r="E343" s="23">
        <v>5.4772255750516662E-2</v>
      </c>
      <c r="F343" s="23">
        <v>9.8319208025017382E-2</v>
      </c>
      <c r="G343" s="23" t="s">
        <v>623</v>
      </c>
      <c r="H343" s="23">
        <v>0.10796604404472124</v>
      </c>
      <c r="I343" s="23" t="s">
        <v>623</v>
      </c>
      <c r="J343" s="23" t="s">
        <v>623</v>
      </c>
      <c r="K343" s="23">
        <v>0.10856641592438541</v>
      </c>
      <c r="L343" s="23">
        <v>0.15200877167672472</v>
      </c>
      <c r="M343" s="23">
        <v>7.5956236711936215E-2</v>
      </c>
      <c r="N343" s="23">
        <v>0.20272312810004367</v>
      </c>
      <c r="O343" s="23">
        <v>4.6654760385909794E-2</v>
      </c>
      <c r="P343" s="23">
        <v>0.12774975538137068</v>
      </c>
      <c r="Q343" s="23">
        <v>0</v>
      </c>
      <c r="R343" s="23">
        <v>4.1354524785846114E-2</v>
      </c>
      <c r="S343" s="23">
        <v>8.1649658092772595E-2</v>
      </c>
      <c r="T343" s="23">
        <v>0.20733226151920164</v>
      </c>
      <c r="U343" s="23">
        <v>5.2535702146254831E-2</v>
      </c>
      <c r="V343" s="23">
        <v>0.17068378006646615</v>
      </c>
      <c r="W343" s="210"/>
      <c r="X343" s="211"/>
      <c r="Y343" s="211"/>
      <c r="Z343" s="211"/>
      <c r="AA343" s="211"/>
      <c r="AB343" s="211"/>
      <c r="AC343" s="211"/>
      <c r="AD343" s="211"/>
      <c r="AE343" s="211"/>
      <c r="AF343" s="211"/>
      <c r="AG343" s="211"/>
      <c r="AH343" s="211"/>
      <c r="AI343" s="211"/>
      <c r="AJ343" s="211"/>
      <c r="AK343" s="211"/>
      <c r="AL343" s="211"/>
      <c r="AM343" s="211"/>
      <c r="AN343" s="211"/>
      <c r="AO343" s="211"/>
      <c r="AP343" s="211"/>
      <c r="AQ343" s="211"/>
      <c r="AR343" s="211"/>
      <c r="AS343" s="211"/>
      <c r="AT343" s="211"/>
      <c r="AU343" s="211"/>
      <c r="AV343" s="211"/>
      <c r="AW343" s="211"/>
      <c r="AX343" s="211"/>
      <c r="AY343" s="211"/>
      <c r="AZ343" s="211"/>
      <c r="BA343" s="211"/>
      <c r="BB343" s="211"/>
      <c r="BC343" s="211"/>
      <c r="BD343" s="211"/>
      <c r="BE343" s="211"/>
      <c r="BF343" s="211"/>
      <c r="BG343" s="211"/>
      <c r="BH343" s="211"/>
      <c r="BI343" s="211"/>
      <c r="BJ343" s="211"/>
      <c r="BK343" s="211"/>
      <c r="BL343" s="211"/>
      <c r="BM343" s="54"/>
    </row>
    <row r="344" spans="1:65">
      <c r="A344" s="29"/>
      <c r="B344" s="3" t="s">
        <v>86</v>
      </c>
      <c r="C344" s="28"/>
      <c r="D344" s="13">
        <v>3.9762127039345882E-2</v>
      </c>
      <c r="E344" s="13">
        <v>1.921833535105848E-2</v>
      </c>
      <c r="F344" s="13">
        <v>2.5760491185594078E-2</v>
      </c>
      <c r="G344" s="13" t="s">
        <v>623</v>
      </c>
      <c r="H344" s="13">
        <v>2.6131353943861534E-2</v>
      </c>
      <c r="I344" s="13" t="s">
        <v>623</v>
      </c>
      <c r="J344" s="13" t="s">
        <v>623</v>
      </c>
      <c r="K344" s="13">
        <v>2.5445253732277833E-2</v>
      </c>
      <c r="L344" s="13">
        <v>3.1956994746333157E-2</v>
      </c>
      <c r="M344" s="13">
        <v>1.6400403599733826E-2</v>
      </c>
      <c r="N344" s="13">
        <v>4.5675507645522417E-2</v>
      </c>
      <c r="O344" s="13">
        <v>1.1237597844859847E-2</v>
      </c>
      <c r="P344" s="13">
        <v>2.8515570397627379E-2</v>
      </c>
      <c r="Q344" s="13">
        <v>0</v>
      </c>
      <c r="R344" s="13">
        <v>8.4733574126730354E-3</v>
      </c>
      <c r="S344" s="13">
        <v>2.007778477691129E-2</v>
      </c>
      <c r="T344" s="13">
        <v>3.4232073998767466E-2</v>
      </c>
      <c r="U344" s="13">
        <v>1.3716893510771495E-2</v>
      </c>
      <c r="V344" s="13">
        <v>3.7958549283670824E-2</v>
      </c>
      <c r="W344" s="140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A345" s="29"/>
      <c r="B345" s="3" t="s">
        <v>259</v>
      </c>
      <c r="C345" s="28"/>
      <c r="D345" s="13">
        <v>8.0475148699177268E-3</v>
      </c>
      <c r="E345" s="13">
        <v>-0.34207585861543544</v>
      </c>
      <c r="F345" s="13">
        <v>-0.11892030188850722</v>
      </c>
      <c r="G345" s="13" t="s">
        <v>623</v>
      </c>
      <c r="H345" s="13">
        <v>-4.6202370472318233E-2</v>
      </c>
      <c r="I345" s="13" t="s">
        <v>623</v>
      </c>
      <c r="J345" s="13" t="s">
        <v>623</v>
      </c>
      <c r="K345" s="13">
        <v>-1.5037542722523112E-2</v>
      </c>
      <c r="L345" s="13">
        <v>9.8079239480437064E-2</v>
      </c>
      <c r="M345" s="13">
        <v>6.9153017080980206E-2</v>
      </c>
      <c r="N345" s="13">
        <v>2.4591806144500294E-2</v>
      </c>
      <c r="O345" s="13">
        <v>-4.1585358953830198E-2</v>
      </c>
      <c r="P345" s="13">
        <v>3.421058014135081E-2</v>
      </c>
      <c r="Q345" s="13">
        <v>0.15425287962204326</v>
      </c>
      <c r="R345" s="13">
        <v>0.12667451624481485</v>
      </c>
      <c r="S345" s="13">
        <v>-6.1207657907404678E-2</v>
      </c>
      <c r="T345" s="13">
        <v>0.39818498818216863</v>
      </c>
      <c r="U345" s="13">
        <v>-0.11584229420951486</v>
      </c>
      <c r="V345" s="13">
        <v>3.8038852192097128E-2</v>
      </c>
      <c r="W345" s="140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A346" s="29"/>
      <c r="B346" s="45" t="s">
        <v>260</v>
      </c>
      <c r="C346" s="46"/>
      <c r="D346" s="44">
        <v>0.17</v>
      </c>
      <c r="E346" s="44">
        <v>3.01</v>
      </c>
      <c r="F346" s="44">
        <v>1.2</v>
      </c>
      <c r="G346" s="44">
        <v>38.47</v>
      </c>
      <c r="H346" s="44">
        <v>0.61</v>
      </c>
      <c r="I346" s="44">
        <v>38.47</v>
      </c>
      <c r="J346" s="44">
        <v>38.47</v>
      </c>
      <c r="K346" s="44">
        <v>0.36</v>
      </c>
      <c r="L346" s="44">
        <v>0.56000000000000005</v>
      </c>
      <c r="M346" s="44">
        <v>0.32</v>
      </c>
      <c r="N346" s="44">
        <v>0.04</v>
      </c>
      <c r="O346" s="44">
        <v>0.57999999999999996</v>
      </c>
      <c r="P346" s="44">
        <v>0.04</v>
      </c>
      <c r="Q346" s="44" t="s">
        <v>261</v>
      </c>
      <c r="R346" s="44">
        <v>0.79</v>
      </c>
      <c r="S346" s="44">
        <v>0.74</v>
      </c>
      <c r="T346" s="44">
        <v>2.99</v>
      </c>
      <c r="U346" s="44">
        <v>1.18</v>
      </c>
      <c r="V346" s="44">
        <v>7.0000000000000007E-2</v>
      </c>
      <c r="W346" s="140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B347" s="30" t="s">
        <v>275</v>
      </c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BM347" s="53"/>
    </row>
    <row r="348" spans="1:65">
      <c r="BM348" s="53"/>
    </row>
    <row r="349" spans="1:65" ht="15">
      <c r="B349" s="8" t="s">
        <v>515</v>
      </c>
      <c r="BM349" s="27" t="s">
        <v>66</v>
      </c>
    </row>
    <row r="350" spans="1:65" ht="15">
      <c r="A350" s="24" t="s">
        <v>5</v>
      </c>
      <c r="B350" s="18" t="s">
        <v>111</v>
      </c>
      <c r="C350" s="15" t="s">
        <v>112</v>
      </c>
      <c r="D350" s="16" t="s">
        <v>224</v>
      </c>
      <c r="E350" s="17" t="s">
        <v>224</v>
      </c>
      <c r="F350" s="17" t="s">
        <v>224</v>
      </c>
      <c r="G350" s="17" t="s">
        <v>224</v>
      </c>
      <c r="H350" s="17" t="s">
        <v>224</v>
      </c>
      <c r="I350" s="17" t="s">
        <v>224</v>
      </c>
      <c r="J350" s="17" t="s">
        <v>224</v>
      </c>
      <c r="K350" s="140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</v>
      </c>
    </row>
    <row r="351" spans="1:65">
      <c r="A351" s="29"/>
      <c r="B351" s="19" t="s">
        <v>225</v>
      </c>
      <c r="C351" s="9" t="s">
        <v>225</v>
      </c>
      <c r="D351" s="138" t="s">
        <v>235</v>
      </c>
      <c r="E351" s="139" t="s">
        <v>237</v>
      </c>
      <c r="F351" s="139" t="s">
        <v>238</v>
      </c>
      <c r="G351" s="139" t="s">
        <v>241</v>
      </c>
      <c r="H351" s="139" t="s">
        <v>242</v>
      </c>
      <c r="I351" s="139" t="s">
        <v>244</v>
      </c>
      <c r="J351" s="139" t="s">
        <v>248</v>
      </c>
      <c r="K351" s="140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 t="s">
        <v>3</v>
      </c>
    </row>
    <row r="352" spans="1:65">
      <c r="A352" s="29"/>
      <c r="B352" s="19"/>
      <c r="C352" s="9"/>
      <c r="D352" s="10" t="s">
        <v>269</v>
      </c>
      <c r="E352" s="11" t="s">
        <v>292</v>
      </c>
      <c r="F352" s="11" t="s">
        <v>269</v>
      </c>
      <c r="G352" s="11" t="s">
        <v>269</v>
      </c>
      <c r="H352" s="11" t="s">
        <v>292</v>
      </c>
      <c r="I352" s="11" t="s">
        <v>269</v>
      </c>
      <c r="J352" s="11" t="s">
        <v>269</v>
      </c>
      <c r="K352" s="140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</v>
      </c>
    </row>
    <row r="353" spans="1:65">
      <c r="A353" s="29"/>
      <c r="B353" s="19"/>
      <c r="C353" s="9"/>
      <c r="D353" s="25" t="s">
        <v>117</v>
      </c>
      <c r="E353" s="25" t="s">
        <v>297</v>
      </c>
      <c r="F353" s="25" t="s">
        <v>294</v>
      </c>
      <c r="G353" s="25" t="s">
        <v>297</v>
      </c>
      <c r="H353" s="25" t="s">
        <v>296</v>
      </c>
      <c r="I353" s="25" t="s">
        <v>295</v>
      </c>
      <c r="J353" s="25" t="s">
        <v>296</v>
      </c>
      <c r="K353" s="140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3</v>
      </c>
    </row>
    <row r="354" spans="1:65">
      <c r="A354" s="29"/>
      <c r="B354" s="18">
        <v>1</v>
      </c>
      <c r="C354" s="14">
        <v>1</v>
      </c>
      <c r="D354" s="21">
        <v>3.7749999999999999</v>
      </c>
      <c r="E354" s="21">
        <v>3.7</v>
      </c>
      <c r="F354" s="21">
        <v>3.2086532492871469</v>
      </c>
      <c r="G354" s="21">
        <v>3.33</v>
      </c>
      <c r="H354" s="21">
        <v>3.55</v>
      </c>
      <c r="I354" s="21">
        <v>3.1067839505734871</v>
      </c>
      <c r="J354" s="21">
        <v>4.1100000000000003</v>
      </c>
      <c r="K354" s="140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>
        <v>1</v>
      </c>
      <c r="C355" s="9">
        <v>2</v>
      </c>
      <c r="D355" s="11">
        <v>3.7029999999999998</v>
      </c>
      <c r="E355" s="11">
        <v>3.7</v>
      </c>
      <c r="F355" s="11">
        <v>3.22996560532677</v>
      </c>
      <c r="G355" s="11">
        <v>3.29</v>
      </c>
      <c r="H355" s="11">
        <v>3.52</v>
      </c>
      <c r="I355" s="11">
        <v>3.1379217581675198</v>
      </c>
      <c r="J355" s="11">
        <v>4.25</v>
      </c>
      <c r="K355" s="140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34</v>
      </c>
    </row>
    <row r="356" spans="1:65">
      <c r="A356" s="29"/>
      <c r="B356" s="19">
        <v>1</v>
      </c>
      <c r="C356" s="9">
        <v>3</v>
      </c>
      <c r="D356" s="11">
        <v>3.5139999999999998</v>
      </c>
      <c r="E356" s="11">
        <v>3.4</v>
      </c>
      <c r="F356" s="11">
        <v>3.2927905594395201</v>
      </c>
      <c r="G356" s="11">
        <v>3.26</v>
      </c>
      <c r="H356" s="11">
        <v>3.5</v>
      </c>
      <c r="I356" s="11">
        <v>3.1387245172446896</v>
      </c>
      <c r="J356" s="11">
        <v>4.01</v>
      </c>
      <c r="K356" s="140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16</v>
      </c>
    </row>
    <row r="357" spans="1:65">
      <c r="A357" s="29"/>
      <c r="B357" s="19">
        <v>1</v>
      </c>
      <c r="C357" s="9">
        <v>4</v>
      </c>
      <c r="D357" s="11">
        <v>3.7189999999999999</v>
      </c>
      <c r="E357" s="11">
        <v>3.3</v>
      </c>
      <c r="F357" s="11">
        <v>3.2932818005756404</v>
      </c>
      <c r="G357" s="11">
        <v>3.19</v>
      </c>
      <c r="H357" s="11">
        <v>3.78</v>
      </c>
      <c r="I357" s="11">
        <v>3.1430226998094799</v>
      </c>
      <c r="J357" s="11">
        <v>4.12</v>
      </c>
      <c r="K357" s="140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3.5007973814166946</v>
      </c>
    </row>
    <row r="358" spans="1:65">
      <c r="A358" s="29"/>
      <c r="B358" s="19">
        <v>1</v>
      </c>
      <c r="C358" s="9">
        <v>5</v>
      </c>
      <c r="D358" s="11">
        <v>3.6160000000000001</v>
      </c>
      <c r="E358" s="11">
        <v>3.3</v>
      </c>
      <c r="F358" s="11">
        <v>3.1613918442171403</v>
      </c>
      <c r="G358" s="11">
        <v>3.13</v>
      </c>
      <c r="H358" s="11">
        <v>3.73</v>
      </c>
      <c r="I358" s="11">
        <v>3.1226990568183699</v>
      </c>
      <c r="J358" s="11">
        <v>4.03</v>
      </c>
      <c r="K358" s="140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87</v>
      </c>
    </row>
    <row r="359" spans="1:65">
      <c r="A359" s="29"/>
      <c r="B359" s="19">
        <v>1</v>
      </c>
      <c r="C359" s="9">
        <v>6</v>
      </c>
      <c r="D359" s="11">
        <v>3.4550000000000001</v>
      </c>
      <c r="E359" s="11">
        <v>3.8</v>
      </c>
      <c r="F359" s="11">
        <v>3.1900328766951236</v>
      </c>
      <c r="G359" s="11">
        <v>3.13</v>
      </c>
      <c r="H359" s="11">
        <v>3.87</v>
      </c>
      <c r="I359" s="11">
        <v>3.1762221013462675</v>
      </c>
      <c r="J359" s="11">
        <v>4.05</v>
      </c>
      <c r="K359" s="140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9"/>
      <c r="B360" s="20" t="s">
        <v>256</v>
      </c>
      <c r="C360" s="12"/>
      <c r="D360" s="22">
        <v>3.6303333333333327</v>
      </c>
      <c r="E360" s="22">
        <v>3.5333333333333337</v>
      </c>
      <c r="F360" s="22">
        <v>3.2293526559235572</v>
      </c>
      <c r="G360" s="22">
        <v>3.2216666666666662</v>
      </c>
      <c r="H360" s="22">
        <v>3.6583333333333332</v>
      </c>
      <c r="I360" s="22">
        <v>3.1375623473266359</v>
      </c>
      <c r="J360" s="22">
        <v>4.0949999999999998</v>
      </c>
      <c r="K360" s="140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9"/>
      <c r="B361" s="3" t="s">
        <v>257</v>
      </c>
      <c r="C361" s="28"/>
      <c r="D361" s="11">
        <v>3.6595</v>
      </c>
      <c r="E361" s="11">
        <v>3.55</v>
      </c>
      <c r="F361" s="11">
        <v>3.2193094273069587</v>
      </c>
      <c r="G361" s="11">
        <v>3.2249999999999996</v>
      </c>
      <c r="H361" s="11">
        <v>3.6399999999999997</v>
      </c>
      <c r="I361" s="11">
        <v>3.1383231377061049</v>
      </c>
      <c r="J361" s="11">
        <v>4.08</v>
      </c>
      <c r="K361" s="140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9"/>
      <c r="B362" s="3" t="s">
        <v>258</v>
      </c>
      <c r="C362" s="28"/>
      <c r="D362" s="23">
        <v>0.12534060262607108</v>
      </c>
      <c r="E362" s="23">
        <v>0.22509257354845519</v>
      </c>
      <c r="F362" s="23">
        <v>5.4230731595444621E-2</v>
      </c>
      <c r="G362" s="23">
        <v>8.4478794183313693E-2</v>
      </c>
      <c r="H362" s="23">
        <v>0.15535979745953157</v>
      </c>
      <c r="I362" s="23">
        <v>2.3212492139335857E-2</v>
      </c>
      <c r="J362" s="23">
        <v>8.7578536183245292E-2</v>
      </c>
      <c r="K362" s="210"/>
      <c r="L362" s="211"/>
      <c r="M362" s="211"/>
      <c r="N362" s="211"/>
      <c r="O362" s="211"/>
      <c r="P362" s="211"/>
      <c r="Q362" s="211"/>
      <c r="R362" s="211"/>
      <c r="S362" s="211"/>
      <c r="T362" s="211"/>
      <c r="U362" s="211"/>
      <c r="V362" s="211"/>
      <c r="W362" s="211"/>
      <c r="X362" s="211"/>
      <c r="Y362" s="211"/>
      <c r="Z362" s="211"/>
      <c r="AA362" s="211"/>
      <c r="AB362" s="211"/>
      <c r="AC362" s="211"/>
      <c r="AD362" s="211"/>
      <c r="AE362" s="211"/>
      <c r="AF362" s="211"/>
      <c r="AG362" s="211"/>
      <c r="AH362" s="211"/>
      <c r="AI362" s="211"/>
      <c r="AJ362" s="211"/>
      <c r="AK362" s="211"/>
      <c r="AL362" s="211"/>
      <c r="AM362" s="211"/>
      <c r="AN362" s="211"/>
      <c r="AO362" s="211"/>
      <c r="AP362" s="211"/>
      <c r="AQ362" s="211"/>
      <c r="AR362" s="211"/>
      <c r="AS362" s="211"/>
      <c r="AT362" s="211"/>
      <c r="AU362" s="211"/>
      <c r="AV362" s="211"/>
      <c r="AW362" s="211"/>
      <c r="AX362" s="211"/>
      <c r="AY362" s="211"/>
      <c r="AZ362" s="211"/>
      <c r="BA362" s="211"/>
      <c r="BB362" s="211"/>
      <c r="BC362" s="211"/>
      <c r="BD362" s="211"/>
      <c r="BE362" s="211"/>
      <c r="BF362" s="211"/>
      <c r="BG362" s="211"/>
      <c r="BH362" s="211"/>
      <c r="BI362" s="211"/>
      <c r="BJ362" s="211"/>
      <c r="BK362" s="211"/>
      <c r="BL362" s="211"/>
      <c r="BM362" s="54"/>
    </row>
    <row r="363" spans="1:65">
      <c r="A363" s="29"/>
      <c r="B363" s="3" t="s">
        <v>86</v>
      </c>
      <c r="C363" s="28"/>
      <c r="D363" s="13">
        <v>3.4525921208173105E-2</v>
      </c>
      <c r="E363" s="13">
        <v>6.3705445343902406E-2</v>
      </c>
      <c r="F363" s="13">
        <v>1.6793065785481787E-2</v>
      </c>
      <c r="G363" s="13">
        <v>2.6222077863418635E-2</v>
      </c>
      <c r="H363" s="13">
        <v>4.2467370603972182E-2</v>
      </c>
      <c r="I363" s="13">
        <v>7.3982568534818414E-3</v>
      </c>
      <c r="J363" s="13">
        <v>2.1386699922648425E-2</v>
      </c>
      <c r="K363" s="140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9"/>
      <c r="B364" s="3" t="s">
        <v>259</v>
      </c>
      <c r="C364" s="28"/>
      <c r="D364" s="13">
        <v>3.7001842095819359E-2</v>
      </c>
      <c r="E364" s="13">
        <v>9.29386890236783E-3</v>
      </c>
      <c r="F364" s="13">
        <v>-7.7537970901729203E-2</v>
      </c>
      <c r="G364" s="13">
        <v>-7.973346764703948E-2</v>
      </c>
      <c r="H364" s="13">
        <v>4.5000019924857027E-2</v>
      </c>
      <c r="I364" s="13">
        <v>-0.10375779987102984</v>
      </c>
      <c r="J364" s="13">
        <v>0.16973350749675342</v>
      </c>
      <c r="K364" s="140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3"/>
    </row>
    <row r="365" spans="1:65">
      <c r="A365" s="29"/>
      <c r="B365" s="45" t="s">
        <v>260</v>
      </c>
      <c r="C365" s="46"/>
      <c r="D365" s="44">
        <v>0.22</v>
      </c>
      <c r="E365" s="44">
        <v>0</v>
      </c>
      <c r="F365" s="44">
        <v>0.67</v>
      </c>
      <c r="G365" s="44">
        <v>0.69</v>
      </c>
      <c r="H365" s="44">
        <v>0.28000000000000003</v>
      </c>
      <c r="I365" s="44">
        <v>0.88</v>
      </c>
      <c r="J365" s="44">
        <v>1.25</v>
      </c>
      <c r="K365" s="140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3"/>
    </row>
    <row r="366" spans="1:65">
      <c r="B366" s="30"/>
      <c r="C366" s="20"/>
      <c r="D366" s="20"/>
      <c r="E366" s="20"/>
      <c r="F366" s="20"/>
      <c r="G366" s="20"/>
      <c r="H366" s="20"/>
      <c r="I366" s="20"/>
      <c r="J366" s="20"/>
      <c r="BM366" s="53"/>
    </row>
    <row r="367" spans="1:65" ht="15">
      <c r="B367" s="8" t="s">
        <v>516</v>
      </c>
      <c r="BM367" s="27" t="s">
        <v>268</v>
      </c>
    </row>
    <row r="368" spans="1:65" ht="15">
      <c r="A368" s="24" t="s">
        <v>81</v>
      </c>
      <c r="B368" s="18" t="s">
        <v>111</v>
      </c>
      <c r="C368" s="15" t="s">
        <v>112</v>
      </c>
      <c r="D368" s="16" t="s">
        <v>224</v>
      </c>
      <c r="E368" s="17" t="s">
        <v>224</v>
      </c>
      <c r="F368" s="17" t="s">
        <v>224</v>
      </c>
      <c r="G368" s="17" t="s">
        <v>224</v>
      </c>
      <c r="H368" s="17" t="s">
        <v>224</v>
      </c>
      <c r="I368" s="17" t="s">
        <v>224</v>
      </c>
      <c r="J368" s="17" t="s">
        <v>224</v>
      </c>
      <c r="K368" s="17" t="s">
        <v>224</v>
      </c>
      <c r="L368" s="17" t="s">
        <v>224</v>
      </c>
      <c r="M368" s="140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 t="s">
        <v>225</v>
      </c>
      <c r="C369" s="9" t="s">
        <v>225</v>
      </c>
      <c r="D369" s="138" t="s">
        <v>227</v>
      </c>
      <c r="E369" s="139" t="s">
        <v>228</v>
      </c>
      <c r="F369" s="139" t="s">
        <v>230</v>
      </c>
      <c r="G369" s="139" t="s">
        <v>232</v>
      </c>
      <c r="H369" s="139" t="s">
        <v>237</v>
      </c>
      <c r="I369" s="139" t="s">
        <v>240</v>
      </c>
      <c r="J369" s="139" t="s">
        <v>241</v>
      </c>
      <c r="K369" s="139" t="s">
        <v>243</v>
      </c>
      <c r="L369" s="139" t="s">
        <v>246</v>
      </c>
      <c r="M369" s="140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 t="s">
        <v>3</v>
      </c>
    </row>
    <row r="370" spans="1:65">
      <c r="A370" s="29"/>
      <c r="B370" s="19"/>
      <c r="C370" s="9"/>
      <c r="D370" s="10" t="s">
        <v>269</v>
      </c>
      <c r="E370" s="11" t="s">
        <v>292</v>
      </c>
      <c r="F370" s="11" t="s">
        <v>269</v>
      </c>
      <c r="G370" s="11" t="s">
        <v>269</v>
      </c>
      <c r="H370" s="11" t="s">
        <v>292</v>
      </c>
      <c r="I370" s="11" t="s">
        <v>269</v>
      </c>
      <c r="J370" s="11" t="s">
        <v>269</v>
      </c>
      <c r="K370" s="11" t="s">
        <v>292</v>
      </c>
      <c r="L370" s="11" t="s">
        <v>292</v>
      </c>
      <c r="M370" s="140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3</v>
      </c>
    </row>
    <row r="371" spans="1:65">
      <c r="A371" s="29"/>
      <c r="B371" s="19"/>
      <c r="C371" s="9"/>
      <c r="D371" s="25" t="s">
        <v>294</v>
      </c>
      <c r="E371" s="25" t="s">
        <v>295</v>
      </c>
      <c r="F371" s="25" t="s">
        <v>295</v>
      </c>
      <c r="G371" s="25" t="s">
        <v>297</v>
      </c>
      <c r="H371" s="25" t="s">
        <v>297</v>
      </c>
      <c r="I371" s="25" t="s">
        <v>297</v>
      </c>
      <c r="J371" s="25" t="s">
        <v>297</v>
      </c>
      <c r="K371" s="25" t="s">
        <v>295</v>
      </c>
      <c r="L371" s="25" t="s">
        <v>295</v>
      </c>
      <c r="M371" s="140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3</v>
      </c>
    </row>
    <row r="372" spans="1:65">
      <c r="A372" s="29"/>
      <c r="B372" s="18">
        <v>1</v>
      </c>
      <c r="C372" s="14">
        <v>1</v>
      </c>
      <c r="D372" s="222">
        <v>0.05</v>
      </c>
      <c r="E372" s="223" t="s">
        <v>106</v>
      </c>
      <c r="F372" s="223" t="s">
        <v>106</v>
      </c>
      <c r="G372" s="222">
        <v>0.08</v>
      </c>
      <c r="H372" s="223" t="s">
        <v>106</v>
      </c>
      <c r="I372" s="222">
        <v>0.08</v>
      </c>
      <c r="J372" s="222">
        <v>0.13</v>
      </c>
      <c r="K372" s="223">
        <v>1.1000000000000001</v>
      </c>
      <c r="L372" s="223" t="s">
        <v>106</v>
      </c>
      <c r="M372" s="210"/>
      <c r="N372" s="211"/>
      <c r="O372" s="211"/>
      <c r="P372" s="211"/>
      <c r="Q372" s="211"/>
      <c r="R372" s="211"/>
      <c r="S372" s="211"/>
      <c r="T372" s="211"/>
      <c r="U372" s="211"/>
      <c r="V372" s="211"/>
      <c r="W372" s="211"/>
      <c r="X372" s="211"/>
      <c r="Y372" s="211"/>
      <c r="Z372" s="211"/>
      <c r="AA372" s="211"/>
      <c r="AB372" s="211"/>
      <c r="AC372" s="211"/>
      <c r="AD372" s="211"/>
      <c r="AE372" s="211"/>
      <c r="AF372" s="211"/>
      <c r="AG372" s="211"/>
      <c r="AH372" s="211"/>
      <c r="AI372" s="211"/>
      <c r="AJ372" s="211"/>
      <c r="AK372" s="211"/>
      <c r="AL372" s="211"/>
      <c r="AM372" s="211"/>
      <c r="AN372" s="211"/>
      <c r="AO372" s="211"/>
      <c r="AP372" s="211"/>
      <c r="AQ372" s="211"/>
      <c r="AR372" s="211"/>
      <c r="AS372" s="211"/>
      <c r="AT372" s="211"/>
      <c r="AU372" s="211"/>
      <c r="AV372" s="211"/>
      <c r="AW372" s="211"/>
      <c r="AX372" s="211"/>
      <c r="AY372" s="211"/>
      <c r="AZ372" s="211"/>
      <c r="BA372" s="211"/>
      <c r="BB372" s="211"/>
      <c r="BC372" s="211"/>
      <c r="BD372" s="211"/>
      <c r="BE372" s="211"/>
      <c r="BF372" s="211"/>
      <c r="BG372" s="211"/>
      <c r="BH372" s="211"/>
      <c r="BI372" s="211"/>
      <c r="BJ372" s="211"/>
      <c r="BK372" s="211"/>
      <c r="BL372" s="211"/>
      <c r="BM372" s="224">
        <v>1</v>
      </c>
    </row>
    <row r="373" spans="1:65">
      <c r="A373" s="29"/>
      <c r="B373" s="19">
        <v>1</v>
      </c>
      <c r="C373" s="9">
        <v>2</v>
      </c>
      <c r="D373" s="23">
        <v>0.06</v>
      </c>
      <c r="E373" s="225" t="s">
        <v>106</v>
      </c>
      <c r="F373" s="225" t="s">
        <v>106</v>
      </c>
      <c r="G373" s="23">
        <v>0.08</v>
      </c>
      <c r="H373" s="225" t="s">
        <v>106</v>
      </c>
      <c r="I373" s="23">
        <v>0.12</v>
      </c>
      <c r="J373" s="23">
        <v>0.14000000000000001</v>
      </c>
      <c r="K373" s="225">
        <v>1</v>
      </c>
      <c r="L373" s="225" t="s">
        <v>106</v>
      </c>
      <c r="M373" s="210"/>
      <c r="N373" s="211"/>
      <c r="O373" s="211"/>
      <c r="P373" s="211"/>
      <c r="Q373" s="211"/>
      <c r="R373" s="211"/>
      <c r="S373" s="211"/>
      <c r="T373" s="211"/>
      <c r="U373" s="211"/>
      <c r="V373" s="211"/>
      <c r="W373" s="211"/>
      <c r="X373" s="211"/>
      <c r="Y373" s="211"/>
      <c r="Z373" s="211"/>
      <c r="AA373" s="211"/>
      <c r="AB373" s="211"/>
      <c r="AC373" s="211"/>
      <c r="AD373" s="211"/>
      <c r="AE373" s="211"/>
      <c r="AF373" s="211"/>
      <c r="AG373" s="211"/>
      <c r="AH373" s="211"/>
      <c r="AI373" s="211"/>
      <c r="AJ373" s="211"/>
      <c r="AK373" s="211"/>
      <c r="AL373" s="211"/>
      <c r="AM373" s="211"/>
      <c r="AN373" s="211"/>
      <c r="AO373" s="211"/>
      <c r="AP373" s="211"/>
      <c r="AQ373" s="211"/>
      <c r="AR373" s="211"/>
      <c r="AS373" s="211"/>
      <c r="AT373" s="211"/>
      <c r="AU373" s="211"/>
      <c r="AV373" s="211"/>
      <c r="AW373" s="211"/>
      <c r="AX373" s="211"/>
      <c r="AY373" s="211"/>
      <c r="AZ373" s="211"/>
      <c r="BA373" s="211"/>
      <c r="BB373" s="211"/>
      <c r="BC373" s="211"/>
      <c r="BD373" s="211"/>
      <c r="BE373" s="211"/>
      <c r="BF373" s="211"/>
      <c r="BG373" s="211"/>
      <c r="BH373" s="211"/>
      <c r="BI373" s="211"/>
      <c r="BJ373" s="211"/>
      <c r="BK373" s="211"/>
      <c r="BL373" s="211"/>
      <c r="BM373" s="224">
        <v>4</v>
      </c>
    </row>
    <row r="374" spans="1:65">
      <c r="A374" s="29"/>
      <c r="B374" s="19">
        <v>1</v>
      </c>
      <c r="C374" s="9">
        <v>3</v>
      </c>
      <c r="D374" s="23">
        <v>0.05</v>
      </c>
      <c r="E374" s="225" t="s">
        <v>106</v>
      </c>
      <c r="F374" s="225" t="s">
        <v>106</v>
      </c>
      <c r="G374" s="23">
        <v>0.09</v>
      </c>
      <c r="H374" s="225" t="s">
        <v>106</v>
      </c>
      <c r="I374" s="23">
        <v>0.09</v>
      </c>
      <c r="J374" s="23">
        <v>0.14000000000000001</v>
      </c>
      <c r="K374" s="225">
        <v>1</v>
      </c>
      <c r="L374" s="225" t="s">
        <v>106</v>
      </c>
      <c r="M374" s="210"/>
      <c r="N374" s="211"/>
      <c r="O374" s="211"/>
      <c r="P374" s="211"/>
      <c r="Q374" s="211"/>
      <c r="R374" s="211"/>
      <c r="S374" s="211"/>
      <c r="T374" s="211"/>
      <c r="U374" s="211"/>
      <c r="V374" s="211"/>
      <c r="W374" s="211"/>
      <c r="X374" s="211"/>
      <c r="Y374" s="211"/>
      <c r="Z374" s="211"/>
      <c r="AA374" s="211"/>
      <c r="AB374" s="211"/>
      <c r="AC374" s="211"/>
      <c r="AD374" s="211"/>
      <c r="AE374" s="211"/>
      <c r="AF374" s="211"/>
      <c r="AG374" s="211"/>
      <c r="AH374" s="211"/>
      <c r="AI374" s="211"/>
      <c r="AJ374" s="211"/>
      <c r="AK374" s="211"/>
      <c r="AL374" s="211"/>
      <c r="AM374" s="211"/>
      <c r="AN374" s="211"/>
      <c r="AO374" s="211"/>
      <c r="AP374" s="211"/>
      <c r="AQ374" s="211"/>
      <c r="AR374" s="211"/>
      <c r="AS374" s="211"/>
      <c r="AT374" s="211"/>
      <c r="AU374" s="211"/>
      <c r="AV374" s="211"/>
      <c r="AW374" s="211"/>
      <c r="AX374" s="211"/>
      <c r="AY374" s="211"/>
      <c r="AZ374" s="211"/>
      <c r="BA374" s="211"/>
      <c r="BB374" s="211"/>
      <c r="BC374" s="211"/>
      <c r="BD374" s="211"/>
      <c r="BE374" s="211"/>
      <c r="BF374" s="211"/>
      <c r="BG374" s="211"/>
      <c r="BH374" s="211"/>
      <c r="BI374" s="211"/>
      <c r="BJ374" s="211"/>
      <c r="BK374" s="211"/>
      <c r="BL374" s="211"/>
      <c r="BM374" s="224">
        <v>16</v>
      </c>
    </row>
    <row r="375" spans="1:65">
      <c r="A375" s="29"/>
      <c r="B375" s="19">
        <v>1</v>
      </c>
      <c r="C375" s="9">
        <v>4</v>
      </c>
      <c r="D375" s="23">
        <v>0.05</v>
      </c>
      <c r="E375" s="225" t="s">
        <v>106</v>
      </c>
      <c r="F375" s="225" t="s">
        <v>106</v>
      </c>
      <c r="G375" s="23">
        <v>0.08</v>
      </c>
      <c r="H375" s="225" t="s">
        <v>106</v>
      </c>
      <c r="I375" s="23">
        <v>0.1</v>
      </c>
      <c r="J375" s="23">
        <v>0.14000000000000001</v>
      </c>
      <c r="K375" s="225">
        <v>1.1000000000000001</v>
      </c>
      <c r="L375" s="225" t="s">
        <v>106</v>
      </c>
      <c r="M375" s="210"/>
      <c r="N375" s="211"/>
      <c r="O375" s="211"/>
      <c r="P375" s="211"/>
      <c r="Q375" s="211"/>
      <c r="R375" s="211"/>
      <c r="S375" s="211"/>
      <c r="T375" s="211"/>
      <c r="U375" s="211"/>
      <c r="V375" s="211"/>
      <c r="W375" s="211"/>
      <c r="X375" s="211"/>
      <c r="Y375" s="211"/>
      <c r="Z375" s="211"/>
      <c r="AA375" s="211"/>
      <c r="AB375" s="211"/>
      <c r="AC375" s="211"/>
      <c r="AD375" s="211"/>
      <c r="AE375" s="211"/>
      <c r="AF375" s="211"/>
      <c r="AG375" s="211"/>
      <c r="AH375" s="211"/>
      <c r="AI375" s="211"/>
      <c r="AJ375" s="211"/>
      <c r="AK375" s="211"/>
      <c r="AL375" s="211"/>
      <c r="AM375" s="211"/>
      <c r="AN375" s="211"/>
      <c r="AO375" s="211"/>
      <c r="AP375" s="211"/>
      <c r="AQ375" s="211"/>
      <c r="AR375" s="211"/>
      <c r="AS375" s="211"/>
      <c r="AT375" s="211"/>
      <c r="AU375" s="211"/>
      <c r="AV375" s="211"/>
      <c r="AW375" s="211"/>
      <c r="AX375" s="211"/>
      <c r="AY375" s="211"/>
      <c r="AZ375" s="211"/>
      <c r="BA375" s="211"/>
      <c r="BB375" s="211"/>
      <c r="BC375" s="211"/>
      <c r="BD375" s="211"/>
      <c r="BE375" s="211"/>
      <c r="BF375" s="211"/>
      <c r="BG375" s="211"/>
      <c r="BH375" s="211"/>
      <c r="BI375" s="211"/>
      <c r="BJ375" s="211"/>
      <c r="BK375" s="211"/>
      <c r="BL375" s="211"/>
      <c r="BM375" s="224">
        <v>9.4583333333333297E-2</v>
      </c>
    </row>
    <row r="376" spans="1:65">
      <c r="A376" s="29"/>
      <c r="B376" s="19">
        <v>1</v>
      </c>
      <c r="C376" s="9">
        <v>5</v>
      </c>
      <c r="D376" s="23">
        <v>0.06</v>
      </c>
      <c r="E376" s="225" t="s">
        <v>106</v>
      </c>
      <c r="F376" s="225" t="s">
        <v>106</v>
      </c>
      <c r="G376" s="23">
        <v>0.08</v>
      </c>
      <c r="H376" s="225" t="s">
        <v>106</v>
      </c>
      <c r="I376" s="23">
        <v>0.1</v>
      </c>
      <c r="J376" s="23">
        <v>0.14000000000000001</v>
      </c>
      <c r="K376" s="225">
        <v>1</v>
      </c>
      <c r="L376" s="225" t="s">
        <v>106</v>
      </c>
      <c r="M376" s="210"/>
      <c r="N376" s="211"/>
      <c r="O376" s="211"/>
      <c r="P376" s="211"/>
      <c r="Q376" s="211"/>
      <c r="R376" s="211"/>
      <c r="S376" s="211"/>
      <c r="T376" s="211"/>
      <c r="U376" s="211"/>
      <c r="V376" s="211"/>
      <c r="W376" s="211"/>
      <c r="X376" s="211"/>
      <c r="Y376" s="211"/>
      <c r="Z376" s="211"/>
      <c r="AA376" s="211"/>
      <c r="AB376" s="211"/>
      <c r="AC376" s="211"/>
      <c r="AD376" s="211"/>
      <c r="AE376" s="211"/>
      <c r="AF376" s="211"/>
      <c r="AG376" s="211"/>
      <c r="AH376" s="211"/>
      <c r="AI376" s="211"/>
      <c r="AJ376" s="211"/>
      <c r="AK376" s="211"/>
      <c r="AL376" s="211"/>
      <c r="AM376" s="211"/>
      <c r="AN376" s="211"/>
      <c r="AO376" s="211"/>
      <c r="AP376" s="211"/>
      <c r="AQ376" s="211"/>
      <c r="AR376" s="211"/>
      <c r="AS376" s="211"/>
      <c r="AT376" s="211"/>
      <c r="AU376" s="211"/>
      <c r="AV376" s="211"/>
      <c r="AW376" s="211"/>
      <c r="AX376" s="211"/>
      <c r="AY376" s="211"/>
      <c r="AZ376" s="211"/>
      <c r="BA376" s="211"/>
      <c r="BB376" s="211"/>
      <c r="BC376" s="211"/>
      <c r="BD376" s="211"/>
      <c r="BE376" s="211"/>
      <c r="BF376" s="211"/>
      <c r="BG376" s="211"/>
      <c r="BH376" s="211"/>
      <c r="BI376" s="211"/>
      <c r="BJ376" s="211"/>
      <c r="BK376" s="211"/>
      <c r="BL376" s="211"/>
      <c r="BM376" s="224">
        <v>13</v>
      </c>
    </row>
    <row r="377" spans="1:65">
      <c r="A377" s="29"/>
      <c r="B377" s="19">
        <v>1</v>
      </c>
      <c r="C377" s="9">
        <v>6</v>
      </c>
      <c r="D377" s="23">
        <v>0.06</v>
      </c>
      <c r="E377" s="225" t="s">
        <v>106</v>
      </c>
      <c r="F377" s="225" t="s">
        <v>106</v>
      </c>
      <c r="G377" s="23">
        <v>0.09</v>
      </c>
      <c r="H377" s="225" t="s">
        <v>106</v>
      </c>
      <c r="I377" s="23">
        <v>0.12</v>
      </c>
      <c r="J377" s="23">
        <v>0.14000000000000001</v>
      </c>
      <c r="K377" s="225">
        <v>1</v>
      </c>
      <c r="L377" s="225" t="s">
        <v>106</v>
      </c>
      <c r="M377" s="210"/>
      <c r="N377" s="211"/>
      <c r="O377" s="211"/>
      <c r="P377" s="211"/>
      <c r="Q377" s="211"/>
      <c r="R377" s="211"/>
      <c r="S377" s="211"/>
      <c r="T377" s="211"/>
      <c r="U377" s="211"/>
      <c r="V377" s="211"/>
      <c r="W377" s="211"/>
      <c r="X377" s="211"/>
      <c r="Y377" s="211"/>
      <c r="Z377" s="211"/>
      <c r="AA377" s="211"/>
      <c r="AB377" s="211"/>
      <c r="AC377" s="211"/>
      <c r="AD377" s="211"/>
      <c r="AE377" s="211"/>
      <c r="AF377" s="211"/>
      <c r="AG377" s="211"/>
      <c r="AH377" s="211"/>
      <c r="AI377" s="211"/>
      <c r="AJ377" s="211"/>
      <c r="AK377" s="211"/>
      <c r="AL377" s="211"/>
      <c r="AM377" s="211"/>
      <c r="AN377" s="211"/>
      <c r="AO377" s="211"/>
      <c r="AP377" s="211"/>
      <c r="AQ377" s="211"/>
      <c r="AR377" s="211"/>
      <c r="AS377" s="211"/>
      <c r="AT377" s="211"/>
      <c r="AU377" s="211"/>
      <c r="AV377" s="211"/>
      <c r="AW377" s="211"/>
      <c r="AX377" s="211"/>
      <c r="AY377" s="211"/>
      <c r="AZ377" s="211"/>
      <c r="BA377" s="211"/>
      <c r="BB377" s="211"/>
      <c r="BC377" s="211"/>
      <c r="BD377" s="211"/>
      <c r="BE377" s="211"/>
      <c r="BF377" s="211"/>
      <c r="BG377" s="211"/>
      <c r="BH377" s="211"/>
      <c r="BI377" s="211"/>
      <c r="BJ377" s="211"/>
      <c r="BK377" s="211"/>
      <c r="BL377" s="211"/>
      <c r="BM377" s="54"/>
    </row>
    <row r="378" spans="1:65">
      <c r="A378" s="29"/>
      <c r="B378" s="20" t="s">
        <v>256</v>
      </c>
      <c r="C378" s="12"/>
      <c r="D378" s="227">
        <v>5.5E-2</v>
      </c>
      <c r="E378" s="227" t="s">
        <v>623</v>
      </c>
      <c r="F378" s="227" t="s">
        <v>623</v>
      </c>
      <c r="G378" s="227">
        <v>8.3333333333333329E-2</v>
      </c>
      <c r="H378" s="227" t="s">
        <v>623</v>
      </c>
      <c r="I378" s="227">
        <v>0.10166666666666667</v>
      </c>
      <c r="J378" s="227">
        <v>0.13833333333333334</v>
      </c>
      <c r="K378" s="227">
        <v>1.0333333333333334</v>
      </c>
      <c r="L378" s="227" t="s">
        <v>623</v>
      </c>
      <c r="M378" s="210"/>
      <c r="N378" s="211"/>
      <c r="O378" s="211"/>
      <c r="P378" s="211"/>
      <c r="Q378" s="211"/>
      <c r="R378" s="211"/>
      <c r="S378" s="211"/>
      <c r="T378" s="211"/>
      <c r="U378" s="211"/>
      <c r="V378" s="211"/>
      <c r="W378" s="211"/>
      <c r="X378" s="211"/>
      <c r="Y378" s="211"/>
      <c r="Z378" s="211"/>
      <c r="AA378" s="211"/>
      <c r="AB378" s="211"/>
      <c r="AC378" s="211"/>
      <c r="AD378" s="211"/>
      <c r="AE378" s="211"/>
      <c r="AF378" s="211"/>
      <c r="AG378" s="211"/>
      <c r="AH378" s="211"/>
      <c r="AI378" s="211"/>
      <c r="AJ378" s="211"/>
      <c r="AK378" s="211"/>
      <c r="AL378" s="211"/>
      <c r="AM378" s="211"/>
      <c r="AN378" s="211"/>
      <c r="AO378" s="211"/>
      <c r="AP378" s="211"/>
      <c r="AQ378" s="211"/>
      <c r="AR378" s="211"/>
      <c r="AS378" s="211"/>
      <c r="AT378" s="211"/>
      <c r="AU378" s="211"/>
      <c r="AV378" s="211"/>
      <c r="AW378" s="211"/>
      <c r="AX378" s="211"/>
      <c r="AY378" s="211"/>
      <c r="AZ378" s="211"/>
      <c r="BA378" s="211"/>
      <c r="BB378" s="211"/>
      <c r="BC378" s="211"/>
      <c r="BD378" s="211"/>
      <c r="BE378" s="211"/>
      <c r="BF378" s="211"/>
      <c r="BG378" s="211"/>
      <c r="BH378" s="211"/>
      <c r="BI378" s="211"/>
      <c r="BJ378" s="211"/>
      <c r="BK378" s="211"/>
      <c r="BL378" s="211"/>
      <c r="BM378" s="54"/>
    </row>
    <row r="379" spans="1:65">
      <c r="A379" s="29"/>
      <c r="B379" s="3" t="s">
        <v>257</v>
      </c>
      <c r="C379" s="28"/>
      <c r="D379" s="23">
        <v>5.5E-2</v>
      </c>
      <c r="E379" s="23" t="s">
        <v>623</v>
      </c>
      <c r="F379" s="23" t="s">
        <v>623</v>
      </c>
      <c r="G379" s="23">
        <v>0.08</v>
      </c>
      <c r="H379" s="23" t="s">
        <v>623</v>
      </c>
      <c r="I379" s="23">
        <v>0.1</v>
      </c>
      <c r="J379" s="23">
        <v>0.14000000000000001</v>
      </c>
      <c r="K379" s="23">
        <v>1</v>
      </c>
      <c r="L379" s="23" t="s">
        <v>623</v>
      </c>
      <c r="M379" s="210"/>
      <c r="N379" s="211"/>
      <c r="O379" s="211"/>
      <c r="P379" s="211"/>
      <c r="Q379" s="211"/>
      <c r="R379" s="211"/>
      <c r="S379" s="211"/>
      <c r="T379" s="211"/>
      <c r="U379" s="211"/>
      <c r="V379" s="211"/>
      <c r="W379" s="211"/>
      <c r="X379" s="211"/>
      <c r="Y379" s="211"/>
      <c r="Z379" s="211"/>
      <c r="AA379" s="211"/>
      <c r="AB379" s="211"/>
      <c r="AC379" s="211"/>
      <c r="AD379" s="211"/>
      <c r="AE379" s="211"/>
      <c r="AF379" s="211"/>
      <c r="AG379" s="211"/>
      <c r="AH379" s="211"/>
      <c r="AI379" s="211"/>
      <c r="AJ379" s="211"/>
      <c r="AK379" s="211"/>
      <c r="AL379" s="211"/>
      <c r="AM379" s="211"/>
      <c r="AN379" s="211"/>
      <c r="AO379" s="211"/>
      <c r="AP379" s="211"/>
      <c r="AQ379" s="211"/>
      <c r="AR379" s="211"/>
      <c r="AS379" s="211"/>
      <c r="AT379" s="211"/>
      <c r="AU379" s="211"/>
      <c r="AV379" s="211"/>
      <c r="AW379" s="211"/>
      <c r="AX379" s="211"/>
      <c r="AY379" s="211"/>
      <c r="AZ379" s="211"/>
      <c r="BA379" s="211"/>
      <c r="BB379" s="211"/>
      <c r="BC379" s="211"/>
      <c r="BD379" s="211"/>
      <c r="BE379" s="211"/>
      <c r="BF379" s="211"/>
      <c r="BG379" s="211"/>
      <c r="BH379" s="211"/>
      <c r="BI379" s="211"/>
      <c r="BJ379" s="211"/>
      <c r="BK379" s="211"/>
      <c r="BL379" s="211"/>
      <c r="BM379" s="54"/>
    </row>
    <row r="380" spans="1:65">
      <c r="A380" s="29"/>
      <c r="B380" s="3" t="s">
        <v>258</v>
      </c>
      <c r="C380" s="28"/>
      <c r="D380" s="23">
        <v>5.4772255750516587E-3</v>
      </c>
      <c r="E380" s="23" t="s">
        <v>623</v>
      </c>
      <c r="F380" s="23" t="s">
        <v>623</v>
      </c>
      <c r="G380" s="23">
        <v>5.1639777949432199E-3</v>
      </c>
      <c r="H380" s="23" t="s">
        <v>623</v>
      </c>
      <c r="I380" s="23">
        <v>1.6020819787597292E-2</v>
      </c>
      <c r="J380" s="23">
        <v>4.0824829046386341E-3</v>
      </c>
      <c r="K380" s="23">
        <v>5.1639777949432274E-2</v>
      </c>
      <c r="L380" s="23" t="s">
        <v>623</v>
      </c>
      <c r="M380" s="210"/>
      <c r="N380" s="211"/>
      <c r="O380" s="211"/>
      <c r="P380" s="211"/>
      <c r="Q380" s="211"/>
      <c r="R380" s="211"/>
      <c r="S380" s="211"/>
      <c r="T380" s="211"/>
      <c r="U380" s="211"/>
      <c r="V380" s="211"/>
      <c r="W380" s="211"/>
      <c r="X380" s="211"/>
      <c r="Y380" s="211"/>
      <c r="Z380" s="211"/>
      <c r="AA380" s="211"/>
      <c r="AB380" s="211"/>
      <c r="AC380" s="211"/>
      <c r="AD380" s="211"/>
      <c r="AE380" s="211"/>
      <c r="AF380" s="211"/>
      <c r="AG380" s="211"/>
      <c r="AH380" s="211"/>
      <c r="AI380" s="211"/>
      <c r="AJ380" s="211"/>
      <c r="AK380" s="211"/>
      <c r="AL380" s="211"/>
      <c r="AM380" s="211"/>
      <c r="AN380" s="211"/>
      <c r="AO380" s="211"/>
      <c r="AP380" s="211"/>
      <c r="AQ380" s="211"/>
      <c r="AR380" s="211"/>
      <c r="AS380" s="211"/>
      <c r="AT380" s="211"/>
      <c r="AU380" s="211"/>
      <c r="AV380" s="211"/>
      <c r="AW380" s="211"/>
      <c r="AX380" s="211"/>
      <c r="AY380" s="211"/>
      <c r="AZ380" s="211"/>
      <c r="BA380" s="211"/>
      <c r="BB380" s="211"/>
      <c r="BC380" s="211"/>
      <c r="BD380" s="211"/>
      <c r="BE380" s="211"/>
      <c r="BF380" s="211"/>
      <c r="BG380" s="211"/>
      <c r="BH380" s="211"/>
      <c r="BI380" s="211"/>
      <c r="BJ380" s="211"/>
      <c r="BK380" s="211"/>
      <c r="BL380" s="211"/>
      <c r="BM380" s="54"/>
    </row>
    <row r="381" spans="1:65">
      <c r="A381" s="29"/>
      <c r="B381" s="3" t="s">
        <v>86</v>
      </c>
      <c r="C381" s="28"/>
      <c r="D381" s="13">
        <v>9.95859195463938E-2</v>
      </c>
      <c r="E381" s="13" t="s">
        <v>623</v>
      </c>
      <c r="F381" s="13" t="s">
        <v>623</v>
      </c>
      <c r="G381" s="13">
        <v>6.1967733539318642E-2</v>
      </c>
      <c r="H381" s="13" t="s">
        <v>623</v>
      </c>
      <c r="I381" s="13">
        <v>0.1575818339763668</v>
      </c>
      <c r="J381" s="13">
        <v>2.9511924611845548E-2</v>
      </c>
      <c r="K381" s="13">
        <v>4.9973978660740902E-2</v>
      </c>
      <c r="L381" s="13" t="s">
        <v>623</v>
      </c>
      <c r="M381" s="140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29"/>
      <c r="B382" s="3" t="s">
        <v>259</v>
      </c>
      <c r="C382" s="28"/>
      <c r="D382" s="13">
        <v>-0.41850220264317162</v>
      </c>
      <c r="E382" s="13" t="s">
        <v>623</v>
      </c>
      <c r="F382" s="13" t="s">
        <v>623</v>
      </c>
      <c r="G382" s="13">
        <v>-0.11894273127753274</v>
      </c>
      <c r="H382" s="13" t="s">
        <v>623</v>
      </c>
      <c r="I382" s="13">
        <v>7.4889867841410052E-2</v>
      </c>
      <c r="J382" s="13">
        <v>0.46255506607929564</v>
      </c>
      <c r="K382" s="13">
        <v>9.9251101321585953</v>
      </c>
      <c r="L382" s="13" t="s">
        <v>623</v>
      </c>
      <c r="M382" s="140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A383" s="29"/>
      <c r="B383" s="45" t="s">
        <v>260</v>
      </c>
      <c r="C383" s="46"/>
      <c r="D383" s="44">
        <v>0</v>
      </c>
      <c r="E383" s="44">
        <v>0.67</v>
      </c>
      <c r="F383" s="44">
        <v>0.67</v>
      </c>
      <c r="G383" s="44">
        <v>3.82</v>
      </c>
      <c r="H383" s="44">
        <v>0.67</v>
      </c>
      <c r="I383" s="44">
        <v>6.29</v>
      </c>
      <c r="J383" s="44">
        <v>11.24</v>
      </c>
      <c r="K383" s="44">
        <v>131.94</v>
      </c>
      <c r="L383" s="44">
        <v>0.67</v>
      </c>
      <c r="M383" s="140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3"/>
    </row>
    <row r="384" spans="1:65">
      <c r="B384" s="3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BM384" s="53"/>
    </row>
    <row r="385" spans="1:65" ht="15">
      <c r="B385" s="8" t="s">
        <v>517</v>
      </c>
      <c r="BM385" s="27" t="s">
        <v>66</v>
      </c>
    </row>
    <row r="386" spans="1:65" ht="15">
      <c r="A386" s="24" t="s">
        <v>8</v>
      </c>
      <c r="B386" s="18" t="s">
        <v>111</v>
      </c>
      <c r="C386" s="15" t="s">
        <v>112</v>
      </c>
      <c r="D386" s="16" t="s">
        <v>224</v>
      </c>
      <c r="E386" s="17" t="s">
        <v>224</v>
      </c>
      <c r="F386" s="17" t="s">
        <v>224</v>
      </c>
      <c r="G386" s="17" t="s">
        <v>224</v>
      </c>
      <c r="H386" s="17" t="s">
        <v>224</v>
      </c>
      <c r="I386" s="17" t="s">
        <v>224</v>
      </c>
      <c r="J386" s="17" t="s">
        <v>224</v>
      </c>
      <c r="K386" s="17" t="s">
        <v>224</v>
      </c>
      <c r="L386" s="17" t="s">
        <v>224</v>
      </c>
      <c r="M386" s="17" t="s">
        <v>224</v>
      </c>
      <c r="N386" s="17" t="s">
        <v>224</v>
      </c>
      <c r="O386" s="17" t="s">
        <v>224</v>
      </c>
      <c r="P386" s="17" t="s">
        <v>224</v>
      </c>
      <c r="Q386" s="17" t="s">
        <v>224</v>
      </c>
      <c r="R386" s="140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9" t="s">
        <v>225</v>
      </c>
      <c r="C387" s="9" t="s">
        <v>225</v>
      </c>
      <c r="D387" s="138" t="s">
        <v>227</v>
      </c>
      <c r="E387" s="139" t="s">
        <v>228</v>
      </c>
      <c r="F387" s="139" t="s">
        <v>230</v>
      </c>
      <c r="G387" s="139" t="s">
        <v>232</v>
      </c>
      <c r="H387" s="139" t="s">
        <v>235</v>
      </c>
      <c r="I387" s="139" t="s">
        <v>237</v>
      </c>
      <c r="J387" s="139" t="s">
        <v>238</v>
      </c>
      <c r="K387" s="139" t="s">
        <v>240</v>
      </c>
      <c r="L387" s="139" t="s">
        <v>241</v>
      </c>
      <c r="M387" s="139" t="s">
        <v>242</v>
      </c>
      <c r="N387" s="139" t="s">
        <v>243</v>
      </c>
      <c r="O387" s="139" t="s">
        <v>246</v>
      </c>
      <c r="P387" s="139" t="s">
        <v>248</v>
      </c>
      <c r="Q387" s="139" t="s">
        <v>249</v>
      </c>
      <c r="R387" s="140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3</v>
      </c>
    </row>
    <row r="388" spans="1:65">
      <c r="A388" s="29"/>
      <c r="B388" s="19"/>
      <c r="C388" s="9"/>
      <c r="D388" s="10" t="s">
        <v>269</v>
      </c>
      <c r="E388" s="11" t="s">
        <v>292</v>
      </c>
      <c r="F388" s="11" t="s">
        <v>269</v>
      </c>
      <c r="G388" s="11" t="s">
        <v>269</v>
      </c>
      <c r="H388" s="11" t="s">
        <v>269</v>
      </c>
      <c r="I388" s="11" t="s">
        <v>292</v>
      </c>
      <c r="J388" s="11" t="s">
        <v>269</v>
      </c>
      <c r="K388" s="11" t="s">
        <v>269</v>
      </c>
      <c r="L388" s="11" t="s">
        <v>269</v>
      </c>
      <c r="M388" s="11" t="s">
        <v>292</v>
      </c>
      <c r="N388" s="11" t="s">
        <v>292</v>
      </c>
      <c r="O388" s="11" t="s">
        <v>292</v>
      </c>
      <c r="P388" s="11" t="s">
        <v>269</v>
      </c>
      <c r="Q388" s="11" t="s">
        <v>292</v>
      </c>
      <c r="R388" s="140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2</v>
      </c>
    </row>
    <row r="389" spans="1:65">
      <c r="A389" s="29"/>
      <c r="B389" s="19"/>
      <c r="C389" s="9"/>
      <c r="D389" s="25" t="s">
        <v>294</v>
      </c>
      <c r="E389" s="25" t="s">
        <v>295</v>
      </c>
      <c r="F389" s="25" t="s">
        <v>295</v>
      </c>
      <c r="G389" s="25" t="s">
        <v>297</v>
      </c>
      <c r="H389" s="25" t="s">
        <v>117</v>
      </c>
      <c r="I389" s="25" t="s">
        <v>297</v>
      </c>
      <c r="J389" s="25" t="s">
        <v>294</v>
      </c>
      <c r="K389" s="25" t="s">
        <v>297</v>
      </c>
      <c r="L389" s="25" t="s">
        <v>297</v>
      </c>
      <c r="M389" s="25" t="s">
        <v>296</v>
      </c>
      <c r="N389" s="25" t="s">
        <v>295</v>
      </c>
      <c r="O389" s="25" t="s">
        <v>295</v>
      </c>
      <c r="P389" s="25" t="s">
        <v>296</v>
      </c>
      <c r="Q389" s="25" t="s">
        <v>294</v>
      </c>
      <c r="R389" s="140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3</v>
      </c>
    </row>
    <row r="390" spans="1:65">
      <c r="A390" s="29"/>
      <c r="B390" s="18">
        <v>1</v>
      </c>
      <c r="C390" s="14">
        <v>1</v>
      </c>
      <c r="D390" s="21">
        <v>0.85</v>
      </c>
      <c r="E390" s="21">
        <v>0.81</v>
      </c>
      <c r="F390" s="21">
        <v>0.89</v>
      </c>
      <c r="G390" s="21">
        <v>0.77</v>
      </c>
      <c r="H390" s="21">
        <v>0.82</v>
      </c>
      <c r="I390" s="135" t="s">
        <v>106</v>
      </c>
      <c r="J390" s="21">
        <v>0.8279227138786952</v>
      </c>
      <c r="K390" s="21">
        <v>0.81</v>
      </c>
      <c r="L390" s="21">
        <v>0.77</v>
      </c>
      <c r="M390" s="135">
        <v>0.28000000000000003</v>
      </c>
      <c r="N390" s="135">
        <v>0.7</v>
      </c>
      <c r="O390" s="21">
        <v>0.78</v>
      </c>
      <c r="P390" s="135">
        <v>0.96</v>
      </c>
      <c r="Q390" s="142">
        <v>0.63</v>
      </c>
      <c r="R390" s="140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</v>
      </c>
    </row>
    <row r="391" spans="1:65">
      <c r="A391" s="29"/>
      <c r="B391" s="19">
        <v>1</v>
      </c>
      <c r="C391" s="9">
        <v>2</v>
      </c>
      <c r="D391" s="11">
        <v>0.9</v>
      </c>
      <c r="E391" s="11">
        <v>0.76</v>
      </c>
      <c r="F391" s="11">
        <v>0.86</v>
      </c>
      <c r="G391" s="11">
        <v>0.8</v>
      </c>
      <c r="H391" s="11">
        <v>0.82</v>
      </c>
      <c r="I391" s="136" t="s">
        <v>106</v>
      </c>
      <c r="J391" s="11">
        <v>0.81132396544153629</v>
      </c>
      <c r="K391" s="11">
        <v>0.82</v>
      </c>
      <c r="L391" s="11">
        <v>0.76</v>
      </c>
      <c r="M391" s="136">
        <v>0.28999999999999998</v>
      </c>
      <c r="N391" s="136">
        <v>0.7</v>
      </c>
      <c r="O391" s="11">
        <v>0.81</v>
      </c>
      <c r="P391" s="136">
        <v>0.9900000000000001</v>
      </c>
      <c r="Q391" s="11">
        <v>0.69</v>
      </c>
      <c r="R391" s="140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19</v>
      </c>
    </row>
    <row r="392" spans="1:65">
      <c r="A392" s="29"/>
      <c r="B392" s="19">
        <v>1</v>
      </c>
      <c r="C392" s="9">
        <v>3</v>
      </c>
      <c r="D392" s="11">
        <v>0.85</v>
      </c>
      <c r="E392" s="11">
        <v>0.8</v>
      </c>
      <c r="F392" s="11">
        <v>0.85</v>
      </c>
      <c r="G392" s="11">
        <v>0.78</v>
      </c>
      <c r="H392" s="11">
        <v>0.76</v>
      </c>
      <c r="I392" s="136" t="s">
        <v>106</v>
      </c>
      <c r="J392" s="11">
        <v>0.83881416780942775</v>
      </c>
      <c r="K392" s="11">
        <v>0.86</v>
      </c>
      <c r="L392" s="11">
        <v>0.76</v>
      </c>
      <c r="M392" s="136">
        <v>0.28000000000000003</v>
      </c>
      <c r="N392" s="136">
        <v>0.7</v>
      </c>
      <c r="O392" s="11">
        <v>0.81</v>
      </c>
      <c r="P392" s="136">
        <v>0.96</v>
      </c>
      <c r="Q392" s="11">
        <v>0.79</v>
      </c>
      <c r="R392" s="140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16</v>
      </c>
    </row>
    <row r="393" spans="1:65">
      <c r="A393" s="29"/>
      <c r="B393" s="19">
        <v>1</v>
      </c>
      <c r="C393" s="9">
        <v>4</v>
      </c>
      <c r="D393" s="11">
        <v>0.9</v>
      </c>
      <c r="E393" s="11">
        <v>0.81</v>
      </c>
      <c r="F393" s="11">
        <v>0.89</v>
      </c>
      <c r="G393" s="11">
        <v>0.82</v>
      </c>
      <c r="H393" s="11">
        <v>0.87</v>
      </c>
      <c r="I393" s="136" t="s">
        <v>106</v>
      </c>
      <c r="J393" s="11">
        <v>0.84832173425924695</v>
      </c>
      <c r="K393" s="11">
        <v>0.84</v>
      </c>
      <c r="L393" s="11">
        <v>0.73</v>
      </c>
      <c r="M393" s="136">
        <v>0.28000000000000003</v>
      </c>
      <c r="N393" s="136">
        <v>0.7</v>
      </c>
      <c r="O393" s="11">
        <v>0.8</v>
      </c>
      <c r="P393" s="136">
        <v>0.96</v>
      </c>
      <c r="Q393" s="11">
        <v>0.79</v>
      </c>
      <c r="R393" s="140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0.81543238318250366</v>
      </c>
    </row>
    <row r="394" spans="1:65">
      <c r="A394" s="29"/>
      <c r="B394" s="19">
        <v>1</v>
      </c>
      <c r="C394" s="9">
        <v>5</v>
      </c>
      <c r="D394" s="11">
        <v>0.9</v>
      </c>
      <c r="E394" s="11">
        <v>0.79</v>
      </c>
      <c r="F394" s="11">
        <v>0.9</v>
      </c>
      <c r="G394" s="11">
        <v>0.8</v>
      </c>
      <c r="H394" s="11">
        <v>0.83</v>
      </c>
      <c r="I394" s="136" t="s">
        <v>106</v>
      </c>
      <c r="J394" s="11">
        <v>0.81563724548002303</v>
      </c>
      <c r="K394" s="11">
        <v>0.8</v>
      </c>
      <c r="L394" s="11">
        <v>0.72</v>
      </c>
      <c r="M394" s="136">
        <v>0.28000000000000003</v>
      </c>
      <c r="N394" s="136">
        <v>0.7</v>
      </c>
      <c r="O394" s="11">
        <v>0.82</v>
      </c>
      <c r="P394" s="136">
        <v>0.93</v>
      </c>
      <c r="Q394" s="11">
        <v>0.77</v>
      </c>
      <c r="R394" s="140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88</v>
      </c>
    </row>
    <row r="395" spans="1:65">
      <c r="A395" s="29"/>
      <c r="B395" s="19">
        <v>1</v>
      </c>
      <c r="C395" s="9">
        <v>6</v>
      </c>
      <c r="D395" s="11">
        <v>0.91</v>
      </c>
      <c r="E395" s="11">
        <v>0.79</v>
      </c>
      <c r="F395" s="11">
        <v>0.91</v>
      </c>
      <c r="G395" s="11">
        <v>0.83</v>
      </c>
      <c r="H395" s="11">
        <v>0.8</v>
      </c>
      <c r="I395" s="136" t="s">
        <v>106</v>
      </c>
      <c r="J395" s="11">
        <v>0.81992316408129451</v>
      </c>
      <c r="K395" s="11">
        <v>0.87</v>
      </c>
      <c r="L395" s="11">
        <v>0.71</v>
      </c>
      <c r="M395" s="136">
        <v>0.28000000000000003</v>
      </c>
      <c r="N395" s="136">
        <v>0.7</v>
      </c>
      <c r="O395" s="11">
        <v>0.84</v>
      </c>
      <c r="P395" s="136">
        <v>0.94</v>
      </c>
      <c r="Q395" s="11">
        <v>0.78</v>
      </c>
      <c r="R395" s="140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9"/>
      <c r="B396" s="20" t="s">
        <v>256</v>
      </c>
      <c r="C396" s="12"/>
      <c r="D396" s="22">
        <v>0.88500000000000012</v>
      </c>
      <c r="E396" s="22">
        <v>0.79333333333333333</v>
      </c>
      <c r="F396" s="22">
        <v>0.88333333333333341</v>
      </c>
      <c r="G396" s="22">
        <v>0.79999999999999993</v>
      </c>
      <c r="H396" s="22">
        <v>0.81666666666666654</v>
      </c>
      <c r="I396" s="22" t="s">
        <v>623</v>
      </c>
      <c r="J396" s="22">
        <v>0.82699049849170392</v>
      </c>
      <c r="K396" s="22">
        <v>0.83333333333333337</v>
      </c>
      <c r="L396" s="22">
        <v>0.7416666666666667</v>
      </c>
      <c r="M396" s="22">
        <v>0.28166666666666668</v>
      </c>
      <c r="N396" s="22">
        <v>0.70000000000000007</v>
      </c>
      <c r="O396" s="22">
        <v>0.81</v>
      </c>
      <c r="P396" s="22">
        <v>0.95666666666666667</v>
      </c>
      <c r="Q396" s="22">
        <v>0.7416666666666667</v>
      </c>
      <c r="R396" s="140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9"/>
      <c r="B397" s="3" t="s">
        <v>257</v>
      </c>
      <c r="C397" s="28"/>
      <c r="D397" s="11">
        <v>0.9</v>
      </c>
      <c r="E397" s="11">
        <v>0.79500000000000004</v>
      </c>
      <c r="F397" s="11">
        <v>0.89</v>
      </c>
      <c r="G397" s="11">
        <v>0.8</v>
      </c>
      <c r="H397" s="11">
        <v>0.82</v>
      </c>
      <c r="I397" s="11" t="s">
        <v>623</v>
      </c>
      <c r="J397" s="11">
        <v>0.82392293897999491</v>
      </c>
      <c r="K397" s="11">
        <v>0.83</v>
      </c>
      <c r="L397" s="11">
        <v>0.745</v>
      </c>
      <c r="M397" s="11">
        <v>0.28000000000000003</v>
      </c>
      <c r="N397" s="11">
        <v>0.7</v>
      </c>
      <c r="O397" s="11">
        <v>0.81</v>
      </c>
      <c r="P397" s="11">
        <v>0.96</v>
      </c>
      <c r="Q397" s="11">
        <v>0.77500000000000002</v>
      </c>
      <c r="R397" s="140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9"/>
      <c r="B398" s="3" t="s">
        <v>258</v>
      </c>
      <c r="C398" s="28"/>
      <c r="D398" s="23">
        <v>2.7386127875258327E-2</v>
      </c>
      <c r="E398" s="23">
        <v>1.8618986725025273E-2</v>
      </c>
      <c r="F398" s="23">
        <v>2.3380903889000264E-2</v>
      </c>
      <c r="G398" s="23">
        <v>2.280350850198273E-2</v>
      </c>
      <c r="H398" s="23">
        <v>3.6147844564602544E-2</v>
      </c>
      <c r="I398" s="23" t="s">
        <v>623</v>
      </c>
      <c r="J398" s="23">
        <v>1.4282672218187513E-2</v>
      </c>
      <c r="K398" s="23">
        <v>2.8047578623950152E-2</v>
      </c>
      <c r="L398" s="23">
        <v>2.4832774042918924E-2</v>
      </c>
      <c r="M398" s="23">
        <v>4.0824829046386115E-3</v>
      </c>
      <c r="N398" s="23">
        <v>1.2161883888976234E-16</v>
      </c>
      <c r="O398" s="23">
        <v>1.9999999999999976E-2</v>
      </c>
      <c r="P398" s="23">
        <v>2.0655911179772918E-2</v>
      </c>
      <c r="Q398" s="23">
        <v>6.645800679125631E-2</v>
      </c>
      <c r="R398" s="210"/>
      <c r="S398" s="211"/>
      <c r="T398" s="211"/>
      <c r="U398" s="211"/>
      <c r="V398" s="211"/>
      <c r="W398" s="211"/>
      <c r="X398" s="211"/>
      <c r="Y398" s="211"/>
      <c r="Z398" s="211"/>
      <c r="AA398" s="211"/>
      <c r="AB398" s="211"/>
      <c r="AC398" s="211"/>
      <c r="AD398" s="211"/>
      <c r="AE398" s="211"/>
      <c r="AF398" s="211"/>
      <c r="AG398" s="211"/>
      <c r="AH398" s="211"/>
      <c r="AI398" s="211"/>
      <c r="AJ398" s="211"/>
      <c r="AK398" s="211"/>
      <c r="AL398" s="211"/>
      <c r="AM398" s="211"/>
      <c r="AN398" s="211"/>
      <c r="AO398" s="211"/>
      <c r="AP398" s="211"/>
      <c r="AQ398" s="211"/>
      <c r="AR398" s="211"/>
      <c r="AS398" s="211"/>
      <c r="AT398" s="211"/>
      <c r="AU398" s="211"/>
      <c r="AV398" s="211"/>
      <c r="AW398" s="211"/>
      <c r="AX398" s="211"/>
      <c r="AY398" s="211"/>
      <c r="AZ398" s="211"/>
      <c r="BA398" s="211"/>
      <c r="BB398" s="211"/>
      <c r="BC398" s="211"/>
      <c r="BD398" s="211"/>
      <c r="BE398" s="211"/>
      <c r="BF398" s="211"/>
      <c r="BG398" s="211"/>
      <c r="BH398" s="211"/>
      <c r="BI398" s="211"/>
      <c r="BJ398" s="211"/>
      <c r="BK398" s="211"/>
      <c r="BL398" s="211"/>
      <c r="BM398" s="54"/>
    </row>
    <row r="399" spans="1:65">
      <c r="A399" s="29"/>
      <c r="B399" s="3" t="s">
        <v>86</v>
      </c>
      <c r="C399" s="28"/>
      <c r="D399" s="13">
        <v>3.0944777260178895E-2</v>
      </c>
      <c r="E399" s="13">
        <v>2.3469310997931016E-2</v>
      </c>
      <c r="F399" s="13">
        <v>2.6468947798868221E-2</v>
      </c>
      <c r="G399" s="13">
        <v>2.8504385627478413E-2</v>
      </c>
      <c r="H399" s="13">
        <v>4.4262666813799041E-2</v>
      </c>
      <c r="I399" s="13" t="s">
        <v>623</v>
      </c>
      <c r="J399" s="13">
        <v>1.7270660599168652E-2</v>
      </c>
      <c r="K399" s="13">
        <v>3.3657094348740181E-2</v>
      </c>
      <c r="L399" s="13">
        <v>3.3482391967980571E-2</v>
      </c>
      <c r="M399" s="13">
        <v>1.4494022146645958E-2</v>
      </c>
      <c r="N399" s="13">
        <v>1.7374119841394619E-16</v>
      </c>
      <c r="O399" s="13">
        <v>2.4691358024691325E-2</v>
      </c>
      <c r="P399" s="13">
        <v>2.1591544787219079E-2</v>
      </c>
      <c r="Q399" s="13">
        <v>8.9606301291581536E-2</v>
      </c>
      <c r="R399" s="140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A400" s="29"/>
      <c r="B400" s="3" t="s">
        <v>259</v>
      </c>
      <c r="C400" s="28"/>
      <c r="D400" s="13">
        <v>8.5313777392534984E-2</v>
      </c>
      <c r="E400" s="13">
        <v>-2.7101020642473439E-2</v>
      </c>
      <c r="F400" s="13">
        <v>8.3269871973716603E-2</v>
      </c>
      <c r="G400" s="13">
        <v>-1.8925398967200135E-2</v>
      </c>
      <c r="H400" s="13">
        <v>1.5136552209831233E-3</v>
      </c>
      <c r="I400" s="13" t="s">
        <v>623</v>
      </c>
      <c r="J400" s="13">
        <v>1.4174216707080856E-2</v>
      </c>
      <c r="K400" s="13">
        <v>2.1952709409166715E-2</v>
      </c>
      <c r="L400" s="13">
        <v>-9.0462088625841708E-2</v>
      </c>
      <c r="M400" s="13">
        <v>-0.65457998421970176</v>
      </c>
      <c r="N400" s="13">
        <v>-0.14155972409630002</v>
      </c>
      <c r="O400" s="13">
        <v>-6.6619664542900692E-3</v>
      </c>
      <c r="P400" s="13">
        <v>0.17320171040172316</v>
      </c>
      <c r="Q400" s="13">
        <v>-9.0462088625841708E-2</v>
      </c>
      <c r="R400" s="140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A401" s="29"/>
      <c r="B401" s="45" t="s">
        <v>260</v>
      </c>
      <c r="C401" s="46"/>
      <c r="D401" s="44">
        <v>0.74</v>
      </c>
      <c r="E401" s="44">
        <v>0.16</v>
      </c>
      <c r="F401" s="44">
        <v>0.72</v>
      </c>
      <c r="G401" s="44">
        <v>0.1</v>
      </c>
      <c r="H401" s="44">
        <v>7.0000000000000007E-2</v>
      </c>
      <c r="I401" s="44">
        <v>7.5</v>
      </c>
      <c r="J401" s="44">
        <v>0.17</v>
      </c>
      <c r="K401" s="44">
        <v>0.23</v>
      </c>
      <c r="L401" s="44">
        <v>0.67</v>
      </c>
      <c r="M401" s="44">
        <v>5.21</v>
      </c>
      <c r="N401" s="44" t="s">
        <v>261</v>
      </c>
      <c r="O401" s="44">
        <v>0</v>
      </c>
      <c r="P401" s="44">
        <v>1.45</v>
      </c>
      <c r="Q401" s="44">
        <v>0.67</v>
      </c>
      <c r="R401" s="140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B402" s="30" t="s">
        <v>276</v>
      </c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BM402" s="53"/>
    </row>
    <row r="403" spans="1:65">
      <c r="BM403" s="53"/>
    </row>
    <row r="404" spans="1:65" ht="15">
      <c r="B404" s="8" t="s">
        <v>518</v>
      </c>
      <c r="BM404" s="27" t="s">
        <v>66</v>
      </c>
    </row>
    <row r="405" spans="1:65" ht="15">
      <c r="A405" s="24" t="s">
        <v>53</v>
      </c>
      <c r="B405" s="18" t="s">
        <v>111</v>
      </c>
      <c r="C405" s="15" t="s">
        <v>112</v>
      </c>
      <c r="D405" s="16" t="s">
        <v>224</v>
      </c>
      <c r="E405" s="17" t="s">
        <v>224</v>
      </c>
      <c r="F405" s="17" t="s">
        <v>224</v>
      </c>
      <c r="G405" s="17" t="s">
        <v>224</v>
      </c>
      <c r="H405" s="17" t="s">
        <v>224</v>
      </c>
      <c r="I405" s="17" t="s">
        <v>224</v>
      </c>
      <c r="J405" s="17" t="s">
        <v>224</v>
      </c>
      <c r="K405" s="17" t="s">
        <v>224</v>
      </c>
      <c r="L405" s="17" t="s">
        <v>224</v>
      </c>
      <c r="M405" s="17" t="s">
        <v>224</v>
      </c>
      <c r="N405" s="17" t="s">
        <v>224</v>
      </c>
      <c r="O405" s="17" t="s">
        <v>224</v>
      </c>
      <c r="P405" s="17" t="s">
        <v>224</v>
      </c>
      <c r="Q405" s="17" t="s">
        <v>224</v>
      </c>
      <c r="R405" s="17" t="s">
        <v>224</v>
      </c>
      <c r="S405" s="17" t="s">
        <v>224</v>
      </c>
      <c r="T405" s="140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1</v>
      </c>
    </row>
    <row r="406" spans="1:65">
      <c r="A406" s="29"/>
      <c r="B406" s="19" t="s">
        <v>225</v>
      </c>
      <c r="C406" s="9" t="s">
        <v>225</v>
      </c>
      <c r="D406" s="138" t="s">
        <v>228</v>
      </c>
      <c r="E406" s="139" t="s">
        <v>230</v>
      </c>
      <c r="F406" s="139" t="s">
        <v>231</v>
      </c>
      <c r="G406" s="139" t="s">
        <v>232</v>
      </c>
      <c r="H406" s="139" t="s">
        <v>233</v>
      </c>
      <c r="I406" s="139" t="s">
        <v>234</v>
      </c>
      <c r="J406" s="139" t="s">
        <v>235</v>
      </c>
      <c r="K406" s="139" t="s">
        <v>236</v>
      </c>
      <c r="L406" s="139" t="s">
        <v>237</v>
      </c>
      <c r="M406" s="139" t="s">
        <v>238</v>
      </c>
      <c r="N406" s="139" t="s">
        <v>239</v>
      </c>
      <c r="O406" s="139" t="s">
        <v>240</v>
      </c>
      <c r="P406" s="139" t="s">
        <v>241</v>
      </c>
      <c r="Q406" s="139" t="s">
        <v>243</v>
      </c>
      <c r="R406" s="139" t="s">
        <v>246</v>
      </c>
      <c r="S406" s="139" t="s">
        <v>248</v>
      </c>
      <c r="T406" s="140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 t="s">
        <v>3</v>
      </c>
    </row>
    <row r="407" spans="1:65">
      <c r="A407" s="29"/>
      <c r="B407" s="19"/>
      <c r="C407" s="9"/>
      <c r="D407" s="10" t="s">
        <v>292</v>
      </c>
      <c r="E407" s="11" t="s">
        <v>269</v>
      </c>
      <c r="F407" s="11" t="s">
        <v>293</v>
      </c>
      <c r="G407" s="11" t="s">
        <v>269</v>
      </c>
      <c r="H407" s="11" t="s">
        <v>293</v>
      </c>
      <c r="I407" s="11" t="s">
        <v>293</v>
      </c>
      <c r="J407" s="11" t="s">
        <v>269</v>
      </c>
      <c r="K407" s="11" t="s">
        <v>293</v>
      </c>
      <c r="L407" s="11" t="s">
        <v>292</v>
      </c>
      <c r="M407" s="11" t="s">
        <v>269</v>
      </c>
      <c r="N407" s="11" t="s">
        <v>292</v>
      </c>
      <c r="O407" s="11" t="s">
        <v>269</v>
      </c>
      <c r="P407" s="11" t="s">
        <v>269</v>
      </c>
      <c r="Q407" s="11" t="s">
        <v>292</v>
      </c>
      <c r="R407" s="11" t="s">
        <v>292</v>
      </c>
      <c r="S407" s="11" t="s">
        <v>269</v>
      </c>
      <c r="T407" s="140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2</v>
      </c>
    </row>
    <row r="408" spans="1:65">
      <c r="A408" s="29"/>
      <c r="B408" s="19"/>
      <c r="C408" s="9"/>
      <c r="D408" s="25" t="s">
        <v>295</v>
      </c>
      <c r="E408" s="25" t="s">
        <v>295</v>
      </c>
      <c r="F408" s="25" t="s">
        <v>296</v>
      </c>
      <c r="G408" s="25" t="s">
        <v>297</v>
      </c>
      <c r="H408" s="25" t="s">
        <v>296</v>
      </c>
      <c r="I408" s="25" t="s">
        <v>296</v>
      </c>
      <c r="J408" s="25" t="s">
        <v>117</v>
      </c>
      <c r="K408" s="25" t="s">
        <v>295</v>
      </c>
      <c r="L408" s="25" t="s">
        <v>297</v>
      </c>
      <c r="M408" s="25" t="s">
        <v>294</v>
      </c>
      <c r="N408" s="25" t="s">
        <v>297</v>
      </c>
      <c r="O408" s="25" t="s">
        <v>297</v>
      </c>
      <c r="P408" s="25" t="s">
        <v>297</v>
      </c>
      <c r="Q408" s="25" t="s">
        <v>295</v>
      </c>
      <c r="R408" s="25" t="s">
        <v>295</v>
      </c>
      <c r="S408" s="25" t="s">
        <v>296</v>
      </c>
      <c r="T408" s="140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3</v>
      </c>
    </row>
    <row r="409" spans="1:65">
      <c r="A409" s="29"/>
      <c r="B409" s="18">
        <v>1</v>
      </c>
      <c r="C409" s="14">
        <v>1</v>
      </c>
      <c r="D409" s="21">
        <v>0.2</v>
      </c>
      <c r="E409" s="21">
        <v>0.18</v>
      </c>
      <c r="F409" s="135" t="s">
        <v>105</v>
      </c>
      <c r="G409" s="21">
        <v>0.21</v>
      </c>
      <c r="H409" s="135" t="s">
        <v>105</v>
      </c>
      <c r="I409" s="135" t="s">
        <v>105</v>
      </c>
      <c r="J409" s="135">
        <v>0.2</v>
      </c>
      <c r="K409" s="135" t="s">
        <v>103</v>
      </c>
      <c r="L409" s="21">
        <v>0.21</v>
      </c>
      <c r="M409" s="135" t="s">
        <v>103</v>
      </c>
      <c r="N409" s="21">
        <v>0.2</v>
      </c>
      <c r="O409" s="21">
        <v>0.17</v>
      </c>
      <c r="P409" s="135">
        <v>0.5</v>
      </c>
      <c r="Q409" s="135">
        <v>0.24</v>
      </c>
      <c r="R409" s="21">
        <v>0.21</v>
      </c>
      <c r="S409" s="21">
        <v>0.19</v>
      </c>
      <c r="T409" s="140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1</v>
      </c>
    </row>
    <row r="410" spans="1:65">
      <c r="A410" s="29"/>
      <c r="B410" s="19">
        <v>1</v>
      </c>
      <c r="C410" s="9">
        <v>2</v>
      </c>
      <c r="D410" s="11">
        <v>0.18</v>
      </c>
      <c r="E410" s="11">
        <v>0.19</v>
      </c>
      <c r="F410" s="136" t="s">
        <v>105</v>
      </c>
      <c r="G410" s="11">
        <v>0.18</v>
      </c>
      <c r="H410" s="136" t="s">
        <v>105</v>
      </c>
      <c r="I410" s="136" t="s">
        <v>105</v>
      </c>
      <c r="J410" s="136">
        <v>0.2</v>
      </c>
      <c r="K410" s="136" t="s">
        <v>103</v>
      </c>
      <c r="L410" s="11">
        <v>0.22</v>
      </c>
      <c r="M410" s="136" t="s">
        <v>103</v>
      </c>
      <c r="N410" s="11">
        <v>0.2</v>
      </c>
      <c r="O410" s="11">
        <v>0.18</v>
      </c>
      <c r="P410" s="136">
        <v>0.51</v>
      </c>
      <c r="Q410" s="136">
        <v>0.23200000000000001</v>
      </c>
      <c r="R410" s="11">
        <v>0.2</v>
      </c>
      <c r="S410" s="11">
        <v>0.2</v>
      </c>
      <c r="T410" s="140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3</v>
      </c>
    </row>
    <row r="411" spans="1:65">
      <c r="A411" s="29"/>
      <c r="B411" s="19">
        <v>1</v>
      </c>
      <c r="C411" s="9">
        <v>3</v>
      </c>
      <c r="D411" s="11">
        <v>0.18</v>
      </c>
      <c r="E411" s="11">
        <v>0.19</v>
      </c>
      <c r="F411" s="136" t="s">
        <v>105</v>
      </c>
      <c r="G411" s="11">
        <v>0.19</v>
      </c>
      <c r="H411" s="136" t="s">
        <v>105</v>
      </c>
      <c r="I411" s="136" t="s">
        <v>105</v>
      </c>
      <c r="J411" s="136">
        <v>0.2</v>
      </c>
      <c r="K411" s="136" t="s">
        <v>103</v>
      </c>
      <c r="L411" s="11">
        <v>0.16999999999999998</v>
      </c>
      <c r="M411" s="136" t="s">
        <v>103</v>
      </c>
      <c r="N411" s="11">
        <v>0.21</v>
      </c>
      <c r="O411" s="11">
        <v>0.19</v>
      </c>
      <c r="P411" s="136">
        <v>0.51</v>
      </c>
      <c r="Q411" s="136">
        <v>0.23300000000000001</v>
      </c>
      <c r="R411" s="11">
        <v>0.22</v>
      </c>
      <c r="S411" s="11">
        <v>0.18</v>
      </c>
      <c r="T411" s="140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16</v>
      </c>
    </row>
    <row r="412" spans="1:65">
      <c r="A412" s="29"/>
      <c r="B412" s="19">
        <v>1</v>
      </c>
      <c r="C412" s="9">
        <v>4</v>
      </c>
      <c r="D412" s="11">
        <v>0.2</v>
      </c>
      <c r="E412" s="11">
        <v>0.18</v>
      </c>
      <c r="F412" s="136" t="s">
        <v>105</v>
      </c>
      <c r="G412" s="11">
        <v>0.19</v>
      </c>
      <c r="H412" s="136" t="s">
        <v>105</v>
      </c>
      <c r="I412" s="136" t="s">
        <v>105</v>
      </c>
      <c r="J412" s="136">
        <v>0.2</v>
      </c>
      <c r="K412" s="136" t="s">
        <v>103</v>
      </c>
      <c r="L412" s="11">
        <v>0.18</v>
      </c>
      <c r="M412" s="136" t="s">
        <v>103</v>
      </c>
      <c r="N412" s="11">
        <v>0.2</v>
      </c>
      <c r="O412" s="11">
        <v>0.18</v>
      </c>
      <c r="P412" s="136">
        <v>0.49</v>
      </c>
      <c r="Q412" s="136">
        <v>0.23799999999999999</v>
      </c>
      <c r="R412" s="11">
        <v>0.22</v>
      </c>
      <c r="S412" s="11">
        <v>0.2</v>
      </c>
      <c r="T412" s="140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0.19458333333333333</v>
      </c>
    </row>
    <row r="413" spans="1:65">
      <c r="A413" s="29"/>
      <c r="B413" s="19">
        <v>1</v>
      </c>
      <c r="C413" s="9">
        <v>5</v>
      </c>
      <c r="D413" s="11">
        <v>0.19</v>
      </c>
      <c r="E413" s="11">
        <v>0.19</v>
      </c>
      <c r="F413" s="136" t="s">
        <v>105</v>
      </c>
      <c r="G413" s="11">
        <v>0.2</v>
      </c>
      <c r="H413" s="136" t="s">
        <v>105</v>
      </c>
      <c r="I413" s="136" t="s">
        <v>105</v>
      </c>
      <c r="J413" s="136">
        <v>0.2</v>
      </c>
      <c r="K413" s="136" t="s">
        <v>103</v>
      </c>
      <c r="L413" s="11">
        <v>0.19</v>
      </c>
      <c r="M413" s="136" t="s">
        <v>103</v>
      </c>
      <c r="N413" s="11">
        <v>0.2</v>
      </c>
      <c r="O413" s="11">
        <v>0.18</v>
      </c>
      <c r="P413" s="136">
        <v>0.52</v>
      </c>
      <c r="Q413" s="136">
        <v>0.223</v>
      </c>
      <c r="R413" s="11">
        <v>0.2</v>
      </c>
      <c r="S413" s="11">
        <v>0.19</v>
      </c>
      <c r="T413" s="140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7">
        <v>89</v>
      </c>
    </row>
    <row r="414" spans="1:65">
      <c r="A414" s="29"/>
      <c r="B414" s="19">
        <v>1</v>
      </c>
      <c r="C414" s="9">
        <v>6</v>
      </c>
      <c r="D414" s="11">
        <v>0.19</v>
      </c>
      <c r="E414" s="11">
        <v>0.2</v>
      </c>
      <c r="F414" s="136" t="s">
        <v>105</v>
      </c>
      <c r="G414" s="11">
        <v>0.2</v>
      </c>
      <c r="H414" s="136" t="s">
        <v>105</v>
      </c>
      <c r="I414" s="136" t="s">
        <v>105</v>
      </c>
      <c r="J414" s="136">
        <v>0.2</v>
      </c>
      <c r="K414" s="136" t="s">
        <v>103</v>
      </c>
      <c r="L414" s="11">
        <v>0.21</v>
      </c>
      <c r="M414" s="136" t="s">
        <v>103</v>
      </c>
      <c r="N414" s="11">
        <v>0.2</v>
      </c>
      <c r="O414" s="11">
        <v>0.18</v>
      </c>
      <c r="P414" s="141">
        <v>0.45</v>
      </c>
      <c r="Q414" s="136">
        <v>0.224</v>
      </c>
      <c r="R414" s="11">
        <v>0.21</v>
      </c>
      <c r="S414" s="11">
        <v>0.21</v>
      </c>
      <c r="T414" s="140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3"/>
    </row>
    <row r="415" spans="1:65">
      <c r="A415" s="29"/>
      <c r="B415" s="20" t="s">
        <v>256</v>
      </c>
      <c r="C415" s="12"/>
      <c r="D415" s="22">
        <v>0.18999999999999997</v>
      </c>
      <c r="E415" s="22">
        <v>0.18833333333333332</v>
      </c>
      <c r="F415" s="22" t="s">
        <v>623</v>
      </c>
      <c r="G415" s="22">
        <v>0.19499999999999998</v>
      </c>
      <c r="H415" s="22" t="s">
        <v>623</v>
      </c>
      <c r="I415" s="22" t="s">
        <v>623</v>
      </c>
      <c r="J415" s="22">
        <v>0.19999999999999998</v>
      </c>
      <c r="K415" s="22" t="s">
        <v>623</v>
      </c>
      <c r="L415" s="22">
        <v>0.19666666666666666</v>
      </c>
      <c r="M415" s="22" t="s">
        <v>623</v>
      </c>
      <c r="N415" s="22">
        <v>0.20166666666666666</v>
      </c>
      <c r="O415" s="22">
        <v>0.17999999999999997</v>
      </c>
      <c r="P415" s="22">
        <v>0.49666666666666665</v>
      </c>
      <c r="Q415" s="22">
        <v>0.23166666666666666</v>
      </c>
      <c r="R415" s="22">
        <v>0.21</v>
      </c>
      <c r="S415" s="22">
        <v>0.19499999999999998</v>
      </c>
      <c r="T415" s="140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3"/>
    </row>
    <row r="416" spans="1:65">
      <c r="A416" s="29"/>
      <c r="B416" s="3" t="s">
        <v>257</v>
      </c>
      <c r="C416" s="28"/>
      <c r="D416" s="11">
        <v>0.19</v>
      </c>
      <c r="E416" s="11">
        <v>0.19</v>
      </c>
      <c r="F416" s="11" t="s">
        <v>623</v>
      </c>
      <c r="G416" s="11">
        <v>0.19500000000000001</v>
      </c>
      <c r="H416" s="11" t="s">
        <v>623</v>
      </c>
      <c r="I416" s="11" t="s">
        <v>623</v>
      </c>
      <c r="J416" s="11">
        <v>0.2</v>
      </c>
      <c r="K416" s="11" t="s">
        <v>623</v>
      </c>
      <c r="L416" s="11">
        <v>0.2</v>
      </c>
      <c r="M416" s="11" t="s">
        <v>623</v>
      </c>
      <c r="N416" s="11">
        <v>0.2</v>
      </c>
      <c r="O416" s="11">
        <v>0.18</v>
      </c>
      <c r="P416" s="11">
        <v>0.505</v>
      </c>
      <c r="Q416" s="11">
        <v>0.23250000000000001</v>
      </c>
      <c r="R416" s="11">
        <v>0.21</v>
      </c>
      <c r="S416" s="11">
        <v>0.19500000000000001</v>
      </c>
      <c r="T416" s="140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3"/>
    </row>
    <row r="417" spans="1:65">
      <c r="A417" s="29"/>
      <c r="B417" s="3" t="s">
        <v>258</v>
      </c>
      <c r="C417" s="28"/>
      <c r="D417" s="23">
        <v>8.9442719099991665E-3</v>
      </c>
      <c r="E417" s="23">
        <v>7.5277265270908165E-3</v>
      </c>
      <c r="F417" s="23" t="s">
        <v>623</v>
      </c>
      <c r="G417" s="23">
        <v>1.0488088481701515E-2</v>
      </c>
      <c r="H417" s="23" t="s">
        <v>623</v>
      </c>
      <c r="I417" s="23" t="s">
        <v>623</v>
      </c>
      <c r="J417" s="23">
        <v>3.0404709722440586E-17</v>
      </c>
      <c r="K417" s="23" t="s">
        <v>623</v>
      </c>
      <c r="L417" s="23">
        <v>1.9663841605003504E-2</v>
      </c>
      <c r="M417" s="23" t="s">
        <v>623</v>
      </c>
      <c r="N417" s="23">
        <v>4.0824829046386219E-3</v>
      </c>
      <c r="O417" s="23">
        <v>6.3245553203367553E-3</v>
      </c>
      <c r="P417" s="23">
        <v>2.5033311140691451E-2</v>
      </c>
      <c r="Q417" s="23">
        <v>7.0047602861672996E-3</v>
      </c>
      <c r="R417" s="23">
        <v>8.9442719099991543E-3</v>
      </c>
      <c r="S417" s="23">
        <v>1.0488088481701517E-2</v>
      </c>
      <c r="T417" s="210"/>
      <c r="U417" s="211"/>
      <c r="V417" s="211"/>
      <c r="W417" s="211"/>
      <c r="X417" s="211"/>
      <c r="Y417" s="211"/>
      <c r="Z417" s="211"/>
      <c r="AA417" s="211"/>
      <c r="AB417" s="211"/>
      <c r="AC417" s="211"/>
      <c r="AD417" s="211"/>
      <c r="AE417" s="211"/>
      <c r="AF417" s="211"/>
      <c r="AG417" s="211"/>
      <c r="AH417" s="211"/>
      <c r="AI417" s="211"/>
      <c r="AJ417" s="211"/>
      <c r="AK417" s="211"/>
      <c r="AL417" s="211"/>
      <c r="AM417" s="211"/>
      <c r="AN417" s="211"/>
      <c r="AO417" s="211"/>
      <c r="AP417" s="211"/>
      <c r="AQ417" s="211"/>
      <c r="AR417" s="211"/>
      <c r="AS417" s="211"/>
      <c r="AT417" s="211"/>
      <c r="AU417" s="211"/>
      <c r="AV417" s="211"/>
      <c r="AW417" s="211"/>
      <c r="AX417" s="211"/>
      <c r="AY417" s="211"/>
      <c r="AZ417" s="211"/>
      <c r="BA417" s="211"/>
      <c r="BB417" s="211"/>
      <c r="BC417" s="211"/>
      <c r="BD417" s="211"/>
      <c r="BE417" s="211"/>
      <c r="BF417" s="211"/>
      <c r="BG417" s="211"/>
      <c r="BH417" s="211"/>
      <c r="BI417" s="211"/>
      <c r="BJ417" s="211"/>
      <c r="BK417" s="211"/>
      <c r="BL417" s="211"/>
      <c r="BM417" s="54"/>
    </row>
    <row r="418" spans="1:65">
      <c r="A418" s="29"/>
      <c r="B418" s="3" t="s">
        <v>86</v>
      </c>
      <c r="C418" s="28"/>
      <c r="D418" s="13">
        <v>4.7075115315785093E-2</v>
      </c>
      <c r="E418" s="13">
        <v>3.9970229347384867E-2</v>
      </c>
      <c r="F418" s="13" t="s">
        <v>623</v>
      </c>
      <c r="G418" s="13">
        <v>5.3785069136930853E-2</v>
      </c>
      <c r="H418" s="13" t="s">
        <v>623</v>
      </c>
      <c r="I418" s="13" t="s">
        <v>623</v>
      </c>
      <c r="J418" s="13">
        <v>1.5202354861220294E-16</v>
      </c>
      <c r="K418" s="13" t="s">
        <v>623</v>
      </c>
      <c r="L418" s="13">
        <v>9.9985635279678839E-2</v>
      </c>
      <c r="M418" s="13" t="s">
        <v>623</v>
      </c>
      <c r="N418" s="13">
        <v>2.0243716882505564E-2</v>
      </c>
      <c r="O418" s="13">
        <v>3.5136418446315314E-2</v>
      </c>
      <c r="P418" s="13">
        <v>5.0402639880586818E-2</v>
      </c>
      <c r="Q418" s="13">
        <v>3.0236375335973956E-2</v>
      </c>
      <c r="R418" s="13">
        <v>4.2591770999995976E-2</v>
      </c>
      <c r="S418" s="13">
        <v>5.378506913693086E-2</v>
      </c>
      <c r="T418" s="140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9"/>
      <c r="B419" s="3" t="s">
        <v>259</v>
      </c>
      <c r="C419" s="28"/>
      <c r="D419" s="13">
        <v>-2.3554603854389788E-2</v>
      </c>
      <c r="E419" s="13">
        <v>-3.2119914346895095E-2</v>
      </c>
      <c r="F419" s="13" t="s">
        <v>623</v>
      </c>
      <c r="G419" s="13">
        <v>2.1413276231263545E-3</v>
      </c>
      <c r="H419" s="13" t="s">
        <v>623</v>
      </c>
      <c r="I419" s="13" t="s">
        <v>623</v>
      </c>
      <c r="J419" s="13">
        <v>2.7837259100642386E-2</v>
      </c>
      <c r="K419" s="13" t="s">
        <v>623</v>
      </c>
      <c r="L419" s="13">
        <v>1.070663811563155E-2</v>
      </c>
      <c r="M419" s="13" t="s">
        <v>623</v>
      </c>
      <c r="N419" s="13">
        <v>3.6402569593147804E-2</v>
      </c>
      <c r="O419" s="13">
        <v>-7.4946466809421963E-2</v>
      </c>
      <c r="P419" s="13">
        <v>1.552462526766595</v>
      </c>
      <c r="Q419" s="13">
        <v>0.190578158458244</v>
      </c>
      <c r="R419" s="13">
        <v>7.922912205567445E-2</v>
      </c>
      <c r="S419" s="13">
        <v>2.1413276231263545E-3</v>
      </c>
      <c r="T419" s="140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A420" s="29"/>
      <c r="B420" s="45" t="s">
        <v>260</v>
      </c>
      <c r="C420" s="46"/>
      <c r="D420" s="44">
        <v>0.62</v>
      </c>
      <c r="E420" s="44">
        <v>0.67</v>
      </c>
      <c r="F420" s="44">
        <v>71.27</v>
      </c>
      <c r="G420" s="44">
        <v>0.47</v>
      </c>
      <c r="H420" s="44">
        <v>71.27</v>
      </c>
      <c r="I420" s="44">
        <v>71.27</v>
      </c>
      <c r="J420" s="44" t="s">
        <v>261</v>
      </c>
      <c r="K420" s="44">
        <v>9.0299999999999994</v>
      </c>
      <c r="L420" s="44">
        <v>0.41</v>
      </c>
      <c r="M420" s="44">
        <v>9.0299999999999994</v>
      </c>
      <c r="N420" s="44">
        <v>0.26</v>
      </c>
      <c r="O420" s="44">
        <v>0.93</v>
      </c>
      <c r="P420" s="44">
        <v>8.92</v>
      </c>
      <c r="Q420" s="44">
        <v>0.67</v>
      </c>
      <c r="R420" s="44">
        <v>0</v>
      </c>
      <c r="S420" s="44">
        <v>0.47</v>
      </c>
      <c r="T420" s="140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3"/>
    </row>
    <row r="421" spans="1:65">
      <c r="B421" s="30" t="s">
        <v>303</v>
      </c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BM421" s="53"/>
    </row>
    <row r="422" spans="1:65">
      <c r="BM422" s="53"/>
    </row>
    <row r="423" spans="1:65" ht="15">
      <c r="B423" s="8" t="s">
        <v>519</v>
      </c>
      <c r="BM423" s="27" t="s">
        <v>66</v>
      </c>
    </row>
    <row r="424" spans="1:65" ht="15">
      <c r="A424" s="24" t="s">
        <v>11</v>
      </c>
      <c r="B424" s="18" t="s">
        <v>111</v>
      </c>
      <c r="C424" s="15" t="s">
        <v>112</v>
      </c>
      <c r="D424" s="16" t="s">
        <v>224</v>
      </c>
      <c r="E424" s="17" t="s">
        <v>224</v>
      </c>
      <c r="F424" s="17" t="s">
        <v>224</v>
      </c>
      <c r="G424" s="17" t="s">
        <v>224</v>
      </c>
      <c r="H424" s="17" t="s">
        <v>224</v>
      </c>
      <c r="I424" s="17" t="s">
        <v>224</v>
      </c>
      <c r="J424" s="17" t="s">
        <v>224</v>
      </c>
      <c r="K424" s="140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1</v>
      </c>
    </row>
    <row r="425" spans="1:65">
      <c r="A425" s="29"/>
      <c r="B425" s="19" t="s">
        <v>225</v>
      </c>
      <c r="C425" s="9" t="s">
        <v>225</v>
      </c>
      <c r="D425" s="138" t="s">
        <v>235</v>
      </c>
      <c r="E425" s="139" t="s">
        <v>237</v>
      </c>
      <c r="F425" s="139" t="s">
        <v>238</v>
      </c>
      <c r="G425" s="139" t="s">
        <v>241</v>
      </c>
      <c r="H425" s="139" t="s">
        <v>242</v>
      </c>
      <c r="I425" s="139" t="s">
        <v>244</v>
      </c>
      <c r="J425" s="139" t="s">
        <v>248</v>
      </c>
      <c r="K425" s="140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 t="s">
        <v>3</v>
      </c>
    </row>
    <row r="426" spans="1:65">
      <c r="A426" s="29"/>
      <c r="B426" s="19"/>
      <c r="C426" s="9"/>
      <c r="D426" s="10" t="s">
        <v>269</v>
      </c>
      <c r="E426" s="11" t="s">
        <v>292</v>
      </c>
      <c r="F426" s="11" t="s">
        <v>269</v>
      </c>
      <c r="G426" s="11" t="s">
        <v>269</v>
      </c>
      <c r="H426" s="11" t="s">
        <v>292</v>
      </c>
      <c r="I426" s="11" t="s">
        <v>269</v>
      </c>
      <c r="J426" s="11" t="s">
        <v>269</v>
      </c>
      <c r="K426" s="140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2</v>
      </c>
    </row>
    <row r="427" spans="1:65">
      <c r="A427" s="29"/>
      <c r="B427" s="19"/>
      <c r="C427" s="9"/>
      <c r="D427" s="25" t="s">
        <v>117</v>
      </c>
      <c r="E427" s="25" t="s">
        <v>297</v>
      </c>
      <c r="F427" s="25" t="s">
        <v>294</v>
      </c>
      <c r="G427" s="25" t="s">
        <v>297</v>
      </c>
      <c r="H427" s="25" t="s">
        <v>296</v>
      </c>
      <c r="I427" s="25" t="s">
        <v>295</v>
      </c>
      <c r="J427" s="25" t="s">
        <v>296</v>
      </c>
      <c r="K427" s="140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2</v>
      </c>
    </row>
    <row r="428" spans="1:65">
      <c r="A428" s="29"/>
      <c r="B428" s="18">
        <v>1</v>
      </c>
      <c r="C428" s="14">
        <v>1</v>
      </c>
      <c r="D428" s="21">
        <v>0.3</v>
      </c>
      <c r="E428" s="21">
        <v>0.3</v>
      </c>
      <c r="F428" s="21">
        <v>0.2449764906506979</v>
      </c>
      <c r="G428" s="21">
        <v>0.22</v>
      </c>
      <c r="H428" s="135">
        <v>0.94</v>
      </c>
      <c r="I428" s="21">
        <v>0.28978010959434303</v>
      </c>
      <c r="J428" s="21">
        <v>0.31</v>
      </c>
      <c r="K428" s="140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1</v>
      </c>
    </row>
    <row r="429" spans="1:65">
      <c r="A429" s="29"/>
      <c r="B429" s="19">
        <v>1</v>
      </c>
      <c r="C429" s="9">
        <v>2</v>
      </c>
      <c r="D429" s="11">
        <v>0.3</v>
      </c>
      <c r="E429" s="11">
        <v>0.3</v>
      </c>
      <c r="F429" s="11">
        <v>0.24272230337634476</v>
      </c>
      <c r="G429" s="11">
        <v>0.23</v>
      </c>
      <c r="H429" s="136">
        <v>0.92</v>
      </c>
      <c r="I429" s="11">
        <v>0.26943860624582056</v>
      </c>
      <c r="J429" s="11">
        <v>0.32</v>
      </c>
      <c r="K429" s="140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20</v>
      </c>
    </row>
    <row r="430" spans="1:65">
      <c r="A430" s="29"/>
      <c r="B430" s="19">
        <v>1</v>
      </c>
      <c r="C430" s="9">
        <v>3</v>
      </c>
      <c r="D430" s="11">
        <v>0.3</v>
      </c>
      <c r="E430" s="11">
        <v>0.3</v>
      </c>
      <c r="F430" s="11">
        <v>0.24761101995225104</v>
      </c>
      <c r="G430" s="11">
        <v>0.23</v>
      </c>
      <c r="H430" s="136">
        <v>0.95</v>
      </c>
      <c r="I430" s="11">
        <v>0.2462847816369246</v>
      </c>
      <c r="J430" s="11">
        <v>0.31</v>
      </c>
      <c r="K430" s="140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16</v>
      </c>
    </row>
    <row r="431" spans="1:65">
      <c r="A431" s="29"/>
      <c r="B431" s="19">
        <v>1</v>
      </c>
      <c r="C431" s="9">
        <v>4</v>
      </c>
      <c r="D431" s="11">
        <v>0.3</v>
      </c>
      <c r="E431" s="11">
        <v>0.3</v>
      </c>
      <c r="F431" s="11">
        <v>0.25376941307551237</v>
      </c>
      <c r="G431" s="11">
        <v>0.22</v>
      </c>
      <c r="H431" s="136">
        <v>0.94</v>
      </c>
      <c r="I431" s="11">
        <v>0.27728019272658955</v>
      </c>
      <c r="J431" s="11">
        <v>0.31</v>
      </c>
      <c r="K431" s="140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>
        <v>0.27442107520188047</v>
      </c>
    </row>
    <row r="432" spans="1:65">
      <c r="A432" s="29"/>
      <c r="B432" s="19">
        <v>1</v>
      </c>
      <c r="C432" s="9">
        <v>5</v>
      </c>
      <c r="D432" s="11">
        <v>0.3</v>
      </c>
      <c r="E432" s="11">
        <v>0.3</v>
      </c>
      <c r="F432" s="11">
        <v>0.24062254574581474</v>
      </c>
      <c r="G432" s="11">
        <v>0.23</v>
      </c>
      <c r="H432" s="136">
        <v>0.92</v>
      </c>
      <c r="I432" s="11">
        <v>0.2596552212951132</v>
      </c>
      <c r="J432" s="11">
        <v>0.3</v>
      </c>
      <c r="K432" s="140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7">
        <v>90</v>
      </c>
    </row>
    <row r="433" spans="1:65">
      <c r="A433" s="29"/>
      <c r="B433" s="19">
        <v>1</v>
      </c>
      <c r="C433" s="9">
        <v>6</v>
      </c>
      <c r="D433" s="11">
        <v>0.3</v>
      </c>
      <c r="E433" s="11">
        <v>0.3</v>
      </c>
      <c r="F433" s="11">
        <v>0.24341773662927299</v>
      </c>
      <c r="G433" s="11">
        <v>0.22</v>
      </c>
      <c r="H433" s="136">
        <v>0.96</v>
      </c>
      <c r="I433" s="11">
        <v>0.25360028633901199</v>
      </c>
      <c r="J433" s="11">
        <v>0.31</v>
      </c>
      <c r="K433" s="140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9"/>
      <c r="B434" s="20" t="s">
        <v>256</v>
      </c>
      <c r="C434" s="12"/>
      <c r="D434" s="22">
        <v>0.3</v>
      </c>
      <c r="E434" s="22">
        <v>0.3</v>
      </c>
      <c r="F434" s="22">
        <v>0.24551991823831562</v>
      </c>
      <c r="G434" s="22">
        <v>0.22500000000000001</v>
      </c>
      <c r="H434" s="22">
        <v>0.93833333333333335</v>
      </c>
      <c r="I434" s="22">
        <v>0.26600653297296722</v>
      </c>
      <c r="J434" s="22">
        <v>0.31</v>
      </c>
      <c r="K434" s="140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A435" s="29"/>
      <c r="B435" s="3" t="s">
        <v>257</v>
      </c>
      <c r="C435" s="28"/>
      <c r="D435" s="11">
        <v>0.3</v>
      </c>
      <c r="E435" s="11">
        <v>0.3</v>
      </c>
      <c r="F435" s="11">
        <v>0.24419711363998545</v>
      </c>
      <c r="G435" s="11">
        <v>0.22500000000000001</v>
      </c>
      <c r="H435" s="11">
        <v>0.94</v>
      </c>
      <c r="I435" s="11">
        <v>0.26454691377046691</v>
      </c>
      <c r="J435" s="11">
        <v>0.31</v>
      </c>
      <c r="K435" s="140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A436" s="29"/>
      <c r="B436" s="3" t="s">
        <v>258</v>
      </c>
      <c r="C436" s="28"/>
      <c r="D436" s="23">
        <v>0</v>
      </c>
      <c r="E436" s="23">
        <v>0</v>
      </c>
      <c r="F436" s="23">
        <v>4.6680243948283989E-3</v>
      </c>
      <c r="G436" s="23">
        <v>5.4772255750516656E-3</v>
      </c>
      <c r="H436" s="23">
        <v>1.6020819787597184E-2</v>
      </c>
      <c r="I436" s="23">
        <v>1.6045305032286381E-2</v>
      </c>
      <c r="J436" s="23">
        <v>6.324555320336764E-3</v>
      </c>
      <c r="K436" s="140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A437" s="29"/>
      <c r="B437" s="3" t="s">
        <v>86</v>
      </c>
      <c r="C437" s="28"/>
      <c r="D437" s="13">
        <v>0</v>
      </c>
      <c r="E437" s="13">
        <v>0</v>
      </c>
      <c r="F437" s="13">
        <v>1.9012813413766896E-2</v>
      </c>
      <c r="G437" s="13">
        <v>2.4343224778007402E-2</v>
      </c>
      <c r="H437" s="13">
        <v>1.7073697819819378E-2</v>
      </c>
      <c r="I437" s="13">
        <v>6.0319214167258731E-2</v>
      </c>
      <c r="J437" s="13">
        <v>2.0401791355925045E-2</v>
      </c>
      <c r="K437" s="140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3"/>
    </row>
    <row r="438" spans="1:65">
      <c r="A438" s="29"/>
      <c r="B438" s="3" t="s">
        <v>259</v>
      </c>
      <c r="C438" s="28"/>
      <c r="D438" s="13">
        <v>9.321049696821615E-2</v>
      </c>
      <c r="E438" s="13">
        <v>9.321049696821615E-2</v>
      </c>
      <c r="F438" s="13">
        <v>-0.10531682722365054</v>
      </c>
      <c r="G438" s="13">
        <v>-0.18009212727383783</v>
      </c>
      <c r="H438" s="13">
        <v>2.4193194988505877</v>
      </c>
      <c r="I438" s="13">
        <v>-3.0662886306100923E-2</v>
      </c>
      <c r="J438" s="13">
        <v>0.12965084686715689</v>
      </c>
      <c r="K438" s="140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3"/>
    </row>
    <row r="439" spans="1:65">
      <c r="A439" s="29"/>
      <c r="B439" s="45" t="s">
        <v>260</v>
      </c>
      <c r="C439" s="46"/>
      <c r="D439" s="44">
        <v>0</v>
      </c>
      <c r="E439" s="44">
        <v>0</v>
      </c>
      <c r="F439" s="44">
        <v>1.08</v>
      </c>
      <c r="G439" s="44">
        <v>1.49</v>
      </c>
      <c r="H439" s="44">
        <v>12.66</v>
      </c>
      <c r="I439" s="44">
        <v>0.67</v>
      </c>
      <c r="J439" s="44">
        <v>0.2</v>
      </c>
      <c r="K439" s="140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3"/>
    </row>
    <row r="440" spans="1:65">
      <c r="B440" s="30"/>
      <c r="C440" s="20"/>
      <c r="D440" s="20"/>
      <c r="E440" s="20"/>
      <c r="F440" s="20"/>
      <c r="G440" s="20"/>
      <c r="H440" s="20"/>
      <c r="I440" s="20"/>
      <c r="J440" s="20"/>
      <c r="BM440" s="53"/>
    </row>
    <row r="441" spans="1:65" ht="15">
      <c r="B441" s="8" t="s">
        <v>520</v>
      </c>
      <c r="BM441" s="27" t="s">
        <v>66</v>
      </c>
    </row>
    <row r="442" spans="1:65" ht="15">
      <c r="A442" s="24" t="s">
        <v>14</v>
      </c>
      <c r="B442" s="18" t="s">
        <v>111</v>
      </c>
      <c r="C442" s="15" t="s">
        <v>112</v>
      </c>
      <c r="D442" s="16" t="s">
        <v>224</v>
      </c>
      <c r="E442" s="17" t="s">
        <v>224</v>
      </c>
      <c r="F442" s="17" t="s">
        <v>224</v>
      </c>
      <c r="G442" s="17" t="s">
        <v>224</v>
      </c>
      <c r="H442" s="17" t="s">
        <v>224</v>
      </c>
      <c r="I442" s="17" t="s">
        <v>224</v>
      </c>
      <c r="J442" s="17" t="s">
        <v>224</v>
      </c>
      <c r="K442" s="17" t="s">
        <v>224</v>
      </c>
      <c r="L442" s="17" t="s">
        <v>224</v>
      </c>
      <c r="M442" s="17" t="s">
        <v>224</v>
      </c>
      <c r="N442" s="17" t="s">
        <v>224</v>
      </c>
      <c r="O442" s="17" t="s">
        <v>224</v>
      </c>
      <c r="P442" s="17" t="s">
        <v>224</v>
      </c>
      <c r="Q442" s="140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</v>
      </c>
    </row>
    <row r="443" spans="1:65">
      <c r="A443" s="29"/>
      <c r="B443" s="19" t="s">
        <v>225</v>
      </c>
      <c r="C443" s="9" t="s">
        <v>225</v>
      </c>
      <c r="D443" s="138" t="s">
        <v>227</v>
      </c>
      <c r="E443" s="139" t="s">
        <v>228</v>
      </c>
      <c r="F443" s="139" t="s">
        <v>230</v>
      </c>
      <c r="G443" s="139" t="s">
        <v>232</v>
      </c>
      <c r="H443" s="139" t="s">
        <v>235</v>
      </c>
      <c r="I443" s="139" t="s">
        <v>237</v>
      </c>
      <c r="J443" s="139" t="s">
        <v>238</v>
      </c>
      <c r="K443" s="139" t="s">
        <v>240</v>
      </c>
      <c r="L443" s="139" t="s">
        <v>241</v>
      </c>
      <c r="M443" s="139" t="s">
        <v>242</v>
      </c>
      <c r="N443" s="139" t="s">
        <v>243</v>
      </c>
      <c r="O443" s="139" t="s">
        <v>246</v>
      </c>
      <c r="P443" s="139" t="s">
        <v>248</v>
      </c>
      <c r="Q443" s="140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 t="s">
        <v>3</v>
      </c>
    </row>
    <row r="444" spans="1:65">
      <c r="A444" s="29"/>
      <c r="B444" s="19"/>
      <c r="C444" s="9"/>
      <c r="D444" s="10" t="s">
        <v>269</v>
      </c>
      <c r="E444" s="11" t="s">
        <v>292</v>
      </c>
      <c r="F444" s="11" t="s">
        <v>269</v>
      </c>
      <c r="G444" s="11" t="s">
        <v>269</v>
      </c>
      <c r="H444" s="11" t="s">
        <v>269</v>
      </c>
      <c r="I444" s="11" t="s">
        <v>292</v>
      </c>
      <c r="J444" s="11" t="s">
        <v>269</v>
      </c>
      <c r="K444" s="11" t="s">
        <v>269</v>
      </c>
      <c r="L444" s="11" t="s">
        <v>269</v>
      </c>
      <c r="M444" s="11" t="s">
        <v>292</v>
      </c>
      <c r="N444" s="11" t="s">
        <v>292</v>
      </c>
      <c r="O444" s="11" t="s">
        <v>292</v>
      </c>
      <c r="P444" s="11" t="s">
        <v>269</v>
      </c>
      <c r="Q444" s="140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</v>
      </c>
    </row>
    <row r="445" spans="1:65">
      <c r="A445" s="29"/>
      <c r="B445" s="19"/>
      <c r="C445" s="9"/>
      <c r="D445" s="25" t="s">
        <v>294</v>
      </c>
      <c r="E445" s="25" t="s">
        <v>295</v>
      </c>
      <c r="F445" s="25" t="s">
        <v>295</v>
      </c>
      <c r="G445" s="25" t="s">
        <v>297</v>
      </c>
      <c r="H445" s="25" t="s">
        <v>117</v>
      </c>
      <c r="I445" s="25" t="s">
        <v>297</v>
      </c>
      <c r="J445" s="25" t="s">
        <v>294</v>
      </c>
      <c r="K445" s="25" t="s">
        <v>297</v>
      </c>
      <c r="L445" s="25" t="s">
        <v>297</v>
      </c>
      <c r="M445" s="25" t="s">
        <v>296</v>
      </c>
      <c r="N445" s="25" t="s">
        <v>295</v>
      </c>
      <c r="O445" s="25" t="s">
        <v>295</v>
      </c>
      <c r="P445" s="25" t="s">
        <v>296</v>
      </c>
      <c r="Q445" s="140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3</v>
      </c>
    </row>
    <row r="446" spans="1:65">
      <c r="A446" s="29"/>
      <c r="B446" s="18">
        <v>1</v>
      </c>
      <c r="C446" s="14">
        <v>1</v>
      </c>
      <c r="D446" s="223">
        <v>0.11799999999999999</v>
      </c>
      <c r="E446" s="222">
        <v>7.0000000000000007E-2</v>
      </c>
      <c r="F446" s="222">
        <v>5.5E-2</v>
      </c>
      <c r="G446" s="222">
        <v>6.3E-2</v>
      </c>
      <c r="H446" s="222">
        <v>0.06</v>
      </c>
      <c r="I446" s="222">
        <v>7.0000000000000007E-2</v>
      </c>
      <c r="J446" s="223" t="s">
        <v>97</v>
      </c>
      <c r="K446" s="222">
        <v>6.3E-2</v>
      </c>
      <c r="L446" s="222">
        <v>7.5999999999999998E-2</v>
      </c>
      <c r="M446" s="222">
        <v>7.0000000000000007E-2</v>
      </c>
      <c r="N446" s="222">
        <v>0.06</v>
      </c>
      <c r="O446" s="222">
        <v>0.06</v>
      </c>
      <c r="P446" s="222">
        <v>0.08</v>
      </c>
      <c r="Q446" s="210"/>
      <c r="R446" s="211"/>
      <c r="S446" s="211"/>
      <c r="T446" s="211"/>
      <c r="U446" s="211"/>
      <c r="V446" s="211"/>
      <c r="W446" s="211"/>
      <c r="X446" s="211"/>
      <c r="Y446" s="211"/>
      <c r="Z446" s="211"/>
      <c r="AA446" s="211"/>
      <c r="AB446" s="211"/>
      <c r="AC446" s="211"/>
      <c r="AD446" s="211"/>
      <c r="AE446" s="211"/>
      <c r="AF446" s="211"/>
      <c r="AG446" s="211"/>
      <c r="AH446" s="211"/>
      <c r="AI446" s="211"/>
      <c r="AJ446" s="211"/>
      <c r="AK446" s="211"/>
      <c r="AL446" s="211"/>
      <c r="AM446" s="211"/>
      <c r="AN446" s="211"/>
      <c r="AO446" s="211"/>
      <c r="AP446" s="211"/>
      <c r="AQ446" s="211"/>
      <c r="AR446" s="211"/>
      <c r="AS446" s="211"/>
      <c r="AT446" s="211"/>
      <c r="AU446" s="211"/>
      <c r="AV446" s="211"/>
      <c r="AW446" s="211"/>
      <c r="AX446" s="211"/>
      <c r="AY446" s="211"/>
      <c r="AZ446" s="211"/>
      <c r="BA446" s="211"/>
      <c r="BB446" s="211"/>
      <c r="BC446" s="211"/>
      <c r="BD446" s="211"/>
      <c r="BE446" s="211"/>
      <c r="BF446" s="211"/>
      <c r="BG446" s="211"/>
      <c r="BH446" s="211"/>
      <c r="BI446" s="211"/>
      <c r="BJ446" s="211"/>
      <c r="BK446" s="211"/>
      <c r="BL446" s="211"/>
      <c r="BM446" s="224">
        <v>1</v>
      </c>
    </row>
    <row r="447" spans="1:65">
      <c r="A447" s="29"/>
      <c r="B447" s="19">
        <v>1</v>
      </c>
      <c r="C447" s="9">
        <v>2</v>
      </c>
      <c r="D447" s="225">
        <v>0.108</v>
      </c>
      <c r="E447" s="23">
        <v>0.06</v>
      </c>
      <c r="F447" s="23">
        <v>5.7000000000000002E-2</v>
      </c>
      <c r="G447" s="23">
        <v>5.6000000000000001E-2</v>
      </c>
      <c r="H447" s="23">
        <v>0.06</v>
      </c>
      <c r="I447" s="23">
        <v>7.0000000000000007E-2</v>
      </c>
      <c r="J447" s="225" t="s">
        <v>97</v>
      </c>
      <c r="K447" s="23">
        <v>6.5000000000000002E-2</v>
      </c>
      <c r="L447" s="23">
        <v>7.5999999999999998E-2</v>
      </c>
      <c r="M447" s="23">
        <v>7.0000000000000007E-2</v>
      </c>
      <c r="N447" s="23">
        <v>0.06</v>
      </c>
      <c r="O447" s="23">
        <v>0.06</v>
      </c>
      <c r="P447" s="23">
        <v>7.0000000000000007E-2</v>
      </c>
      <c r="Q447" s="210"/>
      <c r="R447" s="211"/>
      <c r="S447" s="211"/>
      <c r="T447" s="211"/>
      <c r="U447" s="211"/>
      <c r="V447" s="211"/>
      <c r="W447" s="211"/>
      <c r="X447" s="211"/>
      <c r="Y447" s="211"/>
      <c r="Z447" s="211"/>
      <c r="AA447" s="211"/>
      <c r="AB447" s="211"/>
      <c r="AC447" s="211"/>
      <c r="AD447" s="211"/>
      <c r="AE447" s="211"/>
      <c r="AF447" s="211"/>
      <c r="AG447" s="211"/>
      <c r="AH447" s="211"/>
      <c r="AI447" s="211"/>
      <c r="AJ447" s="211"/>
      <c r="AK447" s="211"/>
      <c r="AL447" s="211"/>
      <c r="AM447" s="211"/>
      <c r="AN447" s="211"/>
      <c r="AO447" s="211"/>
      <c r="AP447" s="211"/>
      <c r="AQ447" s="211"/>
      <c r="AR447" s="211"/>
      <c r="AS447" s="211"/>
      <c r="AT447" s="211"/>
      <c r="AU447" s="211"/>
      <c r="AV447" s="211"/>
      <c r="AW447" s="211"/>
      <c r="AX447" s="211"/>
      <c r="AY447" s="211"/>
      <c r="AZ447" s="211"/>
      <c r="BA447" s="211"/>
      <c r="BB447" s="211"/>
      <c r="BC447" s="211"/>
      <c r="BD447" s="211"/>
      <c r="BE447" s="211"/>
      <c r="BF447" s="211"/>
      <c r="BG447" s="211"/>
      <c r="BH447" s="211"/>
      <c r="BI447" s="211"/>
      <c r="BJ447" s="211"/>
      <c r="BK447" s="211"/>
      <c r="BL447" s="211"/>
      <c r="BM447" s="224">
        <v>21</v>
      </c>
    </row>
    <row r="448" spans="1:65">
      <c r="A448" s="29"/>
      <c r="B448" s="19">
        <v>1</v>
      </c>
      <c r="C448" s="9">
        <v>3</v>
      </c>
      <c r="D448" s="225">
        <v>0.115</v>
      </c>
      <c r="E448" s="23">
        <v>0.06</v>
      </c>
      <c r="F448" s="23">
        <v>0.06</v>
      </c>
      <c r="G448" s="23">
        <v>5.5E-2</v>
      </c>
      <c r="H448" s="23">
        <v>0.06</v>
      </c>
      <c r="I448" s="23">
        <v>0.08</v>
      </c>
      <c r="J448" s="225" t="s">
        <v>97</v>
      </c>
      <c r="K448" s="23">
        <v>6.7000000000000004E-2</v>
      </c>
      <c r="L448" s="23">
        <v>7.5999999999999998E-2</v>
      </c>
      <c r="M448" s="23">
        <v>7.0000000000000007E-2</v>
      </c>
      <c r="N448" s="23">
        <v>0.05</v>
      </c>
      <c r="O448" s="23">
        <v>0.06</v>
      </c>
      <c r="P448" s="23">
        <v>7.0000000000000007E-2</v>
      </c>
      <c r="Q448" s="210"/>
      <c r="R448" s="211"/>
      <c r="S448" s="211"/>
      <c r="T448" s="211"/>
      <c r="U448" s="211"/>
      <c r="V448" s="211"/>
      <c r="W448" s="211"/>
      <c r="X448" s="211"/>
      <c r="Y448" s="211"/>
      <c r="Z448" s="211"/>
      <c r="AA448" s="211"/>
      <c r="AB448" s="211"/>
      <c r="AC448" s="211"/>
      <c r="AD448" s="211"/>
      <c r="AE448" s="211"/>
      <c r="AF448" s="211"/>
      <c r="AG448" s="211"/>
      <c r="AH448" s="211"/>
      <c r="AI448" s="211"/>
      <c r="AJ448" s="211"/>
      <c r="AK448" s="211"/>
      <c r="AL448" s="211"/>
      <c r="AM448" s="211"/>
      <c r="AN448" s="211"/>
      <c r="AO448" s="211"/>
      <c r="AP448" s="211"/>
      <c r="AQ448" s="211"/>
      <c r="AR448" s="211"/>
      <c r="AS448" s="211"/>
      <c r="AT448" s="211"/>
      <c r="AU448" s="211"/>
      <c r="AV448" s="211"/>
      <c r="AW448" s="211"/>
      <c r="AX448" s="211"/>
      <c r="AY448" s="211"/>
      <c r="AZ448" s="211"/>
      <c r="BA448" s="211"/>
      <c r="BB448" s="211"/>
      <c r="BC448" s="211"/>
      <c r="BD448" s="211"/>
      <c r="BE448" s="211"/>
      <c r="BF448" s="211"/>
      <c r="BG448" s="211"/>
      <c r="BH448" s="211"/>
      <c r="BI448" s="211"/>
      <c r="BJ448" s="211"/>
      <c r="BK448" s="211"/>
      <c r="BL448" s="211"/>
      <c r="BM448" s="224">
        <v>16</v>
      </c>
    </row>
    <row r="449" spans="1:65">
      <c r="A449" s="29"/>
      <c r="B449" s="19">
        <v>1</v>
      </c>
      <c r="C449" s="9">
        <v>4</v>
      </c>
      <c r="D449" s="225">
        <v>0.108</v>
      </c>
      <c r="E449" s="23">
        <v>0.06</v>
      </c>
      <c r="F449" s="23">
        <v>5.3999999999999999E-2</v>
      </c>
      <c r="G449" s="23">
        <v>5.7000000000000002E-2</v>
      </c>
      <c r="H449" s="23">
        <v>0.06</v>
      </c>
      <c r="I449" s="23">
        <v>0.08</v>
      </c>
      <c r="J449" s="225" t="s">
        <v>97</v>
      </c>
      <c r="K449" s="23">
        <v>6.8000000000000005E-2</v>
      </c>
      <c r="L449" s="23">
        <v>7.5999999999999998E-2</v>
      </c>
      <c r="M449" s="23">
        <v>7.0000000000000007E-2</v>
      </c>
      <c r="N449" s="23">
        <v>0.05</v>
      </c>
      <c r="O449" s="23">
        <v>0.06</v>
      </c>
      <c r="P449" s="23">
        <v>7.0000000000000007E-2</v>
      </c>
      <c r="Q449" s="210"/>
      <c r="R449" s="211"/>
      <c r="S449" s="211"/>
      <c r="T449" s="211"/>
      <c r="U449" s="211"/>
      <c r="V449" s="211"/>
      <c r="W449" s="211"/>
      <c r="X449" s="211"/>
      <c r="Y449" s="211"/>
      <c r="Z449" s="211"/>
      <c r="AA449" s="211"/>
      <c r="AB449" s="211"/>
      <c r="AC449" s="211"/>
      <c r="AD449" s="211"/>
      <c r="AE449" s="211"/>
      <c r="AF449" s="211"/>
      <c r="AG449" s="211"/>
      <c r="AH449" s="211"/>
      <c r="AI449" s="211"/>
      <c r="AJ449" s="211"/>
      <c r="AK449" s="211"/>
      <c r="AL449" s="211"/>
      <c r="AM449" s="211"/>
      <c r="AN449" s="211"/>
      <c r="AO449" s="211"/>
      <c r="AP449" s="211"/>
      <c r="AQ449" s="211"/>
      <c r="AR449" s="211"/>
      <c r="AS449" s="211"/>
      <c r="AT449" s="211"/>
      <c r="AU449" s="211"/>
      <c r="AV449" s="211"/>
      <c r="AW449" s="211"/>
      <c r="AX449" s="211"/>
      <c r="AY449" s="211"/>
      <c r="AZ449" s="211"/>
      <c r="BA449" s="211"/>
      <c r="BB449" s="211"/>
      <c r="BC449" s="211"/>
      <c r="BD449" s="211"/>
      <c r="BE449" s="211"/>
      <c r="BF449" s="211"/>
      <c r="BG449" s="211"/>
      <c r="BH449" s="211"/>
      <c r="BI449" s="211"/>
      <c r="BJ449" s="211"/>
      <c r="BK449" s="211"/>
      <c r="BL449" s="211"/>
      <c r="BM449" s="224">
        <v>6.4303030303030306E-2</v>
      </c>
    </row>
    <row r="450" spans="1:65">
      <c r="A450" s="29"/>
      <c r="B450" s="19">
        <v>1</v>
      </c>
      <c r="C450" s="9">
        <v>5</v>
      </c>
      <c r="D450" s="225">
        <v>0.129</v>
      </c>
      <c r="E450" s="23">
        <v>0.06</v>
      </c>
      <c r="F450" s="23">
        <v>5.6000000000000001E-2</v>
      </c>
      <c r="G450" s="23">
        <v>5.5E-2</v>
      </c>
      <c r="H450" s="23">
        <v>0.06</v>
      </c>
      <c r="I450" s="23">
        <v>7.0000000000000007E-2</v>
      </c>
      <c r="J450" s="225" t="s">
        <v>97</v>
      </c>
      <c r="K450" s="23">
        <v>6.9000000000000006E-2</v>
      </c>
      <c r="L450" s="23">
        <v>7.0000000000000007E-2</v>
      </c>
      <c r="M450" s="23">
        <v>7.0000000000000007E-2</v>
      </c>
      <c r="N450" s="23">
        <v>0.06</v>
      </c>
      <c r="O450" s="23">
        <v>0.06</v>
      </c>
      <c r="P450" s="23">
        <v>0.06</v>
      </c>
      <c r="Q450" s="210"/>
      <c r="R450" s="211"/>
      <c r="S450" s="211"/>
      <c r="T450" s="211"/>
      <c r="U450" s="211"/>
      <c r="V450" s="211"/>
      <c r="W450" s="211"/>
      <c r="X450" s="211"/>
      <c r="Y450" s="211"/>
      <c r="Z450" s="211"/>
      <c r="AA450" s="211"/>
      <c r="AB450" s="211"/>
      <c r="AC450" s="211"/>
      <c r="AD450" s="211"/>
      <c r="AE450" s="211"/>
      <c r="AF450" s="211"/>
      <c r="AG450" s="211"/>
      <c r="AH450" s="211"/>
      <c r="AI450" s="211"/>
      <c r="AJ450" s="211"/>
      <c r="AK450" s="211"/>
      <c r="AL450" s="211"/>
      <c r="AM450" s="211"/>
      <c r="AN450" s="211"/>
      <c r="AO450" s="211"/>
      <c r="AP450" s="211"/>
      <c r="AQ450" s="211"/>
      <c r="AR450" s="211"/>
      <c r="AS450" s="211"/>
      <c r="AT450" s="211"/>
      <c r="AU450" s="211"/>
      <c r="AV450" s="211"/>
      <c r="AW450" s="211"/>
      <c r="AX450" s="211"/>
      <c r="AY450" s="211"/>
      <c r="AZ450" s="211"/>
      <c r="BA450" s="211"/>
      <c r="BB450" s="211"/>
      <c r="BC450" s="211"/>
      <c r="BD450" s="211"/>
      <c r="BE450" s="211"/>
      <c r="BF450" s="211"/>
      <c r="BG450" s="211"/>
      <c r="BH450" s="211"/>
      <c r="BI450" s="211"/>
      <c r="BJ450" s="211"/>
      <c r="BK450" s="211"/>
      <c r="BL450" s="211"/>
      <c r="BM450" s="224">
        <v>91</v>
      </c>
    </row>
    <row r="451" spans="1:65">
      <c r="A451" s="29"/>
      <c r="B451" s="19">
        <v>1</v>
      </c>
      <c r="C451" s="9">
        <v>6</v>
      </c>
      <c r="D451" s="225">
        <v>0.11700000000000001</v>
      </c>
      <c r="E451" s="23">
        <v>0.06</v>
      </c>
      <c r="F451" s="23">
        <v>5.8000000000000003E-2</v>
      </c>
      <c r="G451" s="23">
        <v>5.6000000000000001E-2</v>
      </c>
      <c r="H451" s="23">
        <v>0.06</v>
      </c>
      <c r="I451" s="23">
        <v>0.06</v>
      </c>
      <c r="J451" s="225" t="s">
        <v>97</v>
      </c>
      <c r="K451" s="23">
        <v>7.3999999999999996E-2</v>
      </c>
      <c r="L451" s="23">
        <v>8.2000000000000003E-2</v>
      </c>
      <c r="M451" s="23">
        <v>7.0000000000000007E-2</v>
      </c>
      <c r="N451" s="23">
        <v>0.06</v>
      </c>
      <c r="O451" s="23">
        <v>0.06</v>
      </c>
      <c r="P451" s="23">
        <v>7.0000000000000007E-2</v>
      </c>
      <c r="Q451" s="210"/>
      <c r="R451" s="211"/>
      <c r="S451" s="211"/>
      <c r="T451" s="211"/>
      <c r="U451" s="211"/>
      <c r="V451" s="211"/>
      <c r="W451" s="211"/>
      <c r="X451" s="211"/>
      <c r="Y451" s="211"/>
      <c r="Z451" s="211"/>
      <c r="AA451" s="211"/>
      <c r="AB451" s="211"/>
      <c r="AC451" s="211"/>
      <c r="AD451" s="211"/>
      <c r="AE451" s="211"/>
      <c r="AF451" s="211"/>
      <c r="AG451" s="211"/>
      <c r="AH451" s="211"/>
      <c r="AI451" s="211"/>
      <c r="AJ451" s="211"/>
      <c r="AK451" s="211"/>
      <c r="AL451" s="211"/>
      <c r="AM451" s="211"/>
      <c r="AN451" s="211"/>
      <c r="AO451" s="211"/>
      <c r="AP451" s="211"/>
      <c r="AQ451" s="211"/>
      <c r="AR451" s="211"/>
      <c r="AS451" s="211"/>
      <c r="AT451" s="211"/>
      <c r="AU451" s="211"/>
      <c r="AV451" s="211"/>
      <c r="AW451" s="211"/>
      <c r="AX451" s="211"/>
      <c r="AY451" s="211"/>
      <c r="AZ451" s="211"/>
      <c r="BA451" s="211"/>
      <c r="BB451" s="211"/>
      <c r="BC451" s="211"/>
      <c r="BD451" s="211"/>
      <c r="BE451" s="211"/>
      <c r="BF451" s="211"/>
      <c r="BG451" s="211"/>
      <c r="BH451" s="211"/>
      <c r="BI451" s="211"/>
      <c r="BJ451" s="211"/>
      <c r="BK451" s="211"/>
      <c r="BL451" s="211"/>
      <c r="BM451" s="54"/>
    </row>
    <row r="452" spans="1:65">
      <c r="A452" s="29"/>
      <c r="B452" s="20" t="s">
        <v>256</v>
      </c>
      <c r="C452" s="12"/>
      <c r="D452" s="227">
        <v>0.11583333333333333</v>
      </c>
      <c r="E452" s="227">
        <v>6.1666666666666668E-2</v>
      </c>
      <c r="F452" s="227">
        <v>5.6666666666666664E-2</v>
      </c>
      <c r="G452" s="227">
        <v>5.6999999999999995E-2</v>
      </c>
      <c r="H452" s="227">
        <v>0.06</v>
      </c>
      <c r="I452" s="227">
        <v>7.166666666666667E-2</v>
      </c>
      <c r="J452" s="227" t="s">
        <v>623</v>
      </c>
      <c r="K452" s="227">
        <v>6.7666666666666667E-2</v>
      </c>
      <c r="L452" s="227">
        <v>7.5999999999999998E-2</v>
      </c>
      <c r="M452" s="227">
        <v>7.0000000000000007E-2</v>
      </c>
      <c r="N452" s="227">
        <v>5.6666666666666664E-2</v>
      </c>
      <c r="O452" s="227">
        <v>0.06</v>
      </c>
      <c r="P452" s="227">
        <v>7.0000000000000007E-2</v>
      </c>
      <c r="Q452" s="210"/>
      <c r="R452" s="211"/>
      <c r="S452" s="211"/>
      <c r="T452" s="211"/>
      <c r="U452" s="211"/>
      <c r="V452" s="211"/>
      <c r="W452" s="211"/>
      <c r="X452" s="211"/>
      <c r="Y452" s="211"/>
      <c r="Z452" s="211"/>
      <c r="AA452" s="211"/>
      <c r="AB452" s="211"/>
      <c r="AC452" s="211"/>
      <c r="AD452" s="211"/>
      <c r="AE452" s="211"/>
      <c r="AF452" s="211"/>
      <c r="AG452" s="211"/>
      <c r="AH452" s="211"/>
      <c r="AI452" s="211"/>
      <c r="AJ452" s="211"/>
      <c r="AK452" s="211"/>
      <c r="AL452" s="211"/>
      <c r="AM452" s="211"/>
      <c r="AN452" s="211"/>
      <c r="AO452" s="211"/>
      <c r="AP452" s="211"/>
      <c r="AQ452" s="211"/>
      <c r="AR452" s="211"/>
      <c r="AS452" s="211"/>
      <c r="AT452" s="211"/>
      <c r="AU452" s="211"/>
      <c r="AV452" s="211"/>
      <c r="AW452" s="211"/>
      <c r="AX452" s="211"/>
      <c r="AY452" s="211"/>
      <c r="AZ452" s="211"/>
      <c r="BA452" s="211"/>
      <c r="BB452" s="211"/>
      <c r="BC452" s="211"/>
      <c r="BD452" s="211"/>
      <c r="BE452" s="211"/>
      <c r="BF452" s="211"/>
      <c r="BG452" s="211"/>
      <c r="BH452" s="211"/>
      <c r="BI452" s="211"/>
      <c r="BJ452" s="211"/>
      <c r="BK452" s="211"/>
      <c r="BL452" s="211"/>
      <c r="BM452" s="54"/>
    </row>
    <row r="453" spans="1:65">
      <c r="A453" s="29"/>
      <c r="B453" s="3" t="s">
        <v>257</v>
      </c>
      <c r="C453" s="28"/>
      <c r="D453" s="23">
        <v>0.11600000000000001</v>
      </c>
      <c r="E453" s="23">
        <v>0.06</v>
      </c>
      <c r="F453" s="23">
        <v>5.6500000000000002E-2</v>
      </c>
      <c r="G453" s="23">
        <v>5.6000000000000001E-2</v>
      </c>
      <c r="H453" s="23">
        <v>0.06</v>
      </c>
      <c r="I453" s="23">
        <v>7.0000000000000007E-2</v>
      </c>
      <c r="J453" s="23" t="s">
        <v>623</v>
      </c>
      <c r="K453" s="23">
        <v>6.7500000000000004E-2</v>
      </c>
      <c r="L453" s="23">
        <v>7.5999999999999998E-2</v>
      </c>
      <c r="M453" s="23">
        <v>7.0000000000000007E-2</v>
      </c>
      <c r="N453" s="23">
        <v>0.06</v>
      </c>
      <c r="O453" s="23">
        <v>0.06</v>
      </c>
      <c r="P453" s="23">
        <v>7.0000000000000007E-2</v>
      </c>
      <c r="Q453" s="210"/>
      <c r="R453" s="211"/>
      <c r="S453" s="211"/>
      <c r="T453" s="211"/>
      <c r="U453" s="211"/>
      <c r="V453" s="211"/>
      <c r="W453" s="211"/>
      <c r="X453" s="211"/>
      <c r="Y453" s="211"/>
      <c r="Z453" s="211"/>
      <c r="AA453" s="211"/>
      <c r="AB453" s="211"/>
      <c r="AC453" s="211"/>
      <c r="AD453" s="211"/>
      <c r="AE453" s="211"/>
      <c r="AF453" s="211"/>
      <c r="AG453" s="211"/>
      <c r="AH453" s="211"/>
      <c r="AI453" s="211"/>
      <c r="AJ453" s="211"/>
      <c r="AK453" s="211"/>
      <c r="AL453" s="211"/>
      <c r="AM453" s="211"/>
      <c r="AN453" s="211"/>
      <c r="AO453" s="211"/>
      <c r="AP453" s="211"/>
      <c r="AQ453" s="211"/>
      <c r="AR453" s="211"/>
      <c r="AS453" s="211"/>
      <c r="AT453" s="211"/>
      <c r="AU453" s="211"/>
      <c r="AV453" s="211"/>
      <c r="AW453" s="211"/>
      <c r="AX453" s="211"/>
      <c r="AY453" s="211"/>
      <c r="AZ453" s="211"/>
      <c r="BA453" s="211"/>
      <c r="BB453" s="211"/>
      <c r="BC453" s="211"/>
      <c r="BD453" s="211"/>
      <c r="BE453" s="211"/>
      <c r="BF453" s="211"/>
      <c r="BG453" s="211"/>
      <c r="BH453" s="211"/>
      <c r="BI453" s="211"/>
      <c r="BJ453" s="211"/>
      <c r="BK453" s="211"/>
      <c r="BL453" s="211"/>
      <c r="BM453" s="54"/>
    </row>
    <row r="454" spans="1:65">
      <c r="A454" s="29"/>
      <c r="B454" s="3" t="s">
        <v>258</v>
      </c>
      <c r="C454" s="28"/>
      <c r="D454" s="23">
        <v>7.782458908768275E-3</v>
      </c>
      <c r="E454" s="23">
        <v>4.0824829046386332E-3</v>
      </c>
      <c r="F454" s="23">
        <v>2.1602468994692866E-3</v>
      </c>
      <c r="G454" s="23">
        <v>3.0331501776206206E-3</v>
      </c>
      <c r="H454" s="23">
        <v>0</v>
      </c>
      <c r="I454" s="23">
        <v>7.5277265270908104E-3</v>
      </c>
      <c r="J454" s="23" t="s">
        <v>623</v>
      </c>
      <c r="K454" s="23">
        <v>3.7771241264574107E-3</v>
      </c>
      <c r="L454" s="23">
        <v>3.7947331922020544E-3</v>
      </c>
      <c r="M454" s="23">
        <v>0</v>
      </c>
      <c r="N454" s="23">
        <v>5.1639777949432208E-3</v>
      </c>
      <c r="O454" s="23">
        <v>0</v>
      </c>
      <c r="P454" s="23">
        <v>6.3245553203367597E-3</v>
      </c>
      <c r="Q454" s="210"/>
      <c r="R454" s="211"/>
      <c r="S454" s="211"/>
      <c r="T454" s="211"/>
      <c r="U454" s="211"/>
      <c r="V454" s="211"/>
      <c r="W454" s="211"/>
      <c r="X454" s="211"/>
      <c r="Y454" s="211"/>
      <c r="Z454" s="211"/>
      <c r="AA454" s="211"/>
      <c r="AB454" s="211"/>
      <c r="AC454" s="211"/>
      <c r="AD454" s="211"/>
      <c r="AE454" s="211"/>
      <c r="AF454" s="211"/>
      <c r="AG454" s="211"/>
      <c r="AH454" s="211"/>
      <c r="AI454" s="211"/>
      <c r="AJ454" s="211"/>
      <c r="AK454" s="211"/>
      <c r="AL454" s="211"/>
      <c r="AM454" s="211"/>
      <c r="AN454" s="211"/>
      <c r="AO454" s="211"/>
      <c r="AP454" s="211"/>
      <c r="AQ454" s="211"/>
      <c r="AR454" s="211"/>
      <c r="AS454" s="211"/>
      <c r="AT454" s="211"/>
      <c r="AU454" s="211"/>
      <c r="AV454" s="211"/>
      <c r="AW454" s="211"/>
      <c r="AX454" s="211"/>
      <c r="AY454" s="211"/>
      <c r="AZ454" s="211"/>
      <c r="BA454" s="211"/>
      <c r="BB454" s="211"/>
      <c r="BC454" s="211"/>
      <c r="BD454" s="211"/>
      <c r="BE454" s="211"/>
      <c r="BF454" s="211"/>
      <c r="BG454" s="211"/>
      <c r="BH454" s="211"/>
      <c r="BI454" s="211"/>
      <c r="BJ454" s="211"/>
      <c r="BK454" s="211"/>
      <c r="BL454" s="211"/>
      <c r="BM454" s="54"/>
    </row>
    <row r="455" spans="1:65">
      <c r="A455" s="29"/>
      <c r="B455" s="3" t="s">
        <v>86</v>
      </c>
      <c r="C455" s="28"/>
      <c r="D455" s="13">
        <v>6.718669561526569E-2</v>
      </c>
      <c r="E455" s="13">
        <v>6.6202425480626478E-2</v>
      </c>
      <c r="F455" s="13">
        <v>3.8122004108281531E-2</v>
      </c>
      <c r="G455" s="13">
        <v>5.3213161010888084E-2</v>
      </c>
      <c r="H455" s="13">
        <v>0</v>
      </c>
      <c r="I455" s="13">
        <v>0.10503804456405781</v>
      </c>
      <c r="J455" s="13" t="s">
        <v>623</v>
      </c>
      <c r="K455" s="13">
        <v>5.5819568371291782E-2</v>
      </c>
      <c r="L455" s="13">
        <v>4.9930699897395452E-2</v>
      </c>
      <c r="M455" s="13">
        <v>0</v>
      </c>
      <c r="N455" s="13">
        <v>9.1129019910762721E-2</v>
      </c>
      <c r="O455" s="13">
        <v>0</v>
      </c>
      <c r="P455" s="13">
        <v>9.0350790290525132E-2</v>
      </c>
      <c r="Q455" s="140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3"/>
    </row>
    <row r="456" spans="1:65">
      <c r="A456" s="29"/>
      <c r="B456" s="3" t="s">
        <v>259</v>
      </c>
      <c r="C456" s="28"/>
      <c r="D456" s="13">
        <v>0.80136663524976415</v>
      </c>
      <c r="E456" s="13">
        <v>-4.0999057492931201E-2</v>
      </c>
      <c r="F456" s="13">
        <v>-0.11875589066918013</v>
      </c>
      <c r="G456" s="13">
        <v>-0.1135721017907636</v>
      </c>
      <c r="H456" s="13">
        <v>-6.6918001885014178E-2</v>
      </c>
      <c r="I456" s="13">
        <v>0.11451460885956655</v>
      </c>
      <c r="J456" s="13" t="s">
        <v>623</v>
      </c>
      <c r="K456" s="13">
        <v>5.2309142318567314E-2</v>
      </c>
      <c r="L456" s="13">
        <v>0.18190386427898209</v>
      </c>
      <c r="M456" s="13">
        <v>8.8595664467483459E-2</v>
      </c>
      <c r="N456" s="13">
        <v>-0.11875589066918013</v>
      </c>
      <c r="O456" s="13">
        <v>-6.6918001885014178E-2</v>
      </c>
      <c r="P456" s="13">
        <v>8.8595664467483459E-2</v>
      </c>
      <c r="Q456" s="140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3"/>
    </row>
    <row r="457" spans="1:65">
      <c r="A457" s="29"/>
      <c r="B457" s="45" t="s">
        <v>260</v>
      </c>
      <c r="C457" s="46"/>
      <c r="D457" s="44">
        <v>4.24</v>
      </c>
      <c r="E457" s="44">
        <v>0.53</v>
      </c>
      <c r="F457" s="44">
        <v>0.97</v>
      </c>
      <c r="G457" s="44">
        <v>0.94</v>
      </c>
      <c r="H457" s="44">
        <v>0.67</v>
      </c>
      <c r="I457" s="44">
        <v>0.35</v>
      </c>
      <c r="J457" s="44">
        <v>2.84</v>
      </c>
      <c r="K457" s="44">
        <v>0</v>
      </c>
      <c r="L457" s="44">
        <v>0.73</v>
      </c>
      <c r="M457" s="44">
        <v>0.21</v>
      </c>
      <c r="N457" s="44">
        <v>0.97</v>
      </c>
      <c r="O457" s="44">
        <v>0.67</v>
      </c>
      <c r="P457" s="44">
        <v>0.21</v>
      </c>
      <c r="Q457" s="140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3"/>
    </row>
    <row r="458" spans="1:65">
      <c r="B458" s="3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BM458" s="53"/>
    </row>
    <row r="459" spans="1:65" ht="15">
      <c r="B459" s="8" t="s">
        <v>521</v>
      </c>
      <c r="BM459" s="27" t="s">
        <v>66</v>
      </c>
    </row>
    <row r="460" spans="1:65" ht="15">
      <c r="A460" s="24" t="s">
        <v>54</v>
      </c>
      <c r="B460" s="18" t="s">
        <v>111</v>
      </c>
      <c r="C460" s="15" t="s">
        <v>112</v>
      </c>
      <c r="D460" s="16" t="s">
        <v>224</v>
      </c>
      <c r="E460" s="17" t="s">
        <v>224</v>
      </c>
      <c r="F460" s="17" t="s">
        <v>224</v>
      </c>
      <c r="G460" s="17" t="s">
        <v>224</v>
      </c>
      <c r="H460" s="17" t="s">
        <v>224</v>
      </c>
      <c r="I460" s="17" t="s">
        <v>224</v>
      </c>
      <c r="J460" s="17" t="s">
        <v>224</v>
      </c>
      <c r="K460" s="17" t="s">
        <v>224</v>
      </c>
      <c r="L460" s="17" t="s">
        <v>224</v>
      </c>
      <c r="M460" s="17" t="s">
        <v>224</v>
      </c>
      <c r="N460" s="17" t="s">
        <v>224</v>
      </c>
      <c r="O460" s="17" t="s">
        <v>224</v>
      </c>
      <c r="P460" s="17" t="s">
        <v>224</v>
      </c>
      <c r="Q460" s="17" t="s">
        <v>224</v>
      </c>
      <c r="R460" s="17" t="s">
        <v>224</v>
      </c>
      <c r="S460" s="17" t="s">
        <v>224</v>
      </c>
      <c r="T460" s="17" t="s">
        <v>224</v>
      </c>
      <c r="U460" s="17" t="s">
        <v>224</v>
      </c>
      <c r="V460" s="17" t="s">
        <v>224</v>
      </c>
      <c r="W460" s="140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1</v>
      </c>
    </row>
    <row r="461" spans="1:65">
      <c r="A461" s="29"/>
      <c r="B461" s="19" t="s">
        <v>225</v>
      </c>
      <c r="C461" s="9" t="s">
        <v>225</v>
      </c>
      <c r="D461" s="138" t="s">
        <v>227</v>
      </c>
      <c r="E461" s="139" t="s">
        <v>228</v>
      </c>
      <c r="F461" s="139" t="s">
        <v>230</v>
      </c>
      <c r="G461" s="139" t="s">
        <v>231</v>
      </c>
      <c r="H461" s="139" t="s">
        <v>232</v>
      </c>
      <c r="I461" s="139" t="s">
        <v>233</v>
      </c>
      <c r="J461" s="139" t="s">
        <v>234</v>
      </c>
      <c r="K461" s="139" t="s">
        <v>235</v>
      </c>
      <c r="L461" s="139" t="s">
        <v>236</v>
      </c>
      <c r="M461" s="139" t="s">
        <v>237</v>
      </c>
      <c r="N461" s="139" t="s">
        <v>238</v>
      </c>
      <c r="O461" s="139" t="s">
        <v>240</v>
      </c>
      <c r="P461" s="139" t="s">
        <v>241</v>
      </c>
      <c r="Q461" s="139" t="s">
        <v>242</v>
      </c>
      <c r="R461" s="139" t="s">
        <v>243</v>
      </c>
      <c r="S461" s="139" t="s">
        <v>246</v>
      </c>
      <c r="T461" s="139" t="s">
        <v>248</v>
      </c>
      <c r="U461" s="139" t="s">
        <v>249</v>
      </c>
      <c r="V461" s="139" t="s">
        <v>250</v>
      </c>
      <c r="W461" s="140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 t="s">
        <v>1</v>
      </c>
    </row>
    <row r="462" spans="1:65">
      <c r="A462" s="29"/>
      <c r="B462" s="19"/>
      <c r="C462" s="9"/>
      <c r="D462" s="10" t="s">
        <v>269</v>
      </c>
      <c r="E462" s="11" t="s">
        <v>292</v>
      </c>
      <c r="F462" s="11" t="s">
        <v>293</v>
      </c>
      <c r="G462" s="11" t="s">
        <v>293</v>
      </c>
      <c r="H462" s="11" t="s">
        <v>269</v>
      </c>
      <c r="I462" s="11" t="s">
        <v>293</v>
      </c>
      <c r="J462" s="11" t="s">
        <v>293</v>
      </c>
      <c r="K462" s="11" t="s">
        <v>269</v>
      </c>
      <c r="L462" s="11" t="s">
        <v>293</v>
      </c>
      <c r="M462" s="11" t="s">
        <v>292</v>
      </c>
      <c r="N462" s="11" t="s">
        <v>269</v>
      </c>
      <c r="O462" s="11" t="s">
        <v>269</v>
      </c>
      <c r="P462" s="11" t="s">
        <v>292</v>
      </c>
      <c r="Q462" s="11" t="s">
        <v>292</v>
      </c>
      <c r="R462" s="11" t="s">
        <v>292</v>
      </c>
      <c r="S462" s="11" t="s">
        <v>292</v>
      </c>
      <c r="T462" s="11" t="s">
        <v>293</v>
      </c>
      <c r="U462" s="11" t="s">
        <v>292</v>
      </c>
      <c r="V462" s="11" t="s">
        <v>293</v>
      </c>
      <c r="W462" s="140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3</v>
      </c>
    </row>
    <row r="463" spans="1:65">
      <c r="A463" s="29"/>
      <c r="B463" s="19"/>
      <c r="C463" s="9"/>
      <c r="D463" s="25" t="s">
        <v>294</v>
      </c>
      <c r="E463" s="25" t="s">
        <v>295</v>
      </c>
      <c r="F463" s="25" t="s">
        <v>295</v>
      </c>
      <c r="G463" s="25" t="s">
        <v>296</v>
      </c>
      <c r="H463" s="25" t="s">
        <v>297</v>
      </c>
      <c r="I463" s="25" t="s">
        <v>296</v>
      </c>
      <c r="J463" s="25" t="s">
        <v>296</v>
      </c>
      <c r="K463" s="25" t="s">
        <v>117</v>
      </c>
      <c r="L463" s="25" t="s">
        <v>295</v>
      </c>
      <c r="M463" s="25" t="s">
        <v>297</v>
      </c>
      <c r="N463" s="25" t="s">
        <v>294</v>
      </c>
      <c r="O463" s="25" t="s">
        <v>297</v>
      </c>
      <c r="P463" s="25" t="s">
        <v>297</v>
      </c>
      <c r="Q463" s="25" t="s">
        <v>296</v>
      </c>
      <c r="R463" s="25" t="s">
        <v>295</v>
      </c>
      <c r="S463" s="25" t="s">
        <v>295</v>
      </c>
      <c r="T463" s="25" t="s">
        <v>296</v>
      </c>
      <c r="U463" s="25" t="s">
        <v>294</v>
      </c>
      <c r="V463" s="25" t="s">
        <v>294</v>
      </c>
      <c r="W463" s="140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>
        <v>3</v>
      </c>
    </row>
    <row r="464" spans="1:65">
      <c r="A464" s="29"/>
      <c r="B464" s="18">
        <v>1</v>
      </c>
      <c r="C464" s="14">
        <v>1</v>
      </c>
      <c r="D464" s="222">
        <v>0.4</v>
      </c>
      <c r="E464" s="222">
        <v>0.42</v>
      </c>
      <c r="F464" s="222">
        <v>0.42799999999999999</v>
      </c>
      <c r="G464" s="223">
        <v>0.62</v>
      </c>
      <c r="H464" s="222">
        <v>0.40999999999999992</v>
      </c>
      <c r="I464" s="223">
        <v>0.49</v>
      </c>
      <c r="J464" s="223">
        <v>0.64</v>
      </c>
      <c r="K464" s="222">
        <v>0.45069999999999999</v>
      </c>
      <c r="L464" s="222">
        <v>0.45000000000000007</v>
      </c>
      <c r="M464" s="222">
        <v>0.49</v>
      </c>
      <c r="N464" s="222">
        <v>0.44341004154630481</v>
      </c>
      <c r="O464" s="222">
        <v>0.43</v>
      </c>
      <c r="P464" s="222">
        <v>0.45000000000000007</v>
      </c>
      <c r="Q464" s="222">
        <v>0.49500000000000005</v>
      </c>
      <c r="R464" s="222">
        <v>0.44</v>
      </c>
      <c r="S464" s="222">
        <v>0.45999999999999996</v>
      </c>
      <c r="T464" s="223">
        <v>0.60489999999999999</v>
      </c>
      <c r="U464" s="222">
        <v>0.40999999999999992</v>
      </c>
      <c r="V464" s="222">
        <v>0.42792199999999991</v>
      </c>
      <c r="W464" s="210"/>
      <c r="X464" s="211"/>
      <c r="Y464" s="211"/>
      <c r="Z464" s="211"/>
      <c r="AA464" s="211"/>
      <c r="AB464" s="211"/>
      <c r="AC464" s="211"/>
      <c r="AD464" s="211"/>
      <c r="AE464" s="211"/>
      <c r="AF464" s="211"/>
      <c r="AG464" s="211"/>
      <c r="AH464" s="211"/>
      <c r="AI464" s="211"/>
      <c r="AJ464" s="211"/>
      <c r="AK464" s="211"/>
      <c r="AL464" s="211"/>
      <c r="AM464" s="211"/>
      <c r="AN464" s="211"/>
      <c r="AO464" s="211"/>
      <c r="AP464" s="211"/>
      <c r="AQ464" s="211"/>
      <c r="AR464" s="211"/>
      <c r="AS464" s="211"/>
      <c r="AT464" s="211"/>
      <c r="AU464" s="211"/>
      <c r="AV464" s="211"/>
      <c r="AW464" s="211"/>
      <c r="AX464" s="211"/>
      <c r="AY464" s="211"/>
      <c r="AZ464" s="211"/>
      <c r="BA464" s="211"/>
      <c r="BB464" s="211"/>
      <c r="BC464" s="211"/>
      <c r="BD464" s="211"/>
      <c r="BE464" s="211"/>
      <c r="BF464" s="211"/>
      <c r="BG464" s="211"/>
      <c r="BH464" s="211"/>
      <c r="BI464" s="211"/>
      <c r="BJ464" s="211"/>
      <c r="BK464" s="211"/>
      <c r="BL464" s="211"/>
      <c r="BM464" s="224">
        <v>1</v>
      </c>
    </row>
    <row r="465" spans="1:65">
      <c r="A465" s="29"/>
      <c r="B465" s="19">
        <v>1</v>
      </c>
      <c r="C465" s="9">
        <v>2</v>
      </c>
      <c r="D465" s="23">
        <v>0.43</v>
      </c>
      <c r="E465" s="23">
        <v>0.40999999999999992</v>
      </c>
      <c r="F465" s="23">
        <v>0.437</v>
      </c>
      <c r="G465" s="225">
        <v>0.61</v>
      </c>
      <c r="H465" s="23">
        <v>0.40999999999999992</v>
      </c>
      <c r="I465" s="225">
        <v>0.52</v>
      </c>
      <c r="J465" s="225">
        <v>0.65</v>
      </c>
      <c r="K465" s="23">
        <v>0.45319999999999994</v>
      </c>
      <c r="L465" s="23">
        <v>0.42</v>
      </c>
      <c r="M465" s="23">
        <v>0.45999999999999996</v>
      </c>
      <c r="N465" s="23">
        <v>0.43598588637077801</v>
      </c>
      <c r="O465" s="23">
        <v>0.43</v>
      </c>
      <c r="P465" s="23">
        <v>0.45000000000000007</v>
      </c>
      <c r="Q465" s="23">
        <v>0.48499999999999999</v>
      </c>
      <c r="R465" s="23">
        <v>0.44</v>
      </c>
      <c r="S465" s="23">
        <v>0.44</v>
      </c>
      <c r="T465" s="226">
        <v>0.65069999999999995</v>
      </c>
      <c r="U465" s="23">
        <v>0.40999999999999992</v>
      </c>
      <c r="V465" s="23">
        <v>0.40747379999999994</v>
      </c>
      <c r="W465" s="210"/>
      <c r="X465" s="211"/>
      <c r="Y465" s="211"/>
      <c r="Z465" s="211"/>
      <c r="AA465" s="211"/>
      <c r="AB465" s="211"/>
      <c r="AC465" s="211"/>
      <c r="AD465" s="211"/>
      <c r="AE465" s="211"/>
      <c r="AF465" s="211"/>
      <c r="AG465" s="211"/>
      <c r="AH465" s="211"/>
      <c r="AI465" s="211"/>
      <c r="AJ465" s="211"/>
      <c r="AK465" s="211"/>
      <c r="AL465" s="211"/>
      <c r="AM465" s="211"/>
      <c r="AN465" s="211"/>
      <c r="AO465" s="211"/>
      <c r="AP465" s="211"/>
      <c r="AQ465" s="211"/>
      <c r="AR465" s="211"/>
      <c r="AS465" s="211"/>
      <c r="AT465" s="211"/>
      <c r="AU465" s="211"/>
      <c r="AV465" s="211"/>
      <c r="AW465" s="211"/>
      <c r="AX465" s="211"/>
      <c r="AY465" s="211"/>
      <c r="AZ465" s="211"/>
      <c r="BA465" s="211"/>
      <c r="BB465" s="211"/>
      <c r="BC465" s="211"/>
      <c r="BD465" s="211"/>
      <c r="BE465" s="211"/>
      <c r="BF465" s="211"/>
      <c r="BG465" s="211"/>
      <c r="BH465" s="211"/>
      <c r="BI465" s="211"/>
      <c r="BJ465" s="211"/>
      <c r="BK465" s="211"/>
      <c r="BL465" s="211"/>
      <c r="BM465" s="224" t="e">
        <v>#N/A</v>
      </c>
    </row>
    <row r="466" spans="1:65">
      <c r="A466" s="29"/>
      <c r="B466" s="19">
        <v>1</v>
      </c>
      <c r="C466" s="9">
        <v>3</v>
      </c>
      <c r="D466" s="23">
        <v>0.44</v>
      </c>
      <c r="E466" s="23">
        <v>0.42</v>
      </c>
      <c r="F466" s="23">
        <v>0.42599999999999999</v>
      </c>
      <c r="G466" s="225">
        <v>0.62</v>
      </c>
      <c r="H466" s="23">
        <v>0.42</v>
      </c>
      <c r="I466" s="225">
        <v>0.54</v>
      </c>
      <c r="J466" s="225">
        <v>0.65</v>
      </c>
      <c r="K466" s="23">
        <v>0.44330000000000003</v>
      </c>
      <c r="L466" s="23">
        <v>0.42</v>
      </c>
      <c r="M466" s="23">
        <v>0.45000000000000007</v>
      </c>
      <c r="N466" s="23">
        <v>0.43574284717190337</v>
      </c>
      <c r="O466" s="23">
        <v>0.43</v>
      </c>
      <c r="P466" s="23">
        <v>0.43</v>
      </c>
      <c r="Q466" s="23">
        <v>0.48499999999999999</v>
      </c>
      <c r="R466" s="23">
        <v>0.44</v>
      </c>
      <c r="S466" s="23">
        <v>0.44</v>
      </c>
      <c r="T466" s="225">
        <v>0.59470000000000001</v>
      </c>
      <c r="U466" s="23">
        <v>0.40999999999999992</v>
      </c>
      <c r="V466" s="23">
        <v>0.4091435000000001</v>
      </c>
      <c r="W466" s="210"/>
      <c r="X466" s="211"/>
      <c r="Y466" s="211"/>
      <c r="Z466" s="211"/>
      <c r="AA466" s="211"/>
      <c r="AB466" s="211"/>
      <c r="AC466" s="211"/>
      <c r="AD466" s="211"/>
      <c r="AE466" s="211"/>
      <c r="AF466" s="211"/>
      <c r="AG466" s="211"/>
      <c r="AH466" s="211"/>
      <c r="AI466" s="211"/>
      <c r="AJ466" s="211"/>
      <c r="AK466" s="211"/>
      <c r="AL466" s="211"/>
      <c r="AM466" s="211"/>
      <c r="AN466" s="211"/>
      <c r="AO466" s="211"/>
      <c r="AP466" s="211"/>
      <c r="AQ466" s="211"/>
      <c r="AR466" s="211"/>
      <c r="AS466" s="211"/>
      <c r="AT466" s="211"/>
      <c r="AU466" s="211"/>
      <c r="AV466" s="211"/>
      <c r="AW466" s="211"/>
      <c r="AX466" s="211"/>
      <c r="AY466" s="211"/>
      <c r="AZ466" s="211"/>
      <c r="BA466" s="211"/>
      <c r="BB466" s="211"/>
      <c r="BC466" s="211"/>
      <c r="BD466" s="211"/>
      <c r="BE466" s="211"/>
      <c r="BF466" s="211"/>
      <c r="BG466" s="211"/>
      <c r="BH466" s="211"/>
      <c r="BI466" s="211"/>
      <c r="BJ466" s="211"/>
      <c r="BK466" s="211"/>
      <c r="BL466" s="211"/>
      <c r="BM466" s="224">
        <v>16</v>
      </c>
    </row>
    <row r="467" spans="1:65">
      <c r="A467" s="29"/>
      <c r="B467" s="19">
        <v>1</v>
      </c>
      <c r="C467" s="9">
        <v>4</v>
      </c>
      <c r="D467" s="23">
        <v>0.40999999999999992</v>
      </c>
      <c r="E467" s="23">
        <v>0.42</v>
      </c>
      <c r="F467" s="23">
        <v>0.42599999999999999</v>
      </c>
      <c r="G467" s="225">
        <v>0.61</v>
      </c>
      <c r="H467" s="23">
        <v>0.42</v>
      </c>
      <c r="I467" s="225">
        <v>0.55000000000000004</v>
      </c>
      <c r="J467" s="225">
        <v>0.66</v>
      </c>
      <c r="K467" s="23">
        <v>0.45030000000000003</v>
      </c>
      <c r="L467" s="23">
        <v>0.45000000000000007</v>
      </c>
      <c r="M467" s="23">
        <v>0.44</v>
      </c>
      <c r="N467" s="23">
        <v>0.43101516086815167</v>
      </c>
      <c r="O467" s="23">
        <v>0.42</v>
      </c>
      <c r="P467" s="23">
        <v>0.44</v>
      </c>
      <c r="Q467" s="226">
        <v>0.50700000000000001</v>
      </c>
      <c r="R467" s="23">
        <v>0.45000000000000007</v>
      </c>
      <c r="S467" s="23">
        <v>0.46999999999999992</v>
      </c>
      <c r="T467" s="225">
        <v>0.58840000000000003</v>
      </c>
      <c r="U467" s="23">
        <v>0.42</v>
      </c>
      <c r="V467" s="23">
        <v>0.39418983333333335</v>
      </c>
      <c r="W467" s="210"/>
      <c r="X467" s="211"/>
      <c r="Y467" s="211"/>
      <c r="Z467" s="211"/>
      <c r="AA467" s="211"/>
      <c r="AB467" s="211"/>
      <c r="AC467" s="211"/>
      <c r="AD467" s="211"/>
      <c r="AE467" s="211"/>
      <c r="AF467" s="211"/>
      <c r="AG467" s="211"/>
      <c r="AH467" s="211"/>
      <c r="AI467" s="211"/>
      <c r="AJ467" s="211"/>
      <c r="AK467" s="211"/>
      <c r="AL467" s="211"/>
      <c r="AM467" s="211"/>
      <c r="AN467" s="211"/>
      <c r="AO467" s="211"/>
      <c r="AP467" s="211"/>
      <c r="AQ467" s="211"/>
      <c r="AR467" s="211"/>
      <c r="AS467" s="211"/>
      <c r="AT467" s="211"/>
      <c r="AU467" s="211"/>
      <c r="AV467" s="211"/>
      <c r="AW467" s="211"/>
      <c r="AX467" s="211"/>
      <c r="AY467" s="211"/>
      <c r="AZ467" s="211"/>
      <c r="BA467" s="211"/>
      <c r="BB467" s="211"/>
      <c r="BC467" s="211"/>
      <c r="BD467" s="211"/>
      <c r="BE467" s="211"/>
      <c r="BF467" s="211"/>
      <c r="BG467" s="211"/>
      <c r="BH467" s="211"/>
      <c r="BI467" s="211"/>
      <c r="BJ467" s="211"/>
      <c r="BK467" s="211"/>
      <c r="BL467" s="211"/>
      <c r="BM467" s="224">
        <v>0.43562972416290474</v>
      </c>
    </row>
    <row r="468" spans="1:65">
      <c r="A468" s="29"/>
      <c r="B468" s="19">
        <v>1</v>
      </c>
      <c r="C468" s="9">
        <v>5</v>
      </c>
      <c r="D468" s="23">
        <v>0.42</v>
      </c>
      <c r="E468" s="23">
        <v>0.43</v>
      </c>
      <c r="F468" s="23">
        <v>0.42399999999999999</v>
      </c>
      <c r="G468" s="225">
        <v>0.61</v>
      </c>
      <c r="H468" s="23">
        <v>0.42</v>
      </c>
      <c r="I468" s="225">
        <v>0.54</v>
      </c>
      <c r="J468" s="225">
        <v>0.65</v>
      </c>
      <c r="K468" s="23">
        <v>0.43759999999999999</v>
      </c>
      <c r="L468" s="23">
        <v>0.42</v>
      </c>
      <c r="M468" s="23">
        <v>0.43</v>
      </c>
      <c r="N468" s="23">
        <v>0.43984645877616052</v>
      </c>
      <c r="O468" s="23">
        <v>0.42</v>
      </c>
      <c r="P468" s="23">
        <v>0.44</v>
      </c>
      <c r="Q468" s="23">
        <v>0.48099999999999998</v>
      </c>
      <c r="R468" s="23">
        <v>0.45000000000000007</v>
      </c>
      <c r="S468" s="23">
        <v>0.46999999999999992</v>
      </c>
      <c r="T468" s="225">
        <v>0.60299999999999998</v>
      </c>
      <c r="U468" s="23">
        <v>0.4</v>
      </c>
      <c r="V468" s="23">
        <v>0.43191810000000003</v>
      </c>
      <c r="W468" s="210"/>
      <c r="X468" s="211"/>
      <c r="Y468" s="211"/>
      <c r="Z468" s="211"/>
      <c r="AA468" s="211"/>
      <c r="AB468" s="211"/>
      <c r="AC468" s="211"/>
      <c r="AD468" s="211"/>
      <c r="AE468" s="211"/>
      <c r="AF468" s="211"/>
      <c r="AG468" s="211"/>
      <c r="AH468" s="211"/>
      <c r="AI468" s="211"/>
      <c r="AJ468" s="211"/>
      <c r="AK468" s="211"/>
      <c r="AL468" s="211"/>
      <c r="AM468" s="211"/>
      <c r="AN468" s="211"/>
      <c r="AO468" s="211"/>
      <c r="AP468" s="211"/>
      <c r="AQ468" s="211"/>
      <c r="AR468" s="211"/>
      <c r="AS468" s="211"/>
      <c r="AT468" s="211"/>
      <c r="AU468" s="211"/>
      <c r="AV468" s="211"/>
      <c r="AW468" s="211"/>
      <c r="AX468" s="211"/>
      <c r="AY468" s="211"/>
      <c r="AZ468" s="211"/>
      <c r="BA468" s="211"/>
      <c r="BB468" s="211"/>
      <c r="BC468" s="211"/>
      <c r="BD468" s="211"/>
      <c r="BE468" s="211"/>
      <c r="BF468" s="211"/>
      <c r="BG468" s="211"/>
      <c r="BH468" s="211"/>
      <c r="BI468" s="211"/>
      <c r="BJ468" s="211"/>
      <c r="BK468" s="211"/>
      <c r="BL468" s="211"/>
      <c r="BM468" s="224">
        <v>92</v>
      </c>
    </row>
    <row r="469" spans="1:65">
      <c r="A469" s="29"/>
      <c r="B469" s="19">
        <v>1</v>
      </c>
      <c r="C469" s="9">
        <v>6</v>
      </c>
      <c r="D469" s="23">
        <v>0.43</v>
      </c>
      <c r="E469" s="23">
        <v>0.43</v>
      </c>
      <c r="F469" s="23">
        <v>0.438</v>
      </c>
      <c r="G469" s="225">
        <v>0.62</v>
      </c>
      <c r="H469" s="23">
        <v>0.42</v>
      </c>
      <c r="I469" s="225">
        <v>0.53</v>
      </c>
      <c r="J469" s="225">
        <v>0.65</v>
      </c>
      <c r="K469" s="23">
        <v>0.443</v>
      </c>
      <c r="L469" s="23">
        <v>0.40999999999999992</v>
      </c>
      <c r="M469" s="23">
        <v>0.44</v>
      </c>
      <c r="N469" s="23">
        <v>0.4315220132614625</v>
      </c>
      <c r="O469" s="23">
        <v>0.42</v>
      </c>
      <c r="P469" s="23">
        <v>0.44</v>
      </c>
      <c r="Q469" s="23">
        <v>0.49500000000000005</v>
      </c>
      <c r="R469" s="23">
        <v>0.45999999999999996</v>
      </c>
      <c r="S469" s="23">
        <v>0.46999999999999992</v>
      </c>
      <c r="T469" s="225">
        <v>0.60099999999999998</v>
      </c>
      <c r="U469" s="23">
        <v>0.40999999999999992</v>
      </c>
      <c r="V469" s="23">
        <v>0.40220553333333331</v>
      </c>
      <c r="W469" s="210"/>
      <c r="X469" s="211"/>
      <c r="Y469" s="211"/>
      <c r="Z469" s="211"/>
      <c r="AA469" s="211"/>
      <c r="AB469" s="211"/>
      <c r="AC469" s="211"/>
      <c r="AD469" s="211"/>
      <c r="AE469" s="211"/>
      <c r="AF469" s="211"/>
      <c r="AG469" s="211"/>
      <c r="AH469" s="211"/>
      <c r="AI469" s="211"/>
      <c r="AJ469" s="211"/>
      <c r="AK469" s="211"/>
      <c r="AL469" s="211"/>
      <c r="AM469" s="211"/>
      <c r="AN469" s="211"/>
      <c r="AO469" s="211"/>
      <c r="AP469" s="211"/>
      <c r="AQ469" s="211"/>
      <c r="AR469" s="211"/>
      <c r="AS469" s="211"/>
      <c r="AT469" s="211"/>
      <c r="AU469" s="211"/>
      <c r="AV469" s="211"/>
      <c r="AW469" s="211"/>
      <c r="AX469" s="211"/>
      <c r="AY469" s="211"/>
      <c r="AZ469" s="211"/>
      <c r="BA469" s="211"/>
      <c r="BB469" s="211"/>
      <c r="BC469" s="211"/>
      <c r="BD469" s="211"/>
      <c r="BE469" s="211"/>
      <c r="BF469" s="211"/>
      <c r="BG469" s="211"/>
      <c r="BH469" s="211"/>
      <c r="BI469" s="211"/>
      <c r="BJ469" s="211"/>
      <c r="BK469" s="211"/>
      <c r="BL469" s="211"/>
      <c r="BM469" s="54"/>
    </row>
    <row r="470" spans="1:65">
      <c r="A470" s="29"/>
      <c r="B470" s="20" t="s">
        <v>256</v>
      </c>
      <c r="C470" s="12"/>
      <c r="D470" s="227">
        <v>0.42166666666666669</v>
      </c>
      <c r="E470" s="227">
        <v>0.42166666666666663</v>
      </c>
      <c r="F470" s="227">
        <v>0.42983333333333335</v>
      </c>
      <c r="G470" s="227">
        <v>0.61499999999999999</v>
      </c>
      <c r="H470" s="227">
        <v>0.41666666666666657</v>
      </c>
      <c r="I470" s="227">
        <v>0.52833333333333332</v>
      </c>
      <c r="J470" s="227">
        <v>0.65</v>
      </c>
      <c r="K470" s="227">
        <v>0.44635000000000002</v>
      </c>
      <c r="L470" s="227">
        <v>0.4283333333333334</v>
      </c>
      <c r="M470" s="227">
        <v>0.45166666666666666</v>
      </c>
      <c r="N470" s="227">
        <v>0.43625373466579348</v>
      </c>
      <c r="O470" s="227">
        <v>0.42499999999999999</v>
      </c>
      <c r="P470" s="227">
        <v>0.44166666666666665</v>
      </c>
      <c r="Q470" s="227">
        <v>0.49133333333333334</v>
      </c>
      <c r="R470" s="227">
        <v>0.44666666666666671</v>
      </c>
      <c r="S470" s="227">
        <v>0.45833333333333326</v>
      </c>
      <c r="T470" s="227">
        <v>0.60711666666666664</v>
      </c>
      <c r="U470" s="227">
        <v>0.41</v>
      </c>
      <c r="V470" s="227">
        <v>0.41214212777777776</v>
      </c>
      <c r="W470" s="210"/>
      <c r="X470" s="211"/>
      <c r="Y470" s="211"/>
      <c r="Z470" s="211"/>
      <c r="AA470" s="211"/>
      <c r="AB470" s="211"/>
      <c r="AC470" s="211"/>
      <c r="AD470" s="211"/>
      <c r="AE470" s="211"/>
      <c r="AF470" s="211"/>
      <c r="AG470" s="211"/>
      <c r="AH470" s="211"/>
      <c r="AI470" s="211"/>
      <c r="AJ470" s="211"/>
      <c r="AK470" s="211"/>
      <c r="AL470" s="211"/>
      <c r="AM470" s="211"/>
      <c r="AN470" s="211"/>
      <c r="AO470" s="211"/>
      <c r="AP470" s="211"/>
      <c r="AQ470" s="211"/>
      <c r="AR470" s="211"/>
      <c r="AS470" s="211"/>
      <c r="AT470" s="211"/>
      <c r="AU470" s="211"/>
      <c r="AV470" s="211"/>
      <c r="AW470" s="211"/>
      <c r="AX470" s="211"/>
      <c r="AY470" s="211"/>
      <c r="AZ470" s="211"/>
      <c r="BA470" s="211"/>
      <c r="BB470" s="211"/>
      <c r="BC470" s="211"/>
      <c r="BD470" s="211"/>
      <c r="BE470" s="211"/>
      <c r="BF470" s="211"/>
      <c r="BG470" s="211"/>
      <c r="BH470" s="211"/>
      <c r="BI470" s="211"/>
      <c r="BJ470" s="211"/>
      <c r="BK470" s="211"/>
      <c r="BL470" s="211"/>
      <c r="BM470" s="54"/>
    </row>
    <row r="471" spans="1:65">
      <c r="A471" s="29"/>
      <c r="B471" s="3" t="s">
        <v>257</v>
      </c>
      <c r="C471" s="28"/>
      <c r="D471" s="23">
        <v>0.42499999999999999</v>
      </c>
      <c r="E471" s="23">
        <v>0.42</v>
      </c>
      <c r="F471" s="23">
        <v>0.42699999999999999</v>
      </c>
      <c r="G471" s="23">
        <v>0.61499999999999999</v>
      </c>
      <c r="H471" s="23">
        <v>0.42</v>
      </c>
      <c r="I471" s="23">
        <v>0.53500000000000003</v>
      </c>
      <c r="J471" s="23">
        <v>0.65</v>
      </c>
      <c r="K471" s="23">
        <v>0.44680000000000003</v>
      </c>
      <c r="L471" s="23">
        <v>0.42</v>
      </c>
      <c r="M471" s="23">
        <v>0.44500000000000006</v>
      </c>
      <c r="N471" s="23">
        <v>0.43586436677134066</v>
      </c>
      <c r="O471" s="23">
        <v>0.42499999999999999</v>
      </c>
      <c r="P471" s="23">
        <v>0.44</v>
      </c>
      <c r="Q471" s="23">
        <v>0.49</v>
      </c>
      <c r="R471" s="23">
        <v>0.44500000000000006</v>
      </c>
      <c r="S471" s="23">
        <v>0.46499999999999997</v>
      </c>
      <c r="T471" s="23">
        <v>0.60199999999999998</v>
      </c>
      <c r="U471" s="23">
        <v>0.40999999999999992</v>
      </c>
      <c r="V471" s="23">
        <v>0.40830865000000005</v>
      </c>
      <c r="W471" s="210"/>
      <c r="X471" s="211"/>
      <c r="Y471" s="211"/>
      <c r="Z471" s="211"/>
      <c r="AA471" s="211"/>
      <c r="AB471" s="211"/>
      <c r="AC471" s="211"/>
      <c r="AD471" s="211"/>
      <c r="AE471" s="211"/>
      <c r="AF471" s="211"/>
      <c r="AG471" s="211"/>
      <c r="AH471" s="211"/>
      <c r="AI471" s="211"/>
      <c r="AJ471" s="211"/>
      <c r="AK471" s="211"/>
      <c r="AL471" s="211"/>
      <c r="AM471" s="211"/>
      <c r="AN471" s="211"/>
      <c r="AO471" s="211"/>
      <c r="AP471" s="211"/>
      <c r="AQ471" s="211"/>
      <c r="AR471" s="211"/>
      <c r="AS471" s="211"/>
      <c r="AT471" s="211"/>
      <c r="AU471" s="211"/>
      <c r="AV471" s="211"/>
      <c r="AW471" s="211"/>
      <c r="AX471" s="211"/>
      <c r="AY471" s="211"/>
      <c r="AZ471" s="211"/>
      <c r="BA471" s="211"/>
      <c r="BB471" s="211"/>
      <c r="BC471" s="211"/>
      <c r="BD471" s="211"/>
      <c r="BE471" s="211"/>
      <c r="BF471" s="211"/>
      <c r="BG471" s="211"/>
      <c r="BH471" s="211"/>
      <c r="BI471" s="211"/>
      <c r="BJ471" s="211"/>
      <c r="BK471" s="211"/>
      <c r="BL471" s="211"/>
      <c r="BM471" s="54"/>
    </row>
    <row r="472" spans="1:65">
      <c r="A472" s="29"/>
      <c r="B472" s="3" t="s">
        <v>258</v>
      </c>
      <c r="C472" s="28"/>
      <c r="D472" s="23">
        <v>1.4719601443879751E-2</v>
      </c>
      <c r="E472" s="23">
        <v>7.5277265270908347E-3</v>
      </c>
      <c r="F472" s="23">
        <v>6.0800219297850178E-3</v>
      </c>
      <c r="G472" s="23">
        <v>5.4772255750516656E-3</v>
      </c>
      <c r="H472" s="23">
        <v>5.1639777949432555E-3</v>
      </c>
      <c r="I472" s="23">
        <v>2.1369760566432826E-2</v>
      </c>
      <c r="J472" s="23">
        <v>6.324555320336764E-3</v>
      </c>
      <c r="K472" s="23">
        <v>5.9755334489901288E-3</v>
      </c>
      <c r="L472" s="23">
        <v>1.7224014243685137E-2</v>
      </c>
      <c r="M472" s="23">
        <v>2.1369760566432802E-2</v>
      </c>
      <c r="N472" s="23">
        <v>4.7808992108883813E-3</v>
      </c>
      <c r="O472" s="23">
        <v>5.4772255750516656E-3</v>
      </c>
      <c r="P472" s="23">
        <v>7.5277265270908408E-3</v>
      </c>
      <c r="Q472" s="23">
        <v>9.5847100460403588E-3</v>
      </c>
      <c r="R472" s="23">
        <v>8.1649658092772578E-3</v>
      </c>
      <c r="S472" s="23">
        <v>1.4719601443879704E-2</v>
      </c>
      <c r="T472" s="23">
        <v>2.2195802906555678E-2</v>
      </c>
      <c r="U472" s="23">
        <v>6.3245553203367466E-3</v>
      </c>
      <c r="V472" s="23">
        <v>1.4777681025435559E-2</v>
      </c>
      <c r="W472" s="210"/>
      <c r="X472" s="211"/>
      <c r="Y472" s="211"/>
      <c r="Z472" s="211"/>
      <c r="AA472" s="211"/>
      <c r="AB472" s="211"/>
      <c r="AC472" s="211"/>
      <c r="AD472" s="211"/>
      <c r="AE472" s="211"/>
      <c r="AF472" s="211"/>
      <c r="AG472" s="211"/>
      <c r="AH472" s="211"/>
      <c r="AI472" s="211"/>
      <c r="AJ472" s="211"/>
      <c r="AK472" s="211"/>
      <c r="AL472" s="211"/>
      <c r="AM472" s="211"/>
      <c r="AN472" s="211"/>
      <c r="AO472" s="211"/>
      <c r="AP472" s="211"/>
      <c r="AQ472" s="211"/>
      <c r="AR472" s="211"/>
      <c r="AS472" s="211"/>
      <c r="AT472" s="211"/>
      <c r="AU472" s="211"/>
      <c r="AV472" s="211"/>
      <c r="AW472" s="211"/>
      <c r="AX472" s="211"/>
      <c r="AY472" s="211"/>
      <c r="AZ472" s="211"/>
      <c r="BA472" s="211"/>
      <c r="BB472" s="211"/>
      <c r="BC472" s="211"/>
      <c r="BD472" s="211"/>
      <c r="BE472" s="211"/>
      <c r="BF472" s="211"/>
      <c r="BG472" s="211"/>
      <c r="BH472" s="211"/>
      <c r="BI472" s="211"/>
      <c r="BJ472" s="211"/>
      <c r="BK472" s="211"/>
      <c r="BL472" s="211"/>
      <c r="BM472" s="54"/>
    </row>
    <row r="473" spans="1:65">
      <c r="A473" s="29"/>
      <c r="B473" s="3" t="s">
        <v>86</v>
      </c>
      <c r="C473" s="28"/>
      <c r="D473" s="13">
        <v>3.4908145716710873E-2</v>
      </c>
      <c r="E473" s="13">
        <v>1.7852315874523721E-2</v>
      </c>
      <c r="F473" s="13">
        <v>1.4145068467898451E-2</v>
      </c>
      <c r="G473" s="13">
        <v>8.9060578456124639E-3</v>
      </c>
      <c r="H473" s="13">
        <v>1.2393546707863816E-2</v>
      </c>
      <c r="I473" s="13">
        <v>4.0447496340251403E-2</v>
      </c>
      <c r="J473" s="13">
        <v>9.7300851082104053E-3</v>
      </c>
      <c r="K473" s="13">
        <v>1.3387551134737602E-2</v>
      </c>
      <c r="L473" s="13">
        <v>4.0211706405490585E-2</v>
      </c>
      <c r="M473" s="13">
        <v>4.7313123025312473E-2</v>
      </c>
      <c r="N473" s="13">
        <v>1.0958987467582247E-2</v>
      </c>
      <c r="O473" s="13">
        <v>1.2887589588356861E-2</v>
      </c>
      <c r="P473" s="13">
        <v>1.7043909117941528E-2</v>
      </c>
      <c r="Q473" s="13">
        <v>1.9507550975658802E-2</v>
      </c>
      <c r="R473" s="13">
        <v>1.8279774199874456E-2</v>
      </c>
      <c r="S473" s="13">
        <v>3.2115494059373903E-2</v>
      </c>
      <c r="T473" s="13">
        <v>3.6559370093429071E-2</v>
      </c>
      <c r="U473" s="13">
        <v>1.5425744683748164E-2</v>
      </c>
      <c r="V473" s="13">
        <v>3.5855788645327499E-2</v>
      </c>
      <c r="W473" s="140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9"/>
      <c r="B474" s="3" t="s">
        <v>259</v>
      </c>
      <c r="C474" s="28"/>
      <c r="D474" s="13">
        <v>-3.205258209381634E-2</v>
      </c>
      <c r="E474" s="13">
        <v>-3.2052582093816451E-2</v>
      </c>
      <c r="F474" s="13">
        <v>-1.3305774395238057E-2</v>
      </c>
      <c r="G474" s="13">
        <v>0.41174939607660765</v>
      </c>
      <c r="H474" s="13">
        <v>-4.3530219460293007E-2</v>
      </c>
      <c r="I474" s="13">
        <v>0.2128036817243486</v>
      </c>
      <c r="J474" s="13">
        <v>0.49209285764194322</v>
      </c>
      <c r="K474" s="13">
        <v>2.4608687705355958E-2</v>
      </c>
      <c r="L474" s="13">
        <v>-1.6749065605180857E-2</v>
      </c>
      <c r="M474" s="13">
        <v>3.6813242105042665E-2</v>
      </c>
      <c r="N474" s="13">
        <v>1.4324332530060158E-3</v>
      </c>
      <c r="O474" s="13">
        <v>-2.440082384949871E-2</v>
      </c>
      <c r="P474" s="13">
        <v>1.3857967372089552E-2</v>
      </c>
      <c r="Q474" s="13">
        <v>0.12786916521242264</v>
      </c>
      <c r="R474" s="13">
        <v>2.533560473856622E-2</v>
      </c>
      <c r="S474" s="13">
        <v>5.2116758593677703E-2</v>
      </c>
      <c r="T474" s="13">
        <v>0.39365298782879643</v>
      </c>
      <c r="U474" s="13">
        <v>-5.8833735948928156E-2</v>
      </c>
      <c r="V474" s="13">
        <v>-5.3916422783730322E-2</v>
      </c>
      <c r="W474" s="140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A475" s="29"/>
      <c r="B475" s="45" t="s">
        <v>260</v>
      </c>
      <c r="C475" s="46"/>
      <c r="D475" s="44">
        <v>0.67</v>
      </c>
      <c r="E475" s="44">
        <v>0.67</v>
      </c>
      <c r="F475" s="44">
        <v>0.4</v>
      </c>
      <c r="G475" s="44">
        <v>5.84</v>
      </c>
      <c r="H475" s="44">
        <v>0.84</v>
      </c>
      <c r="I475" s="44">
        <v>2.92</v>
      </c>
      <c r="J475" s="44">
        <v>7.02</v>
      </c>
      <c r="K475" s="44">
        <v>0.16</v>
      </c>
      <c r="L475" s="44">
        <v>0.45</v>
      </c>
      <c r="M475" s="44">
        <v>0.34</v>
      </c>
      <c r="N475" s="44">
        <v>0.18</v>
      </c>
      <c r="O475" s="44">
        <v>0.56000000000000005</v>
      </c>
      <c r="P475" s="44">
        <v>0</v>
      </c>
      <c r="Q475" s="44">
        <v>1.67</v>
      </c>
      <c r="R475" s="44">
        <v>0.17</v>
      </c>
      <c r="S475" s="44">
        <v>0.56000000000000005</v>
      </c>
      <c r="T475" s="44">
        <v>5.58</v>
      </c>
      <c r="U475" s="44">
        <v>1.07</v>
      </c>
      <c r="V475" s="44">
        <v>1</v>
      </c>
      <c r="W475" s="140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B476" s="3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BM476" s="53"/>
    </row>
    <row r="477" spans="1:65" ht="15">
      <c r="B477" s="8" t="s">
        <v>522</v>
      </c>
      <c r="BM477" s="27" t="s">
        <v>66</v>
      </c>
    </row>
    <row r="478" spans="1:65" ht="15">
      <c r="A478" s="24" t="s">
        <v>17</v>
      </c>
      <c r="B478" s="18" t="s">
        <v>111</v>
      </c>
      <c r="C478" s="15" t="s">
        <v>112</v>
      </c>
      <c r="D478" s="16" t="s">
        <v>224</v>
      </c>
      <c r="E478" s="17" t="s">
        <v>224</v>
      </c>
      <c r="F478" s="17" t="s">
        <v>224</v>
      </c>
      <c r="G478" s="17" t="s">
        <v>224</v>
      </c>
      <c r="H478" s="17" t="s">
        <v>224</v>
      </c>
      <c r="I478" s="17" t="s">
        <v>224</v>
      </c>
      <c r="J478" s="17" t="s">
        <v>224</v>
      </c>
      <c r="K478" s="17" t="s">
        <v>224</v>
      </c>
      <c r="L478" s="17" t="s">
        <v>224</v>
      </c>
      <c r="M478" s="17" t="s">
        <v>224</v>
      </c>
      <c r="N478" s="17" t="s">
        <v>224</v>
      </c>
      <c r="O478" s="17" t="s">
        <v>224</v>
      </c>
      <c r="P478" s="17" t="s">
        <v>224</v>
      </c>
      <c r="Q478" s="17" t="s">
        <v>224</v>
      </c>
      <c r="R478" s="17" t="s">
        <v>224</v>
      </c>
      <c r="S478" s="17" t="s">
        <v>224</v>
      </c>
      <c r="T478" s="17" t="s">
        <v>224</v>
      </c>
      <c r="U478" s="17" t="s">
        <v>224</v>
      </c>
      <c r="V478" s="17" t="s">
        <v>224</v>
      </c>
      <c r="W478" s="17" t="s">
        <v>224</v>
      </c>
      <c r="X478" s="140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225</v>
      </c>
      <c r="C479" s="9" t="s">
        <v>225</v>
      </c>
      <c r="D479" s="138" t="s">
        <v>227</v>
      </c>
      <c r="E479" s="139" t="s">
        <v>228</v>
      </c>
      <c r="F479" s="139" t="s">
        <v>230</v>
      </c>
      <c r="G479" s="139" t="s">
        <v>231</v>
      </c>
      <c r="H479" s="139" t="s">
        <v>232</v>
      </c>
      <c r="I479" s="139" t="s">
        <v>233</v>
      </c>
      <c r="J479" s="139" t="s">
        <v>234</v>
      </c>
      <c r="K479" s="139" t="s">
        <v>235</v>
      </c>
      <c r="L479" s="139" t="s">
        <v>236</v>
      </c>
      <c r="M479" s="139" t="s">
        <v>237</v>
      </c>
      <c r="N479" s="139" t="s">
        <v>238</v>
      </c>
      <c r="O479" s="139" t="s">
        <v>240</v>
      </c>
      <c r="P479" s="139" t="s">
        <v>241</v>
      </c>
      <c r="Q479" s="139" t="s">
        <v>242</v>
      </c>
      <c r="R479" s="139" t="s">
        <v>243</v>
      </c>
      <c r="S479" s="139" t="s">
        <v>244</v>
      </c>
      <c r="T479" s="139" t="s">
        <v>246</v>
      </c>
      <c r="U479" s="139" t="s">
        <v>248</v>
      </c>
      <c r="V479" s="139" t="s">
        <v>249</v>
      </c>
      <c r="W479" s="139" t="s">
        <v>250</v>
      </c>
      <c r="X479" s="140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269</v>
      </c>
      <c r="E480" s="11" t="s">
        <v>292</v>
      </c>
      <c r="F480" s="11" t="s">
        <v>269</v>
      </c>
      <c r="G480" s="11" t="s">
        <v>293</v>
      </c>
      <c r="H480" s="11" t="s">
        <v>269</v>
      </c>
      <c r="I480" s="11" t="s">
        <v>293</v>
      </c>
      <c r="J480" s="11" t="s">
        <v>293</v>
      </c>
      <c r="K480" s="11" t="s">
        <v>269</v>
      </c>
      <c r="L480" s="11" t="s">
        <v>293</v>
      </c>
      <c r="M480" s="11" t="s">
        <v>292</v>
      </c>
      <c r="N480" s="11" t="s">
        <v>269</v>
      </c>
      <c r="O480" s="11" t="s">
        <v>269</v>
      </c>
      <c r="P480" s="11" t="s">
        <v>292</v>
      </c>
      <c r="Q480" s="11" t="s">
        <v>292</v>
      </c>
      <c r="R480" s="11" t="s">
        <v>292</v>
      </c>
      <c r="S480" s="11" t="s">
        <v>269</v>
      </c>
      <c r="T480" s="11" t="s">
        <v>292</v>
      </c>
      <c r="U480" s="11" t="s">
        <v>293</v>
      </c>
      <c r="V480" s="11" t="s">
        <v>292</v>
      </c>
      <c r="W480" s="11" t="s">
        <v>293</v>
      </c>
      <c r="X480" s="140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1</v>
      </c>
    </row>
    <row r="481" spans="1:65">
      <c r="A481" s="29"/>
      <c r="B481" s="19"/>
      <c r="C481" s="9"/>
      <c r="D481" s="25" t="s">
        <v>294</v>
      </c>
      <c r="E481" s="25" t="s">
        <v>295</v>
      </c>
      <c r="F481" s="25" t="s">
        <v>295</v>
      </c>
      <c r="G481" s="25" t="s">
        <v>296</v>
      </c>
      <c r="H481" s="25" t="s">
        <v>297</v>
      </c>
      <c r="I481" s="25" t="s">
        <v>296</v>
      </c>
      <c r="J481" s="25" t="s">
        <v>296</v>
      </c>
      <c r="K481" s="25" t="s">
        <v>117</v>
      </c>
      <c r="L481" s="25" t="s">
        <v>295</v>
      </c>
      <c r="M481" s="25" t="s">
        <v>297</v>
      </c>
      <c r="N481" s="25" t="s">
        <v>294</v>
      </c>
      <c r="O481" s="25" t="s">
        <v>297</v>
      </c>
      <c r="P481" s="25" t="s">
        <v>297</v>
      </c>
      <c r="Q481" s="25" t="s">
        <v>296</v>
      </c>
      <c r="R481" s="25" t="s">
        <v>295</v>
      </c>
      <c r="S481" s="25" t="s">
        <v>295</v>
      </c>
      <c r="T481" s="25" t="s">
        <v>295</v>
      </c>
      <c r="U481" s="25" t="s">
        <v>296</v>
      </c>
      <c r="V481" s="25" t="s">
        <v>294</v>
      </c>
      <c r="W481" s="25" t="s">
        <v>294</v>
      </c>
      <c r="X481" s="140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199">
        <v>23.3</v>
      </c>
      <c r="E482" s="199">
        <v>21.8</v>
      </c>
      <c r="F482" s="199">
        <v>23.3</v>
      </c>
      <c r="G482" s="200" t="s">
        <v>102</v>
      </c>
      <c r="H482" s="199">
        <v>23.4</v>
      </c>
      <c r="I482" s="200" t="s">
        <v>102</v>
      </c>
      <c r="J482" s="200" t="s">
        <v>102</v>
      </c>
      <c r="K482" s="199">
        <v>26.460999999999999</v>
      </c>
      <c r="L482" s="199">
        <v>21.9</v>
      </c>
      <c r="M482" s="199">
        <v>26.5</v>
      </c>
      <c r="N482" s="199">
        <v>23.072957679237977</v>
      </c>
      <c r="O482" s="199">
        <v>23.8</v>
      </c>
      <c r="P482" s="199">
        <v>24</v>
      </c>
      <c r="Q482" s="199">
        <v>25.3</v>
      </c>
      <c r="R482" s="199">
        <v>24</v>
      </c>
      <c r="S482" s="199">
        <v>22.255824073752699</v>
      </c>
      <c r="T482" s="199">
        <v>23.6</v>
      </c>
      <c r="U482" s="200">
        <v>30</v>
      </c>
      <c r="V482" s="199">
        <v>20.399999999999999</v>
      </c>
      <c r="W482" s="199">
        <v>23.435666666666666</v>
      </c>
      <c r="X482" s="201"/>
      <c r="Y482" s="202"/>
      <c r="Z482" s="202"/>
      <c r="AA482" s="202"/>
      <c r="AB482" s="202"/>
      <c r="AC482" s="202"/>
      <c r="AD482" s="202"/>
      <c r="AE482" s="202"/>
      <c r="AF482" s="202"/>
      <c r="AG482" s="202"/>
      <c r="AH482" s="202"/>
      <c r="AI482" s="202"/>
      <c r="AJ482" s="202"/>
      <c r="AK482" s="202"/>
      <c r="AL482" s="202"/>
      <c r="AM482" s="202"/>
      <c r="AN482" s="202"/>
      <c r="AO482" s="202"/>
      <c r="AP482" s="202"/>
      <c r="AQ482" s="202"/>
      <c r="AR482" s="202"/>
      <c r="AS482" s="202"/>
      <c r="AT482" s="202"/>
      <c r="AU482" s="202"/>
      <c r="AV482" s="202"/>
      <c r="AW482" s="202"/>
      <c r="AX482" s="202"/>
      <c r="AY482" s="202"/>
      <c r="AZ482" s="202"/>
      <c r="BA482" s="202"/>
      <c r="BB482" s="202"/>
      <c r="BC482" s="202"/>
      <c r="BD482" s="202"/>
      <c r="BE482" s="202"/>
      <c r="BF482" s="202"/>
      <c r="BG482" s="202"/>
      <c r="BH482" s="202"/>
      <c r="BI482" s="202"/>
      <c r="BJ482" s="202"/>
      <c r="BK482" s="202"/>
      <c r="BL482" s="202"/>
      <c r="BM482" s="203">
        <v>1</v>
      </c>
    </row>
    <row r="483" spans="1:65">
      <c r="A483" s="29"/>
      <c r="B483" s="19">
        <v>1</v>
      </c>
      <c r="C483" s="9">
        <v>2</v>
      </c>
      <c r="D483" s="205">
        <v>24.4</v>
      </c>
      <c r="E483" s="205">
        <v>21.4</v>
      </c>
      <c r="F483" s="205">
        <v>23</v>
      </c>
      <c r="G483" s="206" t="s">
        <v>102</v>
      </c>
      <c r="H483" s="205">
        <v>22.2</v>
      </c>
      <c r="I483" s="206" t="s">
        <v>102</v>
      </c>
      <c r="J483" s="206" t="s">
        <v>102</v>
      </c>
      <c r="K483" s="205">
        <v>26.652999999999999</v>
      </c>
      <c r="L483" s="205">
        <v>21.7</v>
      </c>
      <c r="M483" s="205">
        <v>25.6</v>
      </c>
      <c r="N483" s="205">
        <v>22.664241750114527</v>
      </c>
      <c r="O483" s="205">
        <v>24.4</v>
      </c>
      <c r="P483" s="205">
        <v>24</v>
      </c>
      <c r="Q483" s="205">
        <v>26</v>
      </c>
      <c r="R483" s="205">
        <v>24</v>
      </c>
      <c r="S483" s="205">
        <v>22.097960315861801</v>
      </c>
      <c r="T483" s="205">
        <v>23.5</v>
      </c>
      <c r="U483" s="206">
        <v>31</v>
      </c>
      <c r="V483" s="205">
        <v>20.100000000000001</v>
      </c>
      <c r="W483" s="205">
        <v>23.629666666666665</v>
      </c>
      <c r="X483" s="201"/>
      <c r="Y483" s="202"/>
      <c r="Z483" s="202"/>
      <c r="AA483" s="202"/>
      <c r="AB483" s="202"/>
      <c r="AC483" s="202"/>
      <c r="AD483" s="202"/>
      <c r="AE483" s="202"/>
      <c r="AF483" s="202"/>
      <c r="AG483" s="202"/>
      <c r="AH483" s="202"/>
      <c r="AI483" s="202"/>
      <c r="AJ483" s="202"/>
      <c r="AK483" s="202"/>
      <c r="AL483" s="202"/>
      <c r="AM483" s="202"/>
      <c r="AN483" s="202"/>
      <c r="AO483" s="202"/>
      <c r="AP483" s="202"/>
      <c r="AQ483" s="202"/>
      <c r="AR483" s="202"/>
      <c r="AS483" s="202"/>
      <c r="AT483" s="202"/>
      <c r="AU483" s="202"/>
      <c r="AV483" s="202"/>
      <c r="AW483" s="202"/>
      <c r="AX483" s="202"/>
      <c r="AY483" s="202"/>
      <c r="AZ483" s="202"/>
      <c r="BA483" s="202"/>
      <c r="BB483" s="202"/>
      <c r="BC483" s="202"/>
      <c r="BD483" s="202"/>
      <c r="BE483" s="202"/>
      <c r="BF483" s="202"/>
      <c r="BG483" s="202"/>
      <c r="BH483" s="202"/>
      <c r="BI483" s="202"/>
      <c r="BJ483" s="202"/>
      <c r="BK483" s="202"/>
      <c r="BL483" s="202"/>
      <c r="BM483" s="203">
        <v>22</v>
      </c>
    </row>
    <row r="484" spans="1:65">
      <c r="A484" s="29"/>
      <c r="B484" s="19">
        <v>1</v>
      </c>
      <c r="C484" s="9">
        <v>3</v>
      </c>
      <c r="D484" s="205">
        <v>25</v>
      </c>
      <c r="E484" s="205">
        <v>21.3</v>
      </c>
      <c r="F484" s="205">
        <v>23.5</v>
      </c>
      <c r="G484" s="206" t="s">
        <v>102</v>
      </c>
      <c r="H484" s="205">
        <v>23.9</v>
      </c>
      <c r="I484" s="206" t="s">
        <v>102</v>
      </c>
      <c r="J484" s="206" t="s">
        <v>102</v>
      </c>
      <c r="K484" s="205">
        <v>25.395</v>
      </c>
      <c r="L484" s="205">
        <v>22.5</v>
      </c>
      <c r="M484" s="205">
        <v>26.6</v>
      </c>
      <c r="N484" s="205">
        <v>22.829382484517335</v>
      </c>
      <c r="O484" s="205">
        <v>26.1</v>
      </c>
      <c r="P484" s="205">
        <v>23</v>
      </c>
      <c r="Q484" s="205">
        <v>25.1</v>
      </c>
      <c r="R484" s="205">
        <v>24</v>
      </c>
      <c r="S484" s="205">
        <v>22.079507073428751</v>
      </c>
      <c r="T484" s="205">
        <v>23.6</v>
      </c>
      <c r="U484" s="206">
        <v>29</v>
      </c>
      <c r="V484" s="205">
        <v>20.6</v>
      </c>
      <c r="W484" s="205">
        <v>23.303666666666668</v>
      </c>
      <c r="X484" s="201"/>
      <c r="Y484" s="202"/>
      <c r="Z484" s="202"/>
      <c r="AA484" s="202"/>
      <c r="AB484" s="202"/>
      <c r="AC484" s="202"/>
      <c r="AD484" s="202"/>
      <c r="AE484" s="202"/>
      <c r="AF484" s="202"/>
      <c r="AG484" s="202"/>
      <c r="AH484" s="202"/>
      <c r="AI484" s="202"/>
      <c r="AJ484" s="202"/>
      <c r="AK484" s="202"/>
      <c r="AL484" s="202"/>
      <c r="AM484" s="202"/>
      <c r="AN484" s="202"/>
      <c r="AO484" s="202"/>
      <c r="AP484" s="202"/>
      <c r="AQ484" s="202"/>
      <c r="AR484" s="202"/>
      <c r="AS484" s="202"/>
      <c r="AT484" s="202"/>
      <c r="AU484" s="202"/>
      <c r="AV484" s="202"/>
      <c r="AW484" s="202"/>
      <c r="AX484" s="202"/>
      <c r="AY484" s="202"/>
      <c r="AZ484" s="202"/>
      <c r="BA484" s="202"/>
      <c r="BB484" s="202"/>
      <c r="BC484" s="202"/>
      <c r="BD484" s="202"/>
      <c r="BE484" s="202"/>
      <c r="BF484" s="202"/>
      <c r="BG484" s="202"/>
      <c r="BH484" s="202"/>
      <c r="BI484" s="202"/>
      <c r="BJ484" s="202"/>
      <c r="BK484" s="202"/>
      <c r="BL484" s="202"/>
      <c r="BM484" s="203">
        <v>16</v>
      </c>
    </row>
    <row r="485" spans="1:65">
      <c r="A485" s="29"/>
      <c r="B485" s="19">
        <v>1</v>
      </c>
      <c r="C485" s="9">
        <v>4</v>
      </c>
      <c r="D485" s="205">
        <v>23.7</v>
      </c>
      <c r="E485" s="205">
        <v>21.6</v>
      </c>
      <c r="F485" s="205">
        <v>23.6</v>
      </c>
      <c r="G485" s="206" t="s">
        <v>102</v>
      </c>
      <c r="H485" s="205">
        <v>23.2</v>
      </c>
      <c r="I485" s="206" t="s">
        <v>102</v>
      </c>
      <c r="J485" s="206" t="s">
        <v>102</v>
      </c>
      <c r="K485" s="205">
        <v>26.763000000000002</v>
      </c>
      <c r="L485" s="205">
        <v>22.6</v>
      </c>
      <c r="M485" s="205">
        <v>26</v>
      </c>
      <c r="N485" s="205">
        <v>22.778365738203004</v>
      </c>
      <c r="O485" s="205">
        <v>24.9</v>
      </c>
      <c r="P485" s="205">
        <v>23</v>
      </c>
      <c r="Q485" s="205">
        <v>26.3</v>
      </c>
      <c r="R485" s="205">
        <v>24</v>
      </c>
      <c r="S485" s="205">
        <v>22.1689207421602</v>
      </c>
      <c r="T485" s="205">
        <v>23.5</v>
      </c>
      <c r="U485" s="206">
        <v>29</v>
      </c>
      <c r="V485" s="205">
        <v>20.9</v>
      </c>
      <c r="W485" s="205">
        <v>23.544666666666668</v>
      </c>
      <c r="X485" s="201"/>
      <c r="Y485" s="202"/>
      <c r="Z485" s="202"/>
      <c r="AA485" s="202"/>
      <c r="AB485" s="202"/>
      <c r="AC485" s="202"/>
      <c r="AD485" s="202"/>
      <c r="AE485" s="202"/>
      <c r="AF485" s="202"/>
      <c r="AG485" s="202"/>
      <c r="AH485" s="202"/>
      <c r="AI485" s="202"/>
      <c r="AJ485" s="202"/>
      <c r="AK485" s="202"/>
      <c r="AL485" s="202"/>
      <c r="AM485" s="202"/>
      <c r="AN485" s="202"/>
      <c r="AO485" s="202"/>
      <c r="AP485" s="202"/>
      <c r="AQ485" s="202"/>
      <c r="AR485" s="202"/>
      <c r="AS485" s="202"/>
      <c r="AT485" s="202"/>
      <c r="AU485" s="202"/>
      <c r="AV485" s="202"/>
      <c r="AW485" s="202"/>
      <c r="AX485" s="202"/>
      <c r="AY485" s="202"/>
      <c r="AZ485" s="202"/>
      <c r="BA485" s="202"/>
      <c r="BB485" s="202"/>
      <c r="BC485" s="202"/>
      <c r="BD485" s="202"/>
      <c r="BE485" s="202"/>
      <c r="BF485" s="202"/>
      <c r="BG485" s="202"/>
      <c r="BH485" s="202"/>
      <c r="BI485" s="202"/>
      <c r="BJ485" s="202"/>
      <c r="BK485" s="202"/>
      <c r="BL485" s="202"/>
      <c r="BM485" s="203">
        <v>23.582464585305008</v>
      </c>
    </row>
    <row r="486" spans="1:65">
      <c r="A486" s="29"/>
      <c r="B486" s="19">
        <v>1</v>
      </c>
      <c r="C486" s="9">
        <v>5</v>
      </c>
      <c r="D486" s="205">
        <v>23.9</v>
      </c>
      <c r="E486" s="205">
        <v>22</v>
      </c>
      <c r="F486" s="205">
        <v>23.5</v>
      </c>
      <c r="G486" s="206" t="s">
        <v>102</v>
      </c>
      <c r="H486" s="205">
        <v>22.8</v>
      </c>
      <c r="I486" s="206" t="s">
        <v>102</v>
      </c>
      <c r="J486" s="206" t="s">
        <v>102</v>
      </c>
      <c r="K486" s="205">
        <v>25.853000000000002</v>
      </c>
      <c r="L486" s="205">
        <v>21.9</v>
      </c>
      <c r="M486" s="205">
        <v>24.3</v>
      </c>
      <c r="N486" s="205">
        <v>22.724857858555868</v>
      </c>
      <c r="O486" s="205">
        <v>24.1</v>
      </c>
      <c r="P486" s="205">
        <v>23</v>
      </c>
      <c r="Q486" s="205">
        <v>26.4</v>
      </c>
      <c r="R486" s="205">
        <v>24</v>
      </c>
      <c r="S486" s="205">
        <v>22.742751146247841</v>
      </c>
      <c r="T486" s="205">
        <v>23.9</v>
      </c>
      <c r="U486" s="206">
        <v>29</v>
      </c>
      <c r="V486" s="205">
        <v>19.7</v>
      </c>
      <c r="W486" s="205">
        <v>23.638999999999999</v>
      </c>
      <c r="X486" s="201"/>
      <c r="Y486" s="202"/>
      <c r="Z486" s="202"/>
      <c r="AA486" s="202"/>
      <c r="AB486" s="202"/>
      <c r="AC486" s="202"/>
      <c r="AD486" s="202"/>
      <c r="AE486" s="202"/>
      <c r="AF486" s="202"/>
      <c r="AG486" s="202"/>
      <c r="AH486" s="202"/>
      <c r="AI486" s="202"/>
      <c r="AJ486" s="202"/>
      <c r="AK486" s="202"/>
      <c r="AL486" s="202"/>
      <c r="AM486" s="202"/>
      <c r="AN486" s="202"/>
      <c r="AO486" s="202"/>
      <c r="AP486" s="202"/>
      <c r="AQ486" s="202"/>
      <c r="AR486" s="202"/>
      <c r="AS486" s="202"/>
      <c r="AT486" s="202"/>
      <c r="AU486" s="202"/>
      <c r="AV486" s="202"/>
      <c r="AW486" s="202"/>
      <c r="AX486" s="202"/>
      <c r="AY486" s="202"/>
      <c r="AZ486" s="202"/>
      <c r="BA486" s="202"/>
      <c r="BB486" s="202"/>
      <c r="BC486" s="202"/>
      <c r="BD486" s="202"/>
      <c r="BE486" s="202"/>
      <c r="BF486" s="202"/>
      <c r="BG486" s="202"/>
      <c r="BH486" s="202"/>
      <c r="BI486" s="202"/>
      <c r="BJ486" s="202"/>
      <c r="BK486" s="202"/>
      <c r="BL486" s="202"/>
      <c r="BM486" s="203">
        <v>93</v>
      </c>
    </row>
    <row r="487" spans="1:65">
      <c r="A487" s="29"/>
      <c r="B487" s="19">
        <v>1</v>
      </c>
      <c r="C487" s="9">
        <v>6</v>
      </c>
      <c r="D487" s="205">
        <v>24.7</v>
      </c>
      <c r="E487" s="205">
        <v>21.8</v>
      </c>
      <c r="F487" s="205">
        <v>24.5</v>
      </c>
      <c r="G487" s="206" t="s">
        <v>102</v>
      </c>
      <c r="H487" s="205">
        <v>24.2</v>
      </c>
      <c r="I487" s="206" t="s">
        <v>102</v>
      </c>
      <c r="J487" s="206" t="s">
        <v>102</v>
      </c>
      <c r="K487" s="205">
        <v>25.353000000000002</v>
      </c>
      <c r="L487" s="205">
        <v>22</v>
      </c>
      <c r="M487" s="205">
        <v>26.4</v>
      </c>
      <c r="N487" s="205">
        <v>22.704835863136484</v>
      </c>
      <c r="O487" s="205">
        <v>26.2</v>
      </c>
      <c r="P487" s="205">
        <v>23</v>
      </c>
      <c r="Q487" s="205">
        <v>26.3</v>
      </c>
      <c r="R487" s="205">
        <v>24</v>
      </c>
      <c r="S487" s="205">
        <v>22.260328797398</v>
      </c>
      <c r="T487" s="205">
        <v>24</v>
      </c>
      <c r="U487" s="206">
        <v>29</v>
      </c>
      <c r="V487" s="205">
        <v>19.600000000000001</v>
      </c>
      <c r="W487" s="205">
        <v>23.206</v>
      </c>
      <c r="X487" s="201"/>
      <c r="Y487" s="202"/>
      <c r="Z487" s="202"/>
      <c r="AA487" s="202"/>
      <c r="AB487" s="202"/>
      <c r="AC487" s="202"/>
      <c r="AD487" s="202"/>
      <c r="AE487" s="202"/>
      <c r="AF487" s="202"/>
      <c r="AG487" s="202"/>
      <c r="AH487" s="202"/>
      <c r="AI487" s="202"/>
      <c r="AJ487" s="202"/>
      <c r="AK487" s="202"/>
      <c r="AL487" s="202"/>
      <c r="AM487" s="202"/>
      <c r="AN487" s="202"/>
      <c r="AO487" s="202"/>
      <c r="AP487" s="202"/>
      <c r="AQ487" s="202"/>
      <c r="AR487" s="202"/>
      <c r="AS487" s="202"/>
      <c r="AT487" s="202"/>
      <c r="AU487" s="202"/>
      <c r="AV487" s="202"/>
      <c r="AW487" s="202"/>
      <c r="AX487" s="202"/>
      <c r="AY487" s="202"/>
      <c r="AZ487" s="202"/>
      <c r="BA487" s="202"/>
      <c r="BB487" s="202"/>
      <c r="BC487" s="202"/>
      <c r="BD487" s="202"/>
      <c r="BE487" s="202"/>
      <c r="BF487" s="202"/>
      <c r="BG487" s="202"/>
      <c r="BH487" s="202"/>
      <c r="BI487" s="202"/>
      <c r="BJ487" s="202"/>
      <c r="BK487" s="202"/>
      <c r="BL487" s="202"/>
      <c r="BM487" s="207"/>
    </row>
    <row r="488" spans="1:65">
      <c r="A488" s="29"/>
      <c r="B488" s="20" t="s">
        <v>256</v>
      </c>
      <c r="C488" s="12"/>
      <c r="D488" s="208">
        <v>24.166666666666668</v>
      </c>
      <c r="E488" s="208">
        <v>21.650000000000002</v>
      </c>
      <c r="F488" s="208">
        <v>23.566666666666666</v>
      </c>
      <c r="G488" s="208" t="s">
        <v>623</v>
      </c>
      <c r="H488" s="208">
        <v>23.283333333333331</v>
      </c>
      <c r="I488" s="208" t="s">
        <v>623</v>
      </c>
      <c r="J488" s="208" t="s">
        <v>623</v>
      </c>
      <c r="K488" s="208">
        <v>26.079666666666668</v>
      </c>
      <c r="L488" s="208">
        <v>22.099999999999998</v>
      </c>
      <c r="M488" s="208">
        <v>25.900000000000002</v>
      </c>
      <c r="N488" s="208">
        <v>22.795773562294201</v>
      </c>
      <c r="O488" s="208">
        <v>24.916666666666668</v>
      </c>
      <c r="P488" s="208">
        <v>23.333333333333332</v>
      </c>
      <c r="Q488" s="208">
        <v>25.900000000000002</v>
      </c>
      <c r="R488" s="208">
        <v>24</v>
      </c>
      <c r="S488" s="208">
        <v>22.267548691474882</v>
      </c>
      <c r="T488" s="208">
        <v>23.683333333333334</v>
      </c>
      <c r="U488" s="208">
        <v>29.5</v>
      </c>
      <c r="V488" s="208">
        <v>20.216666666666669</v>
      </c>
      <c r="W488" s="208">
        <v>23.459777777777777</v>
      </c>
      <c r="X488" s="201"/>
      <c r="Y488" s="202"/>
      <c r="Z488" s="202"/>
      <c r="AA488" s="202"/>
      <c r="AB488" s="202"/>
      <c r="AC488" s="202"/>
      <c r="AD488" s="202"/>
      <c r="AE488" s="202"/>
      <c r="AF488" s="202"/>
      <c r="AG488" s="202"/>
      <c r="AH488" s="202"/>
      <c r="AI488" s="202"/>
      <c r="AJ488" s="202"/>
      <c r="AK488" s="202"/>
      <c r="AL488" s="202"/>
      <c r="AM488" s="202"/>
      <c r="AN488" s="202"/>
      <c r="AO488" s="202"/>
      <c r="AP488" s="202"/>
      <c r="AQ488" s="202"/>
      <c r="AR488" s="202"/>
      <c r="AS488" s="202"/>
      <c r="AT488" s="202"/>
      <c r="AU488" s="202"/>
      <c r="AV488" s="202"/>
      <c r="AW488" s="202"/>
      <c r="AX488" s="202"/>
      <c r="AY488" s="202"/>
      <c r="AZ488" s="202"/>
      <c r="BA488" s="202"/>
      <c r="BB488" s="202"/>
      <c r="BC488" s="202"/>
      <c r="BD488" s="202"/>
      <c r="BE488" s="202"/>
      <c r="BF488" s="202"/>
      <c r="BG488" s="202"/>
      <c r="BH488" s="202"/>
      <c r="BI488" s="202"/>
      <c r="BJ488" s="202"/>
      <c r="BK488" s="202"/>
      <c r="BL488" s="202"/>
      <c r="BM488" s="207"/>
    </row>
    <row r="489" spans="1:65">
      <c r="A489" s="29"/>
      <c r="B489" s="3" t="s">
        <v>257</v>
      </c>
      <c r="C489" s="28"/>
      <c r="D489" s="205">
        <v>24.15</v>
      </c>
      <c r="E489" s="205">
        <v>21.700000000000003</v>
      </c>
      <c r="F489" s="205">
        <v>23.5</v>
      </c>
      <c r="G489" s="205" t="s">
        <v>623</v>
      </c>
      <c r="H489" s="205">
        <v>23.299999999999997</v>
      </c>
      <c r="I489" s="205" t="s">
        <v>623</v>
      </c>
      <c r="J489" s="205" t="s">
        <v>623</v>
      </c>
      <c r="K489" s="205">
        <v>26.157</v>
      </c>
      <c r="L489" s="205">
        <v>21.95</v>
      </c>
      <c r="M489" s="205">
        <v>26.2</v>
      </c>
      <c r="N489" s="205">
        <v>22.751611798379436</v>
      </c>
      <c r="O489" s="205">
        <v>24.65</v>
      </c>
      <c r="P489" s="205">
        <v>23</v>
      </c>
      <c r="Q489" s="205">
        <v>26.15</v>
      </c>
      <c r="R489" s="205">
        <v>24</v>
      </c>
      <c r="S489" s="205">
        <v>22.212372407956451</v>
      </c>
      <c r="T489" s="205">
        <v>23.6</v>
      </c>
      <c r="U489" s="205">
        <v>29</v>
      </c>
      <c r="V489" s="205">
        <v>20.25</v>
      </c>
      <c r="W489" s="205">
        <v>23.490166666666667</v>
      </c>
      <c r="X489" s="201"/>
      <c r="Y489" s="202"/>
      <c r="Z489" s="202"/>
      <c r="AA489" s="202"/>
      <c r="AB489" s="202"/>
      <c r="AC489" s="202"/>
      <c r="AD489" s="202"/>
      <c r="AE489" s="202"/>
      <c r="AF489" s="202"/>
      <c r="AG489" s="202"/>
      <c r="AH489" s="202"/>
      <c r="AI489" s="202"/>
      <c r="AJ489" s="202"/>
      <c r="AK489" s="202"/>
      <c r="AL489" s="202"/>
      <c r="AM489" s="202"/>
      <c r="AN489" s="202"/>
      <c r="AO489" s="202"/>
      <c r="AP489" s="202"/>
      <c r="AQ489" s="202"/>
      <c r="AR489" s="202"/>
      <c r="AS489" s="202"/>
      <c r="AT489" s="202"/>
      <c r="AU489" s="202"/>
      <c r="AV489" s="202"/>
      <c r="AW489" s="202"/>
      <c r="AX489" s="202"/>
      <c r="AY489" s="202"/>
      <c r="AZ489" s="202"/>
      <c r="BA489" s="202"/>
      <c r="BB489" s="202"/>
      <c r="BC489" s="202"/>
      <c r="BD489" s="202"/>
      <c r="BE489" s="202"/>
      <c r="BF489" s="202"/>
      <c r="BG489" s="202"/>
      <c r="BH489" s="202"/>
      <c r="BI489" s="202"/>
      <c r="BJ489" s="202"/>
      <c r="BK489" s="202"/>
      <c r="BL489" s="202"/>
      <c r="BM489" s="207"/>
    </row>
    <row r="490" spans="1:65">
      <c r="A490" s="29"/>
      <c r="B490" s="3" t="s">
        <v>258</v>
      </c>
      <c r="C490" s="28"/>
      <c r="D490" s="23">
        <v>0.64394616752230649</v>
      </c>
      <c r="E490" s="23">
        <v>0.26645825188948474</v>
      </c>
      <c r="F490" s="23">
        <v>0.50464508980734823</v>
      </c>
      <c r="G490" s="23" t="s">
        <v>623</v>
      </c>
      <c r="H490" s="23">
        <v>0.72778201864752479</v>
      </c>
      <c r="I490" s="23" t="s">
        <v>623</v>
      </c>
      <c r="J490" s="23" t="s">
        <v>623</v>
      </c>
      <c r="K490" s="23">
        <v>0.63075531441809207</v>
      </c>
      <c r="L490" s="23">
        <v>0.36331804249169986</v>
      </c>
      <c r="M490" s="23">
        <v>0.86717933554715165</v>
      </c>
      <c r="N490" s="23">
        <v>0.14755537703422589</v>
      </c>
      <c r="O490" s="23">
        <v>1.0225784403490357</v>
      </c>
      <c r="P490" s="23">
        <v>0.5163977794943222</v>
      </c>
      <c r="Q490" s="23">
        <v>0.56213877290220715</v>
      </c>
      <c r="R490" s="23">
        <v>0</v>
      </c>
      <c r="S490" s="23">
        <v>0.2448894878103054</v>
      </c>
      <c r="T490" s="23">
        <v>0.21369760566432758</v>
      </c>
      <c r="U490" s="23">
        <v>0.83666002653407556</v>
      </c>
      <c r="V490" s="23">
        <v>0.51153364177409311</v>
      </c>
      <c r="W490" s="23">
        <v>0.17750726641360204</v>
      </c>
      <c r="X490" s="140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A491" s="29"/>
      <c r="B491" s="3" t="s">
        <v>86</v>
      </c>
      <c r="C491" s="28"/>
      <c r="D491" s="13">
        <v>2.6646048311267854E-2</v>
      </c>
      <c r="E491" s="13">
        <v>1.2307540502978508E-2</v>
      </c>
      <c r="F491" s="13">
        <v>2.1413511590127932E-2</v>
      </c>
      <c r="G491" s="13" t="s">
        <v>623</v>
      </c>
      <c r="H491" s="13">
        <v>3.1257638596171429E-2</v>
      </c>
      <c r="I491" s="13" t="s">
        <v>623</v>
      </c>
      <c r="J491" s="13" t="s">
        <v>623</v>
      </c>
      <c r="K491" s="13">
        <v>2.4185712282292413E-2</v>
      </c>
      <c r="L491" s="13">
        <v>1.6439730429488684E-2</v>
      </c>
      <c r="M491" s="13">
        <v>3.3481827627303153E-2</v>
      </c>
      <c r="N491" s="13">
        <v>6.4729269498576165E-3</v>
      </c>
      <c r="O491" s="13">
        <v>4.103993740531247E-2</v>
      </c>
      <c r="P491" s="13">
        <v>2.2131333406899524E-2</v>
      </c>
      <c r="Q491" s="13">
        <v>2.1704199725953943E-2</v>
      </c>
      <c r="R491" s="13">
        <v>0</v>
      </c>
      <c r="S491" s="13">
        <v>1.0997595254122479E-2</v>
      </c>
      <c r="T491" s="13">
        <v>9.0231219844191801E-3</v>
      </c>
      <c r="U491" s="13">
        <v>2.8361356831663579E-2</v>
      </c>
      <c r="V491" s="13">
        <v>2.5302570903912271E-2</v>
      </c>
      <c r="W491" s="13">
        <v>7.566451314886086E-3</v>
      </c>
      <c r="X491" s="140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3"/>
    </row>
    <row r="492" spans="1:65">
      <c r="A492" s="29"/>
      <c r="B492" s="3" t="s">
        <v>259</v>
      </c>
      <c r="C492" s="28"/>
      <c r="D492" s="13">
        <v>2.4772732266740816E-2</v>
      </c>
      <c r="E492" s="13">
        <v>-8.1944979852071387E-2</v>
      </c>
      <c r="F492" s="13">
        <v>-6.6990108608855348E-4</v>
      </c>
      <c r="G492" s="13" t="s">
        <v>623</v>
      </c>
      <c r="H492" s="13">
        <v>-1.2684477947146999E-2</v>
      </c>
      <c r="I492" s="13" t="s">
        <v>623</v>
      </c>
      <c r="J492" s="13" t="s">
        <v>623</v>
      </c>
      <c r="K492" s="13">
        <v>0.10589232827334549</v>
      </c>
      <c r="L492" s="13">
        <v>-6.2863004837449443E-2</v>
      </c>
      <c r="M492" s="13">
        <v>9.8273673063803635E-2</v>
      </c>
      <c r="N492" s="13">
        <v>-3.3359152100710388E-2</v>
      </c>
      <c r="O492" s="13">
        <v>5.6576023957777721E-2</v>
      </c>
      <c r="P492" s="13">
        <v>-1.0564258501077894E-2</v>
      </c>
      <c r="Q492" s="13">
        <v>9.8273673063803635E-2</v>
      </c>
      <c r="R492" s="13">
        <v>1.7705334113177207E-2</v>
      </c>
      <c r="S492" s="13">
        <v>-5.5758204960879798E-2</v>
      </c>
      <c r="T492" s="13">
        <v>4.2772776214059505E-3</v>
      </c>
      <c r="U492" s="13">
        <v>0.25092947318078029</v>
      </c>
      <c r="V492" s="13">
        <v>-0.14272460397271947</v>
      </c>
      <c r="W492" s="13">
        <v>-5.2024591019074196E-3</v>
      </c>
      <c r="X492" s="140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3"/>
    </row>
    <row r="493" spans="1:65">
      <c r="A493" s="29"/>
      <c r="B493" s="45" t="s">
        <v>260</v>
      </c>
      <c r="C493" s="46"/>
      <c r="D493" s="44">
        <v>0.19</v>
      </c>
      <c r="E493" s="44">
        <v>1.28</v>
      </c>
      <c r="F493" s="44">
        <v>0.16</v>
      </c>
      <c r="G493" s="44">
        <v>0.67</v>
      </c>
      <c r="H493" s="44">
        <v>0.33</v>
      </c>
      <c r="I493" s="44">
        <v>0.67</v>
      </c>
      <c r="J493" s="44">
        <v>0.67</v>
      </c>
      <c r="K493" s="44">
        <v>1.3</v>
      </c>
      <c r="L493" s="44">
        <v>1.01</v>
      </c>
      <c r="M493" s="44">
        <v>1.2</v>
      </c>
      <c r="N493" s="44">
        <v>0.61</v>
      </c>
      <c r="O493" s="44">
        <v>0.63</v>
      </c>
      <c r="P493" s="44">
        <v>0.3</v>
      </c>
      <c r="Q493" s="44">
        <v>1.2</v>
      </c>
      <c r="R493" s="44">
        <v>0.09</v>
      </c>
      <c r="S493" s="44">
        <v>0.92</v>
      </c>
      <c r="T493" s="44">
        <v>0.09</v>
      </c>
      <c r="U493" s="44">
        <v>3.29</v>
      </c>
      <c r="V493" s="44">
        <v>2.11</v>
      </c>
      <c r="W493" s="44">
        <v>0.22</v>
      </c>
      <c r="X493" s="140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3"/>
    </row>
    <row r="494" spans="1:65">
      <c r="B494" s="3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BM494" s="53"/>
    </row>
    <row r="495" spans="1:65" ht="15">
      <c r="B495" s="8" t="s">
        <v>523</v>
      </c>
      <c r="BM495" s="27" t="s">
        <v>66</v>
      </c>
    </row>
    <row r="496" spans="1:65" ht="15">
      <c r="A496" s="24" t="s">
        <v>20</v>
      </c>
      <c r="B496" s="18" t="s">
        <v>111</v>
      </c>
      <c r="C496" s="15" t="s">
        <v>112</v>
      </c>
      <c r="D496" s="16" t="s">
        <v>224</v>
      </c>
      <c r="E496" s="17" t="s">
        <v>224</v>
      </c>
      <c r="F496" s="17" t="s">
        <v>224</v>
      </c>
      <c r="G496" s="17" t="s">
        <v>224</v>
      </c>
      <c r="H496" s="17" t="s">
        <v>224</v>
      </c>
      <c r="I496" s="17" t="s">
        <v>224</v>
      </c>
      <c r="J496" s="17" t="s">
        <v>224</v>
      </c>
      <c r="K496" s="17" t="s">
        <v>224</v>
      </c>
      <c r="L496" s="17" t="s">
        <v>224</v>
      </c>
      <c r="M496" s="17" t="s">
        <v>224</v>
      </c>
      <c r="N496" s="17" t="s">
        <v>224</v>
      </c>
      <c r="O496" s="17" t="s">
        <v>224</v>
      </c>
      <c r="P496" s="17" t="s">
        <v>224</v>
      </c>
      <c r="Q496" s="17" t="s">
        <v>224</v>
      </c>
      <c r="R496" s="17" t="s">
        <v>224</v>
      </c>
      <c r="S496" s="17" t="s">
        <v>224</v>
      </c>
      <c r="T496" s="17" t="s">
        <v>224</v>
      </c>
      <c r="U496" s="140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 t="s">
        <v>225</v>
      </c>
      <c r="C497" s="9" t="s">
        <v>225</v>
      </c>
      <c r="D497" s="138" t="s">
        <v>227</v>
      </c>
      <c r="E497" s="139" t="s">
        <v>228</v>
      </c>
      <c r="F497" s="139" t="s">
        <v>230</v>
      </c>
      <c r="G497" s="139" t="s">
        <v>232</v>
      </c>
      <c r="H497" s="139" t="s">
        <v>235</v>
      </c>
      <c r="I497" s="139" t="s">
        <v>236</v>
      </c>
      <c r="J497" s="139" t="s">
        <v>237</v>
      </c>
      <c r="K497" s="139" t="s">
        <v>238</v>
      </c>
      <c r="L497" s="139" t="s">
        <v>240</v>
      </c>
      <c r="M497" s="139" t="s">
        <v>241</v>
      </c>
      <c r="N497" s="139" t="s">
        <v>242</v>
      </c>
      <c r="O497" s="139" t="s">
        <v>243</v>
      </c>
      <c r="P497" s="139" t="s">
        <v>244</v>
      </c>
      <c r="Q497" s="139" t="s">
        <v>246</v>
      </c>
      <c r="R497" s="139" t="s">
        <v>248</v>
      </c>
      <c r="S497" s="139" t="s">
        <v>249</v>
      </c>
      <c r="T497" s="139" t="s">
        <v>250</v>
      </c>
      <c r="U497" s="140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 t="s">
        <v>3</v>
      </c>
    </row>
    <row r="498" spans="1:65">
      <c r="A498" s="29"/>
      <c r="B498" s="19"/>
      <c r="C498" s="9"/>
      <c r="D498" s="10" t="s">
        <v>269</v>
      </c>
      <c r="E498" s="11" t="s">
        <v>292</v>
      </c>
      <c r="F498" s="11" t="s">
        <v>293</v>
      </c>
      <c r="G498" s="11" t="s">
        <v>269</v>
      </c>
      <c r="H498" s="11" t="s">
        <v>269</v>
      </c>
      <c r="I498" s="11" t="s">
        <v>293</v>
      </c>
      <c r="J498" s="11" t="s">
        <v>292</v>
      </c>
      <c r="K498" s="11" t="s">
        <v>269</v>
      </c>
      <c r="L498" s="11" t="s">
        <v>269</v>
      </c>
      <c r="M498" s="11" t="s">
        <v>269</v>
      </c>
      <c r="N498" s="11" t="s">
        <v>292</v>
      </c>
      <c r="O498" s="11" t="s">
        <v>292</v>
      </c>
      <c r="P498" s="11" t="s">
        <v>269</v>
      </c>
      <c r="Q498" s="11" t="s">
        <v>292</v>
      </c>
      <c r="R498" s="11" t="s">
        <v>269</v>
      </c>
      <c r="S498" s="11" t="s">
        <v>292</v>
      </c>
      <c r="T498" s="11" t="s">
        <v>293</v>
      </c>
      <c r="U498" s="140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</v>
      </c>
    </row>
    <row r="499" spans="1:65">
      <c r="A499" s="29"/>
      <c r="B499" s="19"/>
      <c r="C499" s="9"/>
      <c r="D499" s="25" t="s">
        <v>294</v>
      </c>
      <c r="E499" s="25" t="s">
        <v>295</v>
      </c>
      <c r="F499" s="25" t="s">
        <v>295</v>
      </c>
      <c r="G499" s="25" t="s">
        <v>297</v>
      </c>
      <c r="H499" s="25" t="s">
        <v>117</v>
      </c>
      <c r="I499" s="25" t="s">
        <v>295</v>
      </c>
      <c r="J499" s="25" t="s">
        <v>297</v>
      </c>
      <c r="K499" s="25" t="s">
        <v>294</v>
      </c>
      <c r="L499" s="25" t="s">
        <v>297</v>
      </c>
      <c r="M499" s="25" t="s">
        <v>297</v>
      </c>
      <c r="N499" s="25" t="s">
        <v>296</v>
      </c>
      <c r="O499" s="25" t="s">
        <v>295</v>
      </c>
      <c r="P499" s="25" t="s">
        <v>295</v>
      </c>
      <c r="Q499" s="25" t="s">
        <v>295</v>
      </c>
      <c r="R499" s="25" t="s">
        <v>296</v>
      </c>
      <c r="S499" s="25" t="s">
        <v>294</v>
      </c>
      <c r="T499" s="25" t="s">
        <v>294</v>
      </c>
      <c r="U499" s="140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2</v>
      </c>
    </row>
    <row r="500" spans="1:65">
      <c r="A500" s="29"/>
      <c r="B500" s="18">
        <v>1</v>
      </c>
      <c r="C500" s="14">
        <v>1</v>
      </c>
      <c r="D500" s="199">
        <v>10.1</v>
      </c>
      <c r="E500" s="200">
        <v>10</v>
      </c>
      <c r="F500" s="200">
        <v>11</v>
      </c>
      <c r="G500" s="199">
        <v>10</v>
      </c>
      <c r="H500" s="199">
        <v>9.9</v>
      </c>
      <c r="I500" s="200">
        <v>9</v>
      </c>
      <c r="J500" s="199">
        <v>10.6</v>
      </c>
      <c r="K500" s="199">
        <v>10.680991196466129</v>
      </c>
      <c r="L500" s="199">
        <v>9.8000000000000007</v>
      </c>
      <c r="M500" s="199">
        <v>10.1</v>
      </c>
      <c r="N500" s="199">
        <v>10.9</v>
      </c>
      <c r="O500" s="199">
        <v>10.9</v>
      </c>
      <c r="P500" s="199">
        <v>11.760999999999999</v>
      </c>
      <c r="Q500" s="200">
        <v>12</v>
      </c>
      <c r="R500" s="200">
        <v>12.2</v>
      </c>
      <c r="S500" s="199">
        <v>9.6999999999999993</v>
      </c>
      <c r="T500" s="229">
        <v>9.7096666666666653</v>
      </c>
      <c r="U500" s="201"/>
      <c r="V500" s="202"/>
      <c r="W500" s="202"/>
      <c r="X500" s="202"/>
      <c r="Y500" s="202"/>
      <c r="Z500" s="202"/>
      <c r="AA500" s="202"/>
      <c r="AB500" s="202"/>
      <c r="AC500" s="202"/>
      <c r="AD500" s="202"/>
      <c r="AE500" s="202"/>
      <c r="AF500" s="202"/>
      <c r="AG500" s="202"/>
      <c r="AH500" s="202"/>
      <c r="AI500" s="202"/>
      <c r="AJ500" s="202"/>
      <c r="AK500" s="202"/>
      <c r="AL500" s="202"/>
      <c r="AM500" s="202"/>
      <c r="AN500" s="202"/>
      <c r="AO500" s="202"/>
      <c r="AP500" s="202"/>
      <c r="AQ500" s="202"/>
      <c r="AR500" s="202"/>
      <c r="AS500" s="202"/>
      <c r="AT500" s="202"/>
      <c r="AU500" s="202"/>
      <c r="AV500" s="202"/>
      <c r="AW500" s="202"/>
      <c r="AX500" s="202"/>
      <c r="AY500" s="202"/>
      <c r="AZ500" s="202"/>
      <c r="BA500" s="202"/>
      <c r="BB500" s="202"/>
      <c r="BC500" s="202"/>
      <c r="BD500" s="202"/>
      <c r="BE500" s="202"/>
      <c r="BF500" s="202"/>
      <c r="BG500" s="202"/>
      <c r="BH500" s="202"/>
      <c r="BI500" s="202"/>
      <c r="BJ500" s="202"/>
      <c r="BK500" s="202"/>
      <c r="BL500" s="202"/>
      <c r="BM500" s="203">
        <v>1</v>
      </c>
    </row>
    <row r="501" spans="1:65">
      <c r="A501" s="29"/>
      <c r="B501" s="19">
        <v>1</v>
      </c>
      <c r="C501" s="9">
        <v>2</v>
      </c>
      <c r="D501" s="205">
        <v>10.5</v>
      </c>
      <c r="E501" s="206">
        <v>9</v>
      </c>
      <c r="F501" s="206">
        <v>10</v>
      </c>
      <c r="G501" s="205">
        <v>10.199999999999999</v>
      </c>
      <c r="H501" s="205">
        <v>9.5</v>
      </c>
      <c r="I501" s="206">
        <v>9</v>
      </c>
      <c r="J501" s="205">
        <v>10.4</v>
      </c>
      <c r="K501" s="205">
        <v>10.58626575151453</v>
      </c>
      <c r="L501" s="205">
        <v>9.8000000000000007</v>
      </c>
      <c r="M501" s="205">
        <v>10.1</v>
      </c>
      <c r="N501" s="205">
        <v>10.8</v>
      </c>
      <c r="O501" s="205">
        <v>10.8</v>
      </c>
      <c r="P501" s="205">
        <v>11.752000000000001</v>
      </c>
      <c r="Q501" s="206">
        <v>11</v>
      </c>
      <c r="R501" s="206">
        <v>12.6</v>
      </c>
      <c r="S501" s="205">
        <v>9.4</v>
      </c>
      <c r="T501" s="205">
        <v>10.111666666666666</v>
      </c>
      <c r="U501" s="201"/>
      <c r="V501" s="202"/>
      <c r="W501" s="202"/>
      <c r="X501" s="202"/>
      <c r="Y501" s="202"/>
      <c r="Z501" s="202"/>
      <c r="AA501" s="202"/>
      <c r="AB501" s="202"/>
      <c r="AC501" s="202"/>
      <c r="AD501" s="202"/>
      <c r="AE501" s="202"/>
      <c r="AF501" s="202"/>
      <c r="AG501" s="202"/>
      <c r="AH501" s="202"/>
      <c r="AI501" s="202"/>
      <c r="AJ501" s="202"/>
      <c r="AK501" s="202"/>
      <c r="AL501" s="202"/>
      <c r="AM501" s="202"/>
      <c r="AN501" s="202"/>
      <c r="AO501" s="202"/>
      <c r="AP501" s="202"/>
      <c r="AQ501" s="202"/>
      <c r="AR501" s="202"/>
      <c r="AS501" s="202"/>
      <c r="AT501" s="202"/>
      <c r="AU501" s="202"/>
      <c r="AV501" s="202"/>
      <c r="AW501" s="202"/>
      <c r="AX501" s="202"/>
      <c r="AY501" s="202"/>
      <c r="AZ501" s="202"/>
      <c r="BA501" s="202"/>
      <c r="BB501" s="202"/>
      <c r="BC501" s="202"/>
      <c r="BD501" s="202"/>
      <c r="BE501" s="202"/>
      <c r="BF501" s="202"/>
      <c r="BG501" s="202"/>
      <c r="BH501" s="202"/>
      <c r="BI501" s="202"/>
      <c r="BJ501" s="202"/>
      <c r="BK501" s="202"/>
      <c r="BL501" s="202"/>
      <c r="BM501" s="203" t="e">
        <v>#N/A</v>
      </c>
    </row>
    <row r="502" spans="1:65">
      <c r="A502" s="29"/>
      <c r="B502" s="19">
        <v>1</v>
      </c>
      <c r="C502" s="9">
        <v>3</v>
      </c>
      <c r="D502" s="205">
        <v>10.5</v>
      </c>
      <c r="E502" s="206">
        <v>10</v>
      </c>
      <c r="F502" s="206">
        <v>10</v>
      </c>
      <c r="G502" s="205">
        <v>10</v>
      </c>
      <c r="H502" s="205">
        <v>9.5</v>
      </c>
      <c r="I502" s="206">
        <v>10</v>
      </c>
      <c r="J502" s="205">
        <v>10.5</v>
      </c>
      <c r="K502" s="205">
        <v>10.420903473171457</v>
      </c>
      <c r="L502" s="205">
        <v>9.9</v>
      </c>
      <c r="M502" s="205">
        <v>10.1</v>
      </c>
      <c r="N502" s="205">
        <v>10.7</v>
      </c>
      <c r="O502" s="205">
        <v>11.6</v>
      </c>
      <c r="P502" s="205">
        <v>11.789</v>
      </c>
      <c r="Q502" s="206">
        <v>11</v>
      </c>
      <c r="R502" s="206">
        <v>12.1</v>
      </c>
      <c r="S502" s="205">
        <v>9.6</v>
      </c>
      <c r="T502" s="205">
        <v>10.050333333333333</v>
      </c>
      <c r="U502" s="201"/>
      <c r="V502" s="202"/>
      <c r="W502" s="202"/>
      <c r="X502" s="202"/>
      <c r="Y502" s="202"/>
      <c r="Z502" s="202"/>
      <c r="AA502" s="202"/>
      <c r="AB502" s="202"/>
      <c r="AC502" s="202"/>
      <c r="AD502" s="202"/>
      <c r="AE502" s="202"/>
      <c r="AF502" s="202"/>
      <c r="AG502" s="202"/>
      <c r="AH502" s="202"/>
      <c r="AI502" s="202"/>
      <c r="AJ502" s="202"/>
      <c r="AK502" s="202"/>
      <c r="AL502" s="202"/>
      <c r="AM502" s="202"/>
      <c r="AN502" s="202"/>
      <c r="AO502" s="202"/>
      <c r="AP502" s="202"/>
      <c r="AQ502" s="202"/>
      <c r="AR502" s="202"/>
      <c r="AS502" s="202"/>
      <c r="AT502" s="202"/>
      <c r="AU502" s="202"/>
      <c r="AV502" s="202"/>
      <c r="AW502" s="202"/>
      <c r="AX502" s="202"/>
      <c r="AY502" s="202"/>
      <c r="AZ502" s="202"/>
      <c r="BA502" s="202"/>
      <c r="BB502" s="202"/>
      <c r="BC502" s="202"/>
      <c r="BD502" s="202"/>
      <c r="BE502" s="202"/>
      <c r="BF502" s="202"/>
      <c r="BG502" s="202"/>
      <c r="BH502" s="202"/>
      <c r="BI502" s="202"/>
      <c r="BJ502" s="202"/>
      <c r="BK502" s="202"/>
      <c r="BL502" s="202"/>
      <c r="BM502" s="203">
        <v>16</v>
      </c>
    </row>
    <row r="503" spans="1:65">
      <c r="A503" s="29"/>
      <c r="B503" s="19">
        <v>1</v>
      </c>
      <c r="C503" s="9">
        <v>4</v>
      </c>
      <c r="D503" s="205">
        <v>10.3</v>
      </c>
      <c r="E503" s="206">
        <v>10</v>
      </c>
      <c r="F503" s="206">
        <v>10</v>
      </c>
      <c r="G503" s="205">
        <v>10.199999999999999</v>
      </c>
      <c r="H503" s="205">
        <v>10</v>
      </c>
      <c r="I503" s="206">
        <v>8</v>
      </c>
      <c r="J503" s="205">
        <v>10</v>
      </c>
      <c r="K503" s="205">
        <v>10.339129174876684</v>
      </c>
      <c r="L503" s="205">
        <v>9.9</v>
      </c>
      <c r="M503" s="205">
        <v>10.199999999999999</v>
      </c>
      <c r="N503" s="205">
        <v>11.4</v>
      </c>
      <c r="O503" s="205">
        <v>12.6</v>
      </c>
      <c r="P503" s="205">
        <v>11.499000000000001</v>
      </c>
      <c r="Q503" s="206">
        <v>12</v>
      </c>
      <c r="R503" s="206">
        <v>12.3</v>
      </c>
      <c r="S503" s="205">
        <v>9.5</v>
      </c>
      <c r="T503" s="205">
        <v>9.9803333333333324</v>
      </c>
      <c r="U503" s="201"/>
      <c r="V503" s="202"/>
      <c r="W503" s="202"/>
      <c r="X503" s="202"/>
      <c r="Y503" s="202"/>
      <c r="Z503" s="202"/>
      <c r="AA503" s="202"/>
      <c r="AB503" s="202"/>
      <c r="AC503" s="202"/>
      <c r="AD503" s="202"/>
      <c r="AE503" s="202"/>
      <c r="AF503" s="202"/>
      <c r="AG503" s="202"/>
      <c r="AH503" s="202"/>
      <c r="AI503" s="202"/>
      <c r="AJ503" s="202"/>
      <c r="AK503" s="202"/>
      <c r="AL503" s="202"/>
      <c r="AM503" s="202"/>
      <c r="AN503" s="202"/>
      <c r="AO503" s="202"/>
      <c r="AP503" s="202"/>
      <c r="AQ503" s="202"/>
      <c r="AR503" s="202"/>
      <c r="AS503" s="202"/>
      <c r="AT503" s="202"/>
      <c r="AU503" s="202"/>
      <c r="AV503" s="202"/>
      <c r="AW503" s="202"/>
      <c r="AX503" s="202"/>
      <c r="AY503" s="202"/>
      <c r="AZ503" s="202"/>
      <c r="BA503" s="202"/>
      <c r="BB503" s="202"/>
      <c r="BC503" s="202"/>
      <c r="BD503" s="202"/>
      <c r="BE503" s="202"/>
      <c r="BF503" s="202"/>
      <c r="BG503" s="202"/>
      <c r="BH503" s="202"/>
      <c r="BI503" s="202"/>
      <c r="BJ503" s="202"/>
      <c r="BK503" s="202"/>
      <c r="BL503" s="202"/>
      <c r="BM503" s="203">
        <v>10.397406602689388</v>
      </c>
    </row>
    <row r="504" spans="1:65">
      <c r="A504" s="29"/>
      <c r="B504" s="19">
        <v>1</v>
      </c>
      <c r="C504" s="9">
        <v>5</v>
      </c>
      <c r="D504" s="205">
        <v>10.3</v>
      </c>
      <c r="E504" s="206">
        <v>10</v>
      </c>
      <c r="F504" s="206">
        <v>10</v>
      </c>
      <c r="G504" s="205">
        <v>10</v>
      </c>
      <c r="H504" s="205">
        <v>9.6999999999999993</v>
      </c>
      <c r="I504" s="206">
        <v>10</v>
      </c>
      <c r="J504" s="205">
        <v>9.8000000000000007</v>
      </c>
      <c r="K504" s="205">
        <v>10.373918316496619</v>
      </c>
      <c r="L504" s="205">
        <v>9.6999999999999993</v>
      </c>
      <c r="M504" s="205">
        <v>10.199999999999999</v>
      </c>
      <c r="N504" s="205">
        <v>11.5</v>
      </c>
      <c r="O504" s="205">
        <v>12.5</v>
      </c>
      <c r="P504" s="205">
        <v>11.584999999999999</v>
      </c>
      <c r="Q504" s="206">
        <v>12</v>
      </c>
      <c r="R504" s="206">
        <v>12.3</v>
      </c>
      <c r="S504" s="205">
        <v>9.3000000000000007</v>
      </c>
      <c r="T504" s="205">
        <v>10.115500000000001</v>
      </c>
      <c r="U504" s="201"/>
      <c r="V504" s="202"/>
      <c r="W504" s="202"/>
      <c r="X504" s="202"/>
      <c r="Y504" s="202"/>
      <c r="Z504" s="202"/>
      <c r="AA504" s="202"/>
      <c r="AB504" s="202"/>
      <c r="AC504" s="202"/>
      <c r="AD504" s="202"/>
      <c r="AE504" s="202"/>
      <c r="AF504" s="202"/>
      <c r="AG504" s="202"/>
      <c r="AH504" s="202"/>
      <c r="AI504" s="202"/>
      <c r="AJ504" s="202"/>
      <c r="AK504" s="202"/>
      <c r="AL504" s="202"/>
      <c r="AM504" s="202"/>
      <c r="AN504" s="202"/>
      <c r="AO504" s="202"/>
      <c r="AP504" s="202"/>
      <c r="AQ504" s="202"/>
      <c r="AR504" s="202"/>
      <c r="AS504" s="202"/>
      <c r="AT504" s="202"/>
      <c r="AU504" s="202"/>
      <c r="AV504" s="202"/>
      <c r="AW504" s="202"/>
      <c r="AX504" s="202"/>
      <c r="AY504" s="202"/>
      <c r="AZ504" s="202"/>
      <c r="BA504" s="202"/>
      <c r="BB504" s="202"/>
      <c r="BC504" s="202"/>
      <c r="BD504" s="202"/>
      <c r="BE504" s="202"/>
      <c r="BF504" s="202"/>
      <c r="BG504" s="202"/>
      <c r="BH504" s="202"/>
      <c r="BI504" s="202"/>
      <c r="BJ504" s="202"/>
      <c r="BK504" s="202"/>
      <c r="BL504" s="202"/>
      <c r="BM504" s="203">
        <v>94</v>
      </c>
    </row>
    <row r="505" spans="1:65">
      <c r="A505" s="29"/>
      <c r="B505" s="19">
        <v>1</v>
      </c>
      <c r="C505" s="9">
        <v>6</v>
      </c>
      <c r="D505" s="205">
        <v>10.4</v>
      </c>
      <c r="E505" s="206">
        <v>10</v>
      </c>
      <c r="F505" s="206">
        <v>10</v>
      </c>
      <c r="G505" s="205">
        <v>10</v>
      </c>
      <c r="H505" s="205">
        <v>9.3000000000000007</v>
      </c>
      <c r="I505" s="206">
        <v>10</v>
      </c>
      <c r="J505" s="205">
        <v>10.3</v>
      </c>
      <c r="K505" s="205">
        <v>10.101867481110448</v>
      </c>
      <c r="L505" s="205">
        <v>9.6999999999999993</v>
      </c>
      <c r="M505" s="205">
        <v>10.199999999999999</v>
      </c>
      <c r="N505" s="205">
        <v>11.3</v>
      </c>
      <c r="O505" s="205">
        <v>11.9</v>
      </c>
      <c r="P505" s="205">
        <v>11.465999999999999</v>
      </c>
      <c r="Q505" s="206">
        <v>12</v>
      </c>
      <c r="R505" s="206">
        <v>12.3</v>
      </c>
      <c r="S505" s="205">
        <v>9.6</v>
      </c>
      <c r="T505" s="205">
        <v>10.207333333333333</v>
      </c>
      <c r="U505" s="201"/>
      <c r="V505" s="202"/>
      <c r="W505" s="202"/>
      <c r="X505" s="202"/>
      <c r="Y505" s="202"/>
      <c r="Z505" s="202"/>
      <c r="AA505" s="202"/>
      <c r="AB505" s="202"/>
      <c r="AC505" s="202"/>
      <c r="AD505" s="202"/>
      <c r="AE505" s="202"/>
      <c r="AF505" s="202"/>
      <c r="AG505" s="202"/>
      <c r="AH505" s="202"/>
      <c r="AI505" s="202"/>
      <c r="AJ505" s="202"/>
      <c r="AK505" s="202"/>
      <c r="AL505" s="202"/>
      <c r="AM505" s="202"/>
      <c r="AN505" s="202"/>
      <c r="AO505" s="202"/>
      <c r="AP505" s="202"/>
      <c r="AQ505" s="202"/>
      <c r="AR505" s="202"/>
      <c r="AS505" s="202"/>
      <c r="AT505" s="202"/>
      <c r="AU505" s="202"/>
      <c r="AV505" s="202"/>
      <c r="AW505" s="202"/>
      <c r="AX505" s="202"/>
      <c r="AY505" s="202"/>
      <c r="AZ505" s="202"/>
      <c r="BA505" s="202"/>
      <c r="BB505" s="202"/>
      <c r="BC505" s="202"/>
      <c r="BD505" s="202"/>
      <c r="BE505" s="202"/>
      <c r="BF505" s="202"/>
      <c r="BG505" s="202"/>
      <c r="BH505" s="202"/>
      <c r="BI505" s="202"/>
      <c r="BJ505" s="202"/>
      <c r="BK505" s="202"/>
      <c r="BL505" s="202"/>
      <c r="BM505" s="207"/>
    </row>
    <row r="506" spans="1:65">
      <c r="A506" s="29"/>
      <c r="B506" s="20" t="s">
        <v>256</v>
      </c>
      <c r="C506" s="12"/>
      <c r="D506" s="208">
        <v>10.35</v>
      </c>
      <c r="E506" s="208">
        <v>9.8333333333333339</v>
      </c>
      <c r="F506" s="208">
        <v>10.166666666666666</v>
      </c>
      <c r="G506" s="208">
        <v>10.066666666666666</v>
      </c>
      <c r="H506" s="208">
        <v>9.6499999999999986</v>
      </c>
      <c r="I506" s="208">
        <v>9.3333333333333339</v>
      </c>
      <c r="J506" s="208">
        <v>10.266666666666666</v>
      </c>
      <c r="K506" s="208">
        <v>10.417179232272645</v>
      </c>
      <c r="L506" s="208">
        <v>9.7999999999999989</v>
      </c>
      <c r="M506" s="208">
        <v>10.15</v>
      </c>
      <c r="N506" s="208">
        <v>11.100000000000001</v>
      </c>
      <c r="O506" s="208">
        <v>11.716666666666669</v>
      </c>
      <c r="P506" s="208">
        <v>11.642000000000001</v>
      </c>
      <c r="Q506" s="208">
        <v>11.666666666666666</v>
      </c>
      <c r="R506" s="208">
        <v>12.299999999999999</v>
      </c>
      <c r="S506" s="208">
        <v>9.5166666666666675</v>
      </c>
      <c r="T506" s="208">
        <v>10.029138888888889</v>
      </c>
      <c r="U506" s="201"/>
      <c r="V506" s="202"/>
      <c r="W506" s="202"/>
      <c r="X506" s="202"/>
      <c r="Y506" s="202"/>
      <c r="Z506" s="202"/>
      <c r="AA506" s="202"/>
      <c r="AB506" s="202"/>
      <c r="AC506" s="202"/>
      <c r="AD506" s="202"/>
      <c r="AE506" s="202"/>
      <c r="AF506" s="202"/>
      <c r="AG506" s="202"/>
      <c r="AH506" s="202"/>
      <c r="AI506" s="202"/>
      <c r="AJ506" s="202"/>
      <c r="AK506" s="202"/>
      <c r="AL506" s="202"/>
      <c r="AM506" s="202"/>
      <c r="AN506" s="202"/>
      <c r="AO506" s="202"/>
      <c r="AP506" s="202"/>
      <c r="AQ506" s="202"/>
      <c r="AR506" s="202"/>
      <c r="AS506" s="202"/>
      <c r="AT506" s="202"/>
      <c r="AU506" s="202"/>
      <c r="AV506" s="202"/>
      <c r="AW506" s="202"/>
      <c r="AX506" s="202"/>
      <c r="AY506" s="202"/>
      <c r="AZ506" s="202"/>
      <c r="BA506" s="202"/>
      <c r="BB506" s="202"/>
      <c r="BC506" s="202"/>
      <c r="BD506" s="202"/>
      <c r="BE506" s="202"/>
      <c r="BF506" s="202"/>
      <c r="BG506" s="202"/>
      <c r="BH506" s="202"/>
      <c r="BI506" s="202"/>
      <c r="BJ506" s="202"/>
      <c r="BK506" s="202"/>
      <c r="BL506" s="202"/>
      <c r="BM506" s="207"/>
    </row>
    <row r="507" spans="1:65">
      <c r="A507" s="29"/>
      <c r="B507" s="3" t="s">
        <v>257</v>
      </c>
      <c r="C507" s="28"/>
      <c r="D507" s="205">
        <v>10.350000000000001</v>
      </c>
      <c r="E507" s="205">
        <v>10</v>
      </c>
      <c r="F507" s="205">
        <v>10</v>
      </c>
      <c r="G507" s="205">
        <v>10</v>
      </c>
      <c r="H507" s="205">
        <v>9.6</v>
      </c>
      <c r="I507" s="205">
        <v>9.5</v>
      </c>
      <c r="J507" s="205">
        <v>10.350000000000001</v>
      </c>
      <c r="K507" s="205">
        <v>10.397410894834039</v>
      </c>
      <c r="L507" s="205">
        <v>9.8000000000000007</v>
      </c>
      <c r="M507" s="205">
        <v>10.149999999999999</v>
      </c>
      <c r="N507" s="205">
        <v>11.100000000000001</v>
      </c>
      <c r="O507" s="205">
        <v>11.75</v>
      </c>
      <c r="P507" s="205">
        <v>11.6685</v>
      </c>
      <c r="Q507" s="205">
        <v>12</v>
      </c>
      <c r="R507" s="205">
        <v>12.3</v>
      </c>
      <c r="S507" s="205">
        <v>9.5500000000000007</v>
      </c>
      <c r="T507" s="205">
        <v>10.081</v>
      </c>
      <c r="U507" s="201"/>
      <c r="V507" s="202"/>
      <c r="W507" s="202"/>
      <c r="X507" s="202"/>
      <c r="Y507" s="202"/>
      <c r="Z507" s="202"/>
      <c r="AA507" s="202"/>
      <c r="AB507" s="202"/>
      <c r="AC507" s="202"/>
      <c r="AD507" s="202"/>
      <c r="AE507" s="202"/>
      <c r="AF507" s="202"/>
      <c r="AG507" s="202"/>
      <c r="AH507" s="202"/>
      <c r="AI507" s="202"/>
      <c r="AJ507" s="202"/>
      <c r="AK507" s="202"/>
      <c r="AL507" s="202"/>
      <c r="AM507" s="202"/>
      <c r="AN507" s="202"/>
      <c r="AO507" s="202"/>
      <c r="AP507" s="202"/>
      <c r="AQ507" s="202"/>
      <c r="AR507" s="202"/>
      <c r="AS507" s="202"/>
      <c r="AT507" s="202"/>
      <c r="AU507" s="202"/>
      <c r="AV507" s="202"/>
      <c r="AW507" s="202"/>
      <c r="AX507" s="202"/>
      <c r="AY507" s="202"/>
      <c r="AZ507" s="202"/>
      <c r="BA507" s="202"/>
      <c r="BB507" s="202"/>
      <c r="BC507" s="202"/>
      <c r="BD507" s="202"/>
      <c r="BE507" s="202"/>
      <c r="BF507" s="202"/>
      <c r="BG507" s="202"/>
      <c r="BH507" s="202"/>
      <c r="BI507" s="202"/>
      <c r="BJ507" s="202"/>
      <c r="BK507" s="202"/>
      <c r="BL507" s="202"/>
      <c r="BM507" s="207"/>
    </row>
    <row r="508" spans="1:65">
      <c r="A508" s="29"/>
      <c r="B508" s="3" t="s">
        <v>258</v>
      </c>
      <c r="C508" s="28"/>
      <c r="D508" s="23">
        <v>0.15165750888103105</v>
      </c>
      <c r="E508" s="23">
        <v>0.40824829046386302</v>
      </c>
      <c r="F508" s="23">
        <v>0.40824829046386302</v>
      </c>
      <c r="G508" s="23">
        <v>0.10327955589886409</v>
      </c>
      <c r="H508" s="23">
        <v>0.26645825188948441</v>
      </c>
      <c r="I508" s="23">
        <v>0.81649658092772603</v>
      </c>
      <c r="J508" s="23">
        <v>0.30767948691238178</v>
      </c>
      <c r="K508" s="23">
        <v>0.20277361372994146</v>
      </c>
      <c r="L508" s="23">
        <v>8.944271909999206E-2</v>
      </c>
      <c r="M508" s="23">
        <v>5.4772255750516412E-2</v>
      </c>
      <c r="N508" s="23">
        <v>0.34058772731852816</v>
      </c>
      <c r="O508" s="23">
        <v>0.76789756261279163</v>
      </c>
      <c r="P508" s="23">
        <v>0.14320893826853132</v>
      </c>
      <c r="Q508" s="23">
        <v>0.51639777949432231</v>
      </c>
      <c r="R508" s="23">
        <v>0.16733200530681516</v>
      </c>
      <c r="S508" s="23">
        <v>0.14719601443879693</v>
      </c>
      <c r="T508" s="23">
        <v>0.17373314200125947</v>
      </c>
      <c r="U508" s="140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3"/>
    </row>
    <row r="509" spans="1:65">
      <c r="A509" s="29"/>
      <c r="B509" s="3" t="s">
        <v>86</v>
      </c>
      <c r="C509" s="28"/>
      <c r="D509" s="13">
        <v>1.4652899408795271E-2</v>
      </c>
      <c r="E509" s="13">
        <v>4.1516775301409799E-2</v>
      </c>
      <c r="F509" s="13">
        <v>4.0155569553822594E-2</v>
      </c>
      <c r="G509" s="13">
        <v>1.0259558532999744E-2</v>
      </c>
      <c r="H509" s="13">
        <v>2.7612254081811859E-2</v>
      </c>
      <c r="I509" s="13">
        <v>8.7481776527970637E-2</v>
      </c>
      <c r="J509" s="13">
        <v>2.9968781192764461E-2</v>
      </c>
      <c r="K509" s="13">
        <v>1.9465309102270647E-2</v>
      </c>
      <c r="L509" s="13">
        <v>9.1268080714277614E-3</v>
      </c>
      <c r="M509" s="13">
        <v>5.3962813547306808E-3</v>
      </c>
      <c r="N509" s="13">
        <v>3.0683579037705234E-2</v>
      </c>
      <c r="O509" s="13">
        <v>6.553891003807609E-2</v>
      </c>
      <c r="P509" s="13">
        <v>1.2301059806608084E-2</v>
      </c>
      <c r="Q509" s="13">
        <v>4.4262666813799055E-2</v>
      </c>
      <c r="R509" s="13">
        <v>1.360422807372481E-2</v>
      </c>
      <c r="S509" s="13">
        <v>1.5467181902500552E-2</v>
      </c>
      <c r="T509" s="13">
        <v>1.7322837376769748E-2</v>
      </c>
      <c r="U509" s="140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A510" s="29"/>
      <c r="B510" s="3" t="s">
        <v>259</v>
      </c>
      <c r="C510" s="28"/>
      <c r="D510" s="13">
        <v>-4.5594641530251057E-3</v>
      </c>
      <c r="E510" s="13">
        <v>-5.4251342754081722E-2</v>
      </c>
      <c r="F510" s="13">
        <v>-2.2192066237271102E-2</v>
      </c>
      <c r="G510" s="13">
        <v>-3.1809849192314221E-2</v>
      </c>
      <c r="H510" s="13">
        <v>-7.1883944838327829E-2</v>
      </c>
      <c r="I510" s="13">
        <v>-0.10234025752929787</v>
      </c>
      <c r="J510" s="13">
        <v>-1.2574283282227872E-2</v>
      </c>
      <c r="K510" s="13">
        <v>1.9016885978222486E-3</v>
      </c>
      <c r="L510" s="13">
        <v>-5.7457270405762984E-2</v>
      </c>
      <c r="M510" s="13">
        <v>-2.3795030063111455E-2</v>
      </c>
      <c r="N510" s="13">
        <v>6.7573908009799455E-2</v>
      </c>
      <c r="O510" s="13">
        <v>0.12688356956589941</v>
      </c>
      <c r="P510" s="13">
        <v>0.11970229162613366</v>
      </c>
      <c r="Q510" s="13">
        <v>0.12207467808837746</v>
      </c>
      <c r="R510" s="13">
        <v>0.182987303470318</v>
      </c>
      <c r="S510" s="13">
        <v>-8.4707655445051988E-2</v>
      </c>
      <c r="T510" s="13">
        <v>-3.5419189406831753E-2</v>
      </c>
      <c r="U510" s="140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3"/>
    </row>
    <row r="511" spans="1:65">
      <c r="A511" s="29"/>
      <c r="B511" s="45" t="s">
        <v>260</v>
      </c>
      <c r="C511" s="46"/>
      <c r="D511" s="44">
        <v>0.12</v>
      </c>
      <c r="E511" s="44" t="s">
        <v>261</v>
      </c>
      <c r="F511" s="44" t="s">
        <v>261</v>
      </c>
      <c r="G511" s="44">
        <v>0.28999999999999998</v>
      </c>
      <c r="H511" s="44">
        <v>0.89</v>
      </c>
      <c r="I511" s="44" t="s">
        <v>261</v>
      </c>
      <c r="J511" s="44">
        <v>0</v>
      </c>
      <c r="K511" s="44">
        <v>0.22</v>
      </c>
      <c r="L511" s="44">
        <v>0.67</v>
      </c>
      <c r="M511" s="44">
        <v>0.17</v>
      </c>
      <c r="N511" s="44">
        <v>1.2</v>
      </c>
      <c r="O511" s="44">
        <v>2.1</v>
      </c>
      <c r="P511" s="44">
        <v>1.99</v>
      </c>
      <c r="Q511" s="44" t="s">
        <v>261</v>
      </c>
      <c r="R511" s="44">
        <v>2.94</v>
      </c>
      <c r="S511" s="44">
        <v>1.08</v>
      </c>
      <c r="T511" s="44">
        <v>0.34</v>
      </c>
      <c r="U511" s="140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3"/>
    </row>
    <row r="512" spans="1:65">
      <c r="B512" s="30" t="s">
        <v>304</v>
      </c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BM512" s="53"/>
    </row>
    <row r="513" spans="1:65">
      <c r="BM513" s="53"/>
    </row>
    <row r="514" spans="1:65" ht="15">
      <c r="B514" s="8" t="s">
        <v>524</v>
      </c>
      <c r="BM514" s="27" t="s">
        <v>66</v>
      </c>
    </row>
    <row r="515" spans="1:65" ht="15">
      <c r="A515" s="24" t="s">
        <v>23</v>
      </c>
      <c r="B515" s="18" t="s">
        <v>111</v>
      </c>
      <c r="C515" s="15" t="s">
        <v>112</v>
      </c>
      <c r="D515" s="16" t="s">
        <v>224</v>
      </c>
      <c r="E515" s="17" t="s">
        <v>224</v>
      </c>
      <c r="F515" s="17" t="s">
        <v>224</v>
      </c>
      <c r="G515" s="17" t="s">
        <v>224</v>
      </c>
      <c r="H515" s="17" t="s">
        <v>224</v>
      </c>
      <c r="I515" s="17" t="s">
        <v>224</v>
      </c>
      <c r="J515" s="17" t="s">
        <v>224</v>
      </c>
      <c r="K515" s="17" t="s">
        <v>224</v>
      </c>
      <c r="L515" s="17" t="s">
        <v>224</v>
      </c>
      <c r="M515" s="140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1</v>
      </c>
    </row>
    <row r="516" spans="1:65">
      <c r="A516" s="29"/>
      <c r="B516" s="19" t="s">
        <v>225</v>
      </c>
      <c r="C516" s="9" t="s">
        <v>225</v>
      </c>
      <c r="D516" s="138" t="s">
        <v>228</v>
      </c>
      <c r="E516" s="139" t="s">
        <v>230</v>
      </c>
      <c r="F516" s="139" t="s">
        <v>235</v>
      </c>
      <c r="G516" s="139" t="s">
        <v>237</v>
      </c>
      <c r="H516" s="139" t="s">
        <v>238</v>
      </c>
      <c r="I516" s="139" t="s">
        <v>241</v>
      </c>
      <c r="J516" s="139" t="s">
        <v>242</v>
      </c>
      <c r="K516" s="139" t="s">
        <v>246</v>
      </c>
      <c r="L516" s="139" t="s">
        <v>248</v>
      </c>
      <c r="M516" s="140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 t="s">
        <v>3</v>
      </c>
    </row>
    <row r="517" spans="1:65">
      <c r="A517" s="29"/>
      <c r="B517" s="19"/>
      <c r="C517" s="9"/>
      <c r="D517" s="10" t="s">
        <v>292</v>
      </c>
      <c r="E517" s="11" t="s">
        <v>269</v>
      </c>
      <c r="F517" s="11" t="s">
        <v>269</v>
      </c>
      <c r="G517" s="11" t="s">
        <v>292</v>
      </c>
      <c r="H517" s="11" t="s">
        <v>269</v>
      </c>
      <c r="I517" s="11" t="s">
        <v>269</v>
      </c>
      <c r="J517" s="11" t="s">
        <v>292</v>
      </c>
      <c r="K517" s="11" t="s">
        <v>292</v>
      </c>
      <c r="L517" s="11" t="s">
        <v>269</v>
      </c>
      <c r="M517" s="140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3</v>
      </c>
    </row>
    <row r="518" spans="1:65">
      <c r="A518" s="29"/>
      <c r="B518" s="19"/>
      <c r="C518" s="9"/>
      <c r="D518" s="25" t="s">
        <v>295</v>
      </c>
      <c r="E518" s="25" t="s">
        <v>295</v>
      </c>
      <c r="F518" s="25" t="s">
        <v>117</v>
      </c>
      <c r="G518" s="25" t="s">
        <v>297</v>
      </c>
      <c r="H518" s="25" t="s">
        <v>294</v>
      </c>
      <c r="I518" s="25" t="s">
        <v>297</v>
      </c>
      <c r="J518" s="25" t="s">
        <v>296</v>
      </c>
      <c r="K518" s="25" t="s">
        <v>295</v>
      </c>
      <c r="L518" s="25" t="s">
        <v>296</v>
      </c>
      <c r="M518" s="140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3</v>
      </c>
    </row>
    <row r="519" spans="1:65">
      <c r="A519" s="29"/>
      <c r="B519" s="18">
        <v>1</v>
      </c>
      <c r="C519" s="14">
        <v>1</v>
      </c>
      <c r="D519" s="230">
        <v>0.1</v>
      </c>
      <c r="E519" s="222">
        <v>0.05</v>
      </c>
      <c r="F519" s="222">
        <v>6.1000000000000006E-2</v>
      </c>
      <c r="G519" s="223" t="s">
        <v>106</v>
      </c>
      <c r="H519" s="222">
        <v>5.0733572833400464E-2</v>
      </c>
      <c r="I519" s="222">
        <v>0.05</v>
      </c>
      <c r="J519" s="222">
        <v>0.06</v>
      </c>
      <c r="K519" s="222">
        <v>0.06</v>
      </c>
      <c r="L519" s="222">
        <v>7.0000000000000007E-2</v>
      </c>
      <c r="M519" s="210"/>
      <c r="N519" s="211"/>
      <c r="O519" s="211"/>
      <c r="P519" s="211"/>
      <c r="Q519" s="211"/>
      <c r="R519" s="211"/>
      <c r="S519" s="211"/>
      <c r="T519" s="211"/>
      <c r="U519" s="211"/>
      <c r="V519" s="211"/>
      <c r="W519" s="211"/>
      <c r="X519" s="211"/>
      <c r="Y519" s="211"/>
      <c r="Z519" s="211"/>
      <c r="AA519" s="211"/>
      <c r="AB519" s="211"/>
      <c r="AC519" s="211"/>
      <c r="AD519" s="211"/>
      <c r="AE519" s="211"/>
      <c r="AF519" s="211"/>
      <c r="AG519" s="211"/>
      <c r="AH519" s="211"/>
      <c r="AI519" s="211"/>
      <c r="AJ519" s="211"/>
      <c r="AK519" s="211"/>
      <c r="AL519" s="211"/>
      <c r="AM519" s="211"/>
      <c r="AN519" s="211"/>
      <c r="AO519" s="211"/>
      <c r="AP519" s="211"/>
      <c r="AQ519" s="211"/>
      <c r="AR519" s="211"/>
      <c r="AS519" s="211"/>
      <c r="AT519" s="211"/>
      <c r="AU519" s="211"/>
      <c r="AV519" s="211"/>
      <c r="AW519" s="211"/>
      <c r="AX519" s="211"/>
      <c r="AY519" s="211"/>
      <c r="AZ519" s="211"/>
      <c r="BA519" s="211"/>
      <c r="BB519" s="211"/>
      <c r="BC519" s="211"/>
      <c r="BD519" s="211"/>
      <c r="BE519" s="211"/>
      <c r="BF519" s="211"/>
      <c r="BG519" s="211"/>
      <c r="BH519" s="211"/>
      <c r="BI519" s="211"/>
      <c r="BJ519" s="211"/>
      <c r="BK519" s="211"/>
      <c r="BL519" s="211"/>
      <c r="BM519" s="224">
        <v>1</v>
      </c>
    </row>
    <row r="520" spans="1:65">
      <c r="A520" s="29"/>
      <c r="B520" s="19">
        <v>1</v>
      </c>
      <c r="C520" s="9">
        <v>2</v>
      </c>
      <c r="D520" s="23">
        <v>0.05</v>
      </c>
      <c r="E520" s="23">
        <v>0.06</v>
      </c>
      <c r="F520" s="23">
        <v>6.2E-2</v>
      </c>
      <c r="G520" s="225" t="s">
        <v>106</v>
      </c>
      <c r="H520" s="23">
        <v>5.1378471556329387E-2</v>
      </c>
      <c r="I520" s="23">
        <v>0.05</v>
      </c>
      <c r="J520" s="23">
        <v>0.06</v>
      </c>
      <c r="K520" s="23">
        <v>0.06</v>
      </c>
      <c r="L520" s="23">
        <v>7.0000000000000007E-2</v>
      </c>
      <c r="M520" s="210"/>
      <c r="N520" s="211"/>
      <c r="O520" s="211"/>
      <c r="P520" s="211"/>
      <c r="Q520" s="211"/>
      <c r="R520" s="211"/>
      <c r="S520" s="211"/>
      <c r="T520" s="211"/>
      <c r="U520" s="211"/>
      <c r="V520" s="211"/>
      <c r="W520" s="211"/>
      <c r="X520" s="211"/>
      <c r="Y520" s="211"/>
      <c r="Z520" s="211"/>
      <c r="AA520" s="211"/>
      <c r="AB520" s="211"/>
      <c r="AC520" s="211"/>
      <c r="AD520" s="211"/>
      <c r="AE520" s="211"/>
      <c r="AF520" s="211"/>
      <c r="AG520" s="211"/>
      <c r="AH520" s="211"/>
      <c r="AI520" s="211"/>
      <c r="AJ520" s="211"/>
      <c r="AK520" s="211"/>
      <c r="AL520" s="211"/>
      <c r="AM520" s="211"/>
      <c r="AN520" s="211"/>
      <c r="AO520" s="211"/>
      <c r="AP520" s="211"/>
      <c r="AQ520" s="211"/>
      <c r="AR520" s="211"/>
      <c r="AS520" s="211"/>
      <c r="AT520" s="211"/>
      <c r="AU520" s="211"/>
      <c r="AV520" s="211"/>
      <c r="AW520" s="211"/>
      <c r="AX520" s="211"/>
      <c r="AY520" s="211"/>
      <c r="AZ520" s="211"/>
      <c r="BA520" s="211"/>
      <c r="BB520" s="211"/>
      <c r="BC520" s="211"/>
      <c r="BD520" s="211"/>
      <c r="BE520" s="211"/>
      <c r="BF520" s="211"/>
      <c r="BG520" s="211"/>
      <c r="BH520" s="211"/>
      <c r="BI520" s="211"/>
      <c r="BJ520" s="211"/>
      <c r="BK520" s="211"/>
      <c r="BL520" s="211"/>
      <c r="BM520" s="224">
        <v>23</v>
      </c>
    </row>
    <row r="521" spans="1:65">
      <c r="A521" s="29"/>
      <c r="B521" s="19">
        <v>1</v>
      </c>
      <c r="C521" s="9">
        <v>3</v>
      </c>
      <c r="D521" s="23">
        <v>0.05</v>
      </c>
      <c r="E521" s="23">
        <v>0.05</v>
      </c>
      <c r="F521" s="23">
        <v>5.8999999999999997E-2</v>
      </c>
      <c r="G521" s="225" t="s">
        <v>106</v>
      </c>
      <c r="H521" s="23">
        <v>5.3033749248106964E-2</v>
      </c>
      <c r="I521" s="23">
        <v>0.05</v>
      </c>
      <c r="J521" s="23">
        <v>0.06</v>
      </c>
      <c r="K521" s="23">
        <v>0.06</v>
      </c>
      <c r="L521" s="23">
        <v>7.0000000000000007E-2</v>
      </c>
      <c r="M521" s="210"/>
      <c r="N521" s="211"/>
      <c r="O521" s="211"/>
      <c r="P521" s="211"/>
      <c r="Q521" s="211"/>
      <c r="R521" s="211"/>
      <c r="S521" s="211"/>
      <c r="T521" s="211"/>
      <c r="U521" s="211"/>
      <c r="V521" s="211"/>
      <c r="W521" s="211"/>
      <c r="X521" s="211"/>
      <c r="Y521" s="211"/>
      <c r="Z521" s="211"/>
      <c r="AA521" s="211"/>
      <c r="AB521" s="211"/>
      <c r="AC521" s="211"/>
      <c r="AD521" s="211"/>
      <c r="AE521" s="211"/>
      <c r="AF521" s="211"/>
      <c r="AG521" s="211"/>
      <c r="AH521" s="211"/>
      <c r="AI521" s="211"/>
      <c r="AJ521" s="211"/>
      <c r="AK521" s="211"/>
      <c r="AL521" s="211"/>
      <c r="AM521" s="211"/>
      <c r="AN521" s="211"/>
      <c r="AO521" s="211"/>
      <c r="AP521" s="211"/>
      <c r="AQ521" s="211"/>
      <c r="AR521" s="211"/>
      <c r="AS521" s="211"/>
      <c r="AT521" s="211"/>
      <c r="AU521" s="211"/>
      <c r="AV521" s="211"/>
      <c r="AW521" s="211"/>
      <c r="AX521" s="211"/>
      <c r="AY521" s="211"/>
      <c r="AZ521" s="211"/>
      <c r="BA521" s="211"/>
      <c r="BB521" s="211"/>
      <c r="BC521" s="211"/>
      <c r="BD521" s="211"/>
      <c r="BE521" s="211"/>
      <c r="BF521" s="211"/>
      <c r="BG521" s="211"/>
      <c r="BH521" s="211"/>
      <c r="BI521" s="211"/>
      <c r="BJ521" s="211"/>
      <c r="BK521" s="211"/>
      <c r="BL521" s="211"/>
      <c r="BM521" s="224">
        <v>16</v>
      </c>
    </row>
    <row r="522" spans="1:65">
      <c r="A522" s="29"/>
      <c r="B522" s="19">
        <v>1</v>
      </c>
      <c r="C522" s="9">
        <v>4</v>
      </c>
      <c r="D522" s="23">
        <v>0.06</v>
      </c>
      <c r="E522" s="23">
        <v>0.05</v>
      </c>
      <c r="F522" s="23">
        <v>5.8999999999999997E-2</v>
      </c>
      <c r="G522" s="225" t="s">
        <v>106</v>
      </c>
      <c r="H522" s="23">
        <v>5.6219827032271665E-2</v>
      </c>
      <c r="I522" s="23">
        <v>0.05</v>
      </c>
      <c r="J522" s="23">
        <v>0.06</v>
      </c>
      <c r="K522" s="23">
        <v>0.06</v>
      </c>
      <c r="L522" s="23">
        <v>7.0000000000000007E-2</v>
      </c>
      <c r="M522" s="210"/>
      <c r="N522" s="211"/>
      <c r="O522" s="211"/>
      <c r="P522" s="211"/>
      <c r="Q522" s="211"/>
      <c r="R522" s="211"/>
      <c r="S522" s="211"/>
      <c r="T522" s="211"/>
      <c r="U522" s="211"/>
      <c r="V522" s="211"/>
      <c r="W522" s="211"/>
      <c r="X522" s="211"/>
      <c r="Y522" s="211"/>
      <c r="Z522" s="211"/>
      <c r="AA522" s="211"/>
      <c r="AB522" s="211"/>
      <c r="AC522" s="211"/>
      <c r="AD522" s="211"/>
      <c r="AE522" s="211"/>
      <c r="AF522" s="211"/>
      <c r="AG522" s="211"/>
      <c r="AH522" s="211"/>
      <c r="AI522" s="211"/>
      <c r="AJ522" s="211"/>
      <c r="AK522" s="211"/>
      <c r="AL522" s="211"/>
      <c r="AM522" s="211"/>
      <c r="AN522" s="211"/>
      <c r="AO522" s="211"/>
      <c r="AP522" s="211"/>
      <c r="AQ522" s="211"/>
      <c r="AR522" s="211"/>
      <c r="AS522" s="211"/>
      <c r="AT522" s="211"/>
      <c r="AU522" s="211"/>
      <c r="AV522" s="211"/>
      <c r="AW522" s="211"/>
      <c r="AX522" s="211"/>
      <c r="AY522" s="211"/>
      <c r="AZ522" s="211"/>
      <c r="BA522" s="211"/>
      <c r="BB522" s="211"/>
      <c r="BC522" s="211"/>
      <c r="BD522" s="211"/>
      <c r="BE522" s="211"/>
      <c r="BF522" s="211"/>
      <c r="BG522" s="211"/>
      <c r="BH522" s="211"/>
      <c r="BI522" s="211"/>
      <c r="BJ522" s="211"/>
      <c r="BK522" s="211"/>
      <c r="BL522" s="211"/>
      <c r="BM522" s="224">
        <v>5.7411220602914322E-2</v>
      </c>
    </row>
    <row r="523" spans="1:65">
      <c r="A523" s="29"/>
      <c r="B523" s="19">
        <v>1</v>
      </c>
      <c r="C523" s="9">
        <v>5</v>
      </c>
      <c r="D523" s="23">
        <v>0.05</v>
      </c>
      <c r="E523" s="23">
        <v>0.06</v>
      </c>
      <c r="F523" s="23">
        <v>5.7000000000000002E-2</v>
      </c>
      <c r="G523" s="225" t="s">
        <v>106</v>
      </c>
      <c r="H523" s="23">
        <v>5.3931435329449301E-2</v>
      </c>
      <c r="I523" s="23">
        <v>0.05</v>
      </c>
      <c r="J523" s="23">
        <v>0.06</v>
      </c>
      <c r="K523" s="23">
        <v>0.06</v>
      </c>
      <c r="L523" s="23">
        <v>7.0000000000000007E-2</v>
      </c>
      <c r="M523" s="210"/>
      <c r="N523" s="211"/>
      <c r="O523" s="211"/>
      <c r="P523" s="211"/>
      <c r="Q523" s="211"/>
      <c r="R523" s="211"/>
      <c r="S523" s="211"/>
      <c r="T523" s="211"/>
      <c r="U523" s="211"/>
      <c r="V523" s="211"/>
      <c r="W523" s="211"/>
      <c r="X523" s="211"/>
      <c r="Y523" s="211"/>
      <c r="Z523" s="211"/>
      <c r="AA523" s="211"/>
      <c r="AB523" s="211"/>
      <c r="AC523" s="211"/>
      <c r="AD523" s="211"/>
      <c r="AE523" s="211"/>
      <c r="AF523" s="211"/>
      <c r="AG523" s="211"/>
      <c r="AH523" s="211"/>
      <c r="AI523" s="211"/>
      <c r="AJ523" s="211"/>
      <c r="AK523" s="211"/>
      <c r="AL523" s="211"/>
      <c r="AM523" s="211"/>
      <c r="AN523" s="211"/>
      <c r="AO523" s="211"/>
      <c r="AP523" s="211"/>
      <c r="AQ523" s="211"/>
      <c r="AR523" s="211"/>
      <c r="AS523" s="211"/>
      <c r="AT523" s="211"/>
      <c r="AU523" s="211"/>
      <c r="AV523" s="211"/>
      <c r="AW523" s="211"/>
      <c r="AX523" s="211"/>
      <c r="AY523" s="211"/>
      <c r="AZ523" s="211"/>
      <c r="BA523" s="211"/>
      <c r="BB523" s="211"/>
      <c r="BC523" s="211"/>
      <c r="BD523" s="211"/>
      <c r="BE523" s="211"/>
      <c r="BF523" s="211"/>
      <c r="BG523" s="211"/>
      <c r="BH523" s="211"/>
      <c r="BI523" s="211"/>
      <c r="BJ523" s="211"/>
      <c r="BK523" s="211"/>
      <c r="BL523" s="211"/>
      <c r="BM523" s="224">
        <v>95</v>
      </c>
    </row>
    <row r="524" spans="1:65">
      <c r="A524" s="29"/>
      <c r="B524" s="19">
        <v>1</v>
      </c>
      <c r="C524" s="9">
        <v>6</v>
      </c>
      <c r="D524" s="23">
        <v>0.05</v>
      </c>
      <c r="E524" s="23">
        <v>0.06</v>
      </c>
      <c r="F524" s="23">
        <v>5.8000000000000003E-2</v>
      </c>
      <c r="G524" s="225" t="s">
        <v>106</v>
      </c>
      <c r="H524" s="23">
        <v>5.2441532940329889E-2</v>
      </c>
      <c r="I524" s="23">
        <v>0.05</v>
      </c>
      <c r="J524" s="23">
        <v>0.06</v>
      </c>
      <c r="K524" s="23">
        <v>0.06</v>
      </c>
      <c r="L524" s="23">
        <v>7.0000000000000007E-2</v>
      </c>
      <c r="M524" s="210"/>
      <c r="N524" s="211"/>
      <c r="O524" s="211"/>
      <c r="P524" s="211"/>
      <c r="Q524" s="211"/>
      <c r="R524" s="211"/>
      <c r="S524" s="211"/>
      <c r="T524" s="211"/>
      <c r="U524" s="211"/>
      <c r="V524" s="211"/>
      <c r="W524" s="211"/>
      <c r="X524" s="211"/>
      <c r="Y524" s="211"/>
      <c r="Z524" s="211"/>
      <c r="AA524" s="211"/>
      <c r="AB524" s="211"/>
      <c r="AC524" s="211"/>
      <c r="AD524" s="211"/>
      <c r="AE524" s="211"/>
      <c r="AF524" s="211"/>
      <c r="AG524" s="211"/>
      <c r="AH524" s="211"/>
      <c r="AI524" s="211"/>
      <c r="AJ524" s="211"/>
      <c r="AK524" s="211"/>
      <c r="AL524" s="211"/>
      <c r="AM524" s="211"/>
      <c r="AN524" s="211"/>
      <c r="AO524" s="211"/>
      <c r="AP524" s="211"/>
      <c r="AQ524" s="211"/>
      <c r="AR524" s="211"/>
      <c r="AS524" s="211"/>
      <c r="AT524" s="211"/>
      <c r="AU524" s="211"/>
      <c r="AV524" s="211"/>
      <c r="AW524" s="211"/>
      <c r="AX524" s="211"/>
      <c r="AY524" s="211"/>
      <c r="AZ524" s="211"/>
      <c r="BA524" s="211"/>
      <c r="BB524" s="211"/>
      <c r="BC524" s="211"/>
      <c r="BD524" s="211"/>
      <c r="BE524" s="211"/>
      <c r="BF524" s="211"/>
      <c r="BG524" s="211"/>
      <c r="BH524" s="211"/>
      <c r="BI524" s="211"/>
      <c r="BJ524" s="211"/>
      <c r="BK524" s="211"/>
      <c r="BL524" s="211"/>
      <c r="BM524" s="54"/>
    </row>
    <row r="525" spans="1:65">
      <c r="A525" s="29"/>
      <c r="B525" s="20" t="s">
        <v>256</v>
      </c>
      <c r="C525" s="12"/>
      <c r="D525" s="227">
        <v>0.06</v>
      </c>
      <c r="E525" s="227">
        <v>5.5E-2</v>
      </c>
      <c r="F525" s="227">
        <v>5.9333333333333328E-2</v>
      </c>
      <c r="G525" s="227" t="s">
        <v>623</v>
      </c>
      <c r="H525" s="227">
        <v>5.2956431489981276E-2</v>
      </c>
      <c r="I525" s="227">
        <v>4.9999999999999996E-2</v>
      </c>
      <c r="J525" s="227">
        <v>0.06</v>
      </c>
      <c r="K525" s="227">
        <v>0.06</v>
      </c>
      <c r="L525" s="227">
        <v>7.0000000000000007E-2</v>
      </c>
      <c r="M525" s="210"/>
      <c r="N525" s="211"/>
      <c r="O525" s="211"/>
      <c r="P525" s="211"/>
      <c r="Q525" s="211"/>
      <c r="R525" s="211"/>
      <c r="S525" s="211"/>
      <c r="T525" s="211"/>
      <c r="U525" s="211"/>
      <c r="V525" s="211"/>
      <c r="W525" s="211"/>
      <c r="X525" s="211"/>
      <c r="Y525" s="211"/>
      <c r="Z525" s="211"/>
      <c r="AA525" s="211"/>
      <c r="AB525" s="211"/>
      <c r="AC525" s="211"/>
      <c r="AD525" s="211"/>
      <c r="AE525" s="211"/>
      <c r="AF525" s="211"/>
      <c r="AG525" s="211"/>
      <c r="AH525" s="211"/>
      <c r="AI525" s="211"/>
      <c r="AJ525" s="211"/>
      <c r="AK525" s="211"/>
      <c r="AL525" s="211"/>
      <c r="AM525" s="211"/>
      <c r="AN525" s="211"/>
      <c r="AO525" s="211"/>
      <c r="AP525" s="211"/>
      <c r="AQ525" s="211"/>
      <c r="AR525" s="211"/>
      <c r="AS525" s="211"/>
      <c r="AT525" s="211"/>
      <c r="AU525" s="211"/>
      <c r="AV525" s="211"/>
      <c r="AW525" s="211"/>
      <c r="AX525" s="211"/>
      <c r="AY525" s="211"/>
      <c r="AZ525" s="211"/>
      <c r="BA525" s="211"/>
      <c r="BB525" s="211"/>
      <c r="BC525" s="211"/>
      <c r="BD525" s="211"/>
      <c r="BE525" s="211"/>
      <c r="BF525" s="211"/>
      <c r="BG525" s="211"/>
      <c r="BH525" s="211"/>
      <c r="BI525" s="211"/>
      <c r="BJ525" s="211"/>
      <c r="BK525" s="211"/>
      <c r="BL525" s="211"/>
      <c r="BM525" s="54"/>
    </row>
    <row r="526" spans="1:65">
      <c r="A526" s="29"/>
      <c r="B526" s="3" t="s">
        <v>257</v>
      </c>
      <c r="C526" s="28"/>
      <c r="D526" s="23">
        <v>0.05</v>
      </c>
      <c r="E526" s="23">
        <v>5.5E-2</v>
      </c>
      <c r="F526" s="23">
        <v>5.8999999999999997E-2</v>
      </c>
      <c r="G526" s="23" t="s">
        <v>623</v>
      </c>
      <c r="H526" s="23">
        <v>5.2737641094218426E-2</v>
      </c>
      <c r="I526" s="23">
        <v>0.05</v>
      </c>
      <c r="J526" s="23">
        <v>0.06</v>
      </c>
      <c r="K526" s="23">
        <v>0.06</v>
      </c>
      <c r="L526" s="23">
        <v>7.0000000000000007E-2</v>
      </c>
      <c r="M526" s="210"/>
      <c r="N526" s="211"/>
      <c r="O526" s="211"/>
      <c r="P526" s="211"/>
      <c r="Q526" s="211"/>
      <c r="R526" s="211"/>
      <c r="S526" s="211"/>
      <c r="T526" s="211"/>
      <c r="U526" s="211"/>
      <c r="V526" s="211"/>
      <c r="W526" s="211"/>
      <c r="X526" s="211"/>
      <c r="Y526" s="211"/>
      <c r="Z526" s="211"/>
      <c r="AA526" s="211"/>
      <c r="AB526" s="211"/>
      <c r="AC526" s="211"/>
      <c r="AD526" s="211"/>
      <c r="AE526" s="211"/>
      <c r="AF526" s="211"/>
      <c r="AG526" s="211"/>
      <c r="AH526" s="211"/>
      <c r="AI526" s="211"/>
      <c r="AJ526" s="211"/>
      <c r="AK526" s="211"/>
      <c r="AL526" s="211"/>
      <c r="AM526" s="211"/>
      <c r="AN526" s="211"/>
      <c r="AO526" s="211"/>
      <c r="AP526" s="211"/>
      <c r="AQ526" s="211"/>
      <c r="AR526" s="211"/>
      <c r="AS526" s="211"/>
      <c r="AT526" s="211"/>
      <c r="AU526" s="211"/>
      <c r="AV526" s="211"/>
      <c r="AW526" s="211"/>
      <c r="AX526" s="211"/>
      <c r="AY526" s="211"/>
      <c r="AZ526" s="211"/>
      <c r="BA526" s="211"/>
      <c r="BB526" s="211"/>
      <c r="BC526" s="211"/>
      <c r="BD526" s="211"/>
      <c r="BE526" s="211"/>
      <c r="BF526" s="211"/>
      <c r="BG526" s="211"/>
      <c r="BH526" s="211"/>
      <c r="BI526" s="211"/>
      <c r="BJ526" s="211"/>
      <c r="BK526" s="211"/>
      <c r="BL526" s="211"/>
      <c r="BM526" s="54"/>
    </row>
    <row r="527" spans="1:65">
      <c r="A527" s="29"/>
      <c r="B527" s="3" t="s">
        <v>258</v>
      </c>
      <c r="C527" s="28"/>
      <c r="D527" s="23">
        <v>2.0000000000000025E-2</v>
      </c>
      <c r="E527" s="23">
        <v>5.4772255750516587E-3</v>
      </c>
      <c r="F527" s="23">
        <v>1.8618986725025257E-3</v>
      </c>
      <c r="G527" s="23" t="s">
        <v>623</v>
      </c>
      <c r="H527" s="23">
        <v>1.9648175316766582E-3</v>
      </c>
      <c r="I527" s="23">
        <v>7.6011774306101464E-18</v>
      </c>
      <c r="J527" s="23">
        <v>0</v>
      </c>
      <c r="K527" s="23">
        <v>0</v>
      </c>
      <c r="L527" s="23">
        <v>0</v>
      </c>
      <c r="M527" s="210"/>
      <c r="N527" s="211"/>
      <c r="O527" s="211"/>
      <c r="P527" s="211"/>
      <c r="Q527" s="211"/>
      <c r="R527" s="211"/>
      <c r="S527" s="211"/>
      <c r="T527" s="211"/>
      <c r="U527" s="211"/>
      <c r="V527" s="211"/>
      <c r="W527" s="211"/>
      <c r="X527" s="211"/>
      <c r="Y527" s="211"/>
      <c r="Z527" s="211"/>
      <c r="AA527" s="211"/>
      <c r="AB527" s="211"/>
      <c r="AC527" s="211"/>
      <c r="AD527" s="211"/>
      <c r="AE527" s="211"/>
      <c r="AF527" s="211"/>
      <c r="AG527" s="211"/>
      <c r="AH527" s="211"/>
      <c r="AI527" s="211"/>
      <c r="AJ527" s="211"/>
      <c r="AK527" s="211"/>
      <c r="AL527" s="211"/>
      <c r="AM527" s="211"/>
      <c r="AN527" s="211"/>
      <c r="AO527" s="211"/>
      <c r="AP527" s="211"/>
      <c r="AQ527" s="211"/>
      <c r="AR527" s="211"/>
      <c r="AS527" s="211"/>
      <c r="AT527" s="211"/>
      <c r="AU527" s="211"/>
      <c r="AV527" s="211"/>
      <c r="AW527" s="211"/>
      <c r="AX527" s="211"/>
      <c r="AY527" s="211"/>
      <c r="AZ527" s="211"/>
      <c r="BA527" s="211"/>
      <c r="BB527" s="211"/>
      <c r="BC527" s="211"/>
      <c r="BD527" s="211"/>
      <c r="BE527" s="211"/>
      <c r="BF527" s="211"/>
      <c r="BG527" s="211"/>
      <c r="BH527" s="211"/>
      <c r="BI527" s="211"/>
      <c r="BJ527" s="211"/>
      <c r="BK527" s="211"/>
      <c r="BL527" s="211"/>
      <c r="BM527" s="54"/>
    </row>
    <row r="528" spans="1:65">
      <c r="A528" s="29"/>
      <c r="B528" s="3" t="s">
        <v>86</v>
      </c>
      <c r="C528" s="28"/>
      <c r="D528" s="13">
        <v>0.33333333333333376</v>
      </c>
      <c r="E528" s="13">
        <v>9.95859195463938E-2</v>
      </c>
      <c r="F528" s="13">
        <v>3.138031470509875E-2</v>
      </c>
      <c r="G528" s="13" t="s">
        <v>623</v>
      </c>
      <c r="H528" s="13">
        <v>3.7102528935477427E-2</v>
      </c>
      <c r="I528" s="13">
        <v>1.5202354861220294E-16</v>
      </c>
      <c r="J528" s="13">
        <v>0</v>
      </c>
      <c r="K528" s="13">
        <v>0</v>
      </c>
      <c r="L528" s="13">
        <v>0</v>
      </c>
      <c r="M528" s="140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3"/>
    </row>
    <row r="529" spans="1:65">
      <c r="A529" s="29"/>
      <c r="B529" s="3" t="s">
        <v>259</v>
      </c>
      <c r="C529" s="28"/>
      <c r="D529" s="13">
        <v>4.5091871761288926E-2</v>
      </c>
      <c r="E529" s="13">
        <v>-4.199911755215191E-2</v>
      </c>
      <c r="F529" s="13">
        <v>3.3479739852829926E-2</v>
      </c>
      <c r="G529" s="13" t="s">
        <v>623</v>
      </c>
      <c r="H529" s="13">
        <v>-7.7594398205616755E-2</v>
      </c>
      <c r="I529" s="13">
        <v>-0.12909010686559264</v>
      </c>
      <c r="J529" s="13">
        <v>4.5091871761288926E-2</v>
      </c>
      <c r="K529" s="13">
        <v>4.5091871761288926E-2</v>
      </c>
      <c r="L529" s="13">
        <v>0.21927385038817038</v>
      </c>
      <c r="M529" s="140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A530" s="29"/>
      <c r="B530" s="45" t="s">
        <v>260</v>
      </c>
      <c r="C530" s="46"/>
      <c r="D530" s="44">
        <v>0.1</v>
      </c>
      <c r="E530" s="44">
        <v>0.67</v>
      </c>
      <c r="F530" s="44">
        <v>0</v>
      </c>
      <c r="G530" s="44">
        <v>1.45</v>
      </c>
      <c r="H530" s="44">
        <v>0.99</v>
      </c>
      <c r="I530" s="44">
        <v>1.45</v>
      </c>
      <c r="J530" s="44">
        <v>0.1</v>
      </c>
      <c r="K530" s="44">
        <v>0.1</v>
      </c>
      <c r="L530" s="44">
        <v>1.66</v>
      </c>
      <c r="M530" s="140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3"/>
    </row>
    <row r="531" spans="1:65">
      <c r="B531" s="3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BM531" s="53"/>
    </row>
    <row r="532" spans="1:65" ht="15">
      <c r="B532" s="8" t="s">
        <v>525</v>
      </c>
      <c r="BM532" s="27" t="s">
        <v>66</v>
      </c>
    </row>
    <row r="533" spans="1:65" ht="15">
      <c r="A533" s="24" t="s">
        <v>55</v>
      </c>
      <c r="B533" s="18" t="s">
        <v>111</v>
      </c>
      <c r="C533" s="15" t="s">
        <v>112</v>
      </c>
      <c r="D533" s="16" t="s">
        <v>224</v>
      </c>
      <c r="E533" s="17" t="s">
        <v>224</v>
      </c>
      <c r="F533" s="17" t="s">
        <v>224</v>
      </c>
      <c r="G533" s="17" t="s">
        <v>224</v>
      </c>
      <c r="H533" s="17" t="s">
        <v>224</v>
      </c>
      <c r="I533" s="17" t="s">
        <v>224</v>
      </c>
      <c r="J533" s="17" t="s">
        <v>224</v>
      </c>
      <c r="K533" s="17" t="s">
        <v>224</v>
      </c>
      <c r="L533" s="17" t="s">
        <v>224</v>
      </c>
      <c r="M533" s="17" t="s">
        <v>224</v>
      </c>
      <c r="N533" s="17" t="s">
        <v>224</v>
      </c>
      <c r="O533" s="17" t="s">
        <v>224</v>
      </c>
      <c r="P533" s="17" t="s">
        <v>224</v>
      </c>
      <c r="Q533" s="17" t="s">
        <v>224</v>
      </c>
      <c r="R533" s="17" t="s">
        <v>224</v>
      </c>
      <c r="S533" s="17" t="s">
        <v>224</v>
      </c>
      <c r="T533" s="17" t="s">
        <v>224</v>
      </c>
      <c r="U533" s="17" t="s">
        <v>224</v>
      </c>
      <c r="V533" s="17" t="s">
        <v>224</v>
      </c>
      <c r="W533" s="17" t="s">
        <v>224</v>
      </c>
      <c r="X533" s="140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1</v>
      </c>
    </row>
    <row r="534" spans="1:65">
      <c r="A534" s="29"/>
      <c r="B534" s="19" t="s">
        <v>225</v>
      </c>
      <c r="C534" s="9" t="s">
        <v>225</v>
      </c>
      <c r="D534" s="138" t="s">
        <v>227</v>
      </c>
      <c r="E534" s="139" t="s">
        <v>228</v>
      </c>
      <c r="F534" s="139" t="s">
        <v>230</v>
      </c>
      <c r="G534" s="139" t="s">
        <v>231</v>
      </c>
      <c r="H534" s="139" t="s">
        <v>232</v>
      </c>
      <c r="I534" s="139" t="s">
        <v>233</v>
      </c>
      <c r="J534" s="139" t="s">
        <v>234</v>
      </c>
      <c r="K534" s="139" t="s">
        <v>235</v>
      </c>
      <c r="L534" s="139" t="s">
        <v>236</v>
      </c>
      <c r="M534" s="139" t="s">
        <v>237</v>
      </c>
      <c r="N534" s="139" t="s">
        <v>238</v>
      </c>
      <c r="O534" s="139" t="s">
        <v>240</v>
      </c>
      <c r="P534" s="139" t="s">
        <v>241</v>
      </c>
      <c r="Q534" s="139" t="s">
        <v>242</v>
      </c>
      <c r="R534" s="139" t="s">
        <v>243</v>
      </c>
      <c r="S534" s="139" t="s">
        <v>244</v>
      </c>
      <c r="T534" s="139" t="s">
        <v>246</v>
      </c>
      <c r="U534" s="139" t="s">
        <v>248</v>
      </c>
      <c r="V534" s="139" t="s">
        <v>249</v>
      </c>
      <c r="W534" s="139" t="s">
        <v>250</v>
      </c>
      <c r="X534" s="140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 t="s">
        <v>1</v>
      </c>
    </row>
    <row r="535" spans="1:65">
      <c r="A535" s="29"/>
      <c r="B535" s="19"/>
      <c r="C535" s="9"/>
      <c r="D535" s="10" t="s">
        <v>269</v>
      </c>
      <c r="E535" s="11" t="s">
        <v>292</v>
      </c>
      <c r="F535" s="11" t="s">
        <v>293</v>
      </c>
      <c r="G535" s="11" t="s">
        <v>293</v>
      </c>
      <c r="H535" s="11" t="s">
        <v>269</v>
      </c>
      <c r="I535" s="11" t="s">
        <v>293</v>
      </c>
      <c r="J535" s="11" t="s">
        <v>293</v>
      </c>
      <c r="K535" s="11" t="s">
        <v>269</v>
      </c>
      <c r="L535" s="11" t="s">
        <v>293</v>
      </c>
      <c r="M535" s="11" t="s">
        <v>292</v>
      </c>
      <c r="N535" s="11" t="s">
        <v>269</v>
      </c>
      <c r="O535" s="11" t="s">
        <v>269</v>
      </c>
      <c r="P535" s="11" t="s">
        <v>269</v>
      </c>
      <c r="Q535" s="11" t="s">
        <v>292</v>
      </c>
      <c r="R535" s="11" t="s">
        <v>292</v>
      </c>
      <c r="S535" s="11" t="s">
        <v>293</v>
      </c>
      <c r="T535" s="11" t="s">
        <v>292</v>
      </c>
      <c r="U535" s="11" t="s">
        <v>293</v>
      </c>
      <c r="V535" s="11" t="s">
        <v>292</v>
      </c>
      <c r="W535" s="11" t="s">
        <v>293</v>
      </c>
      <c r="X535" s="140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3</v>
      </c>
    </row>
    <row r="536" spans="1:65">
      <c r="A536" s="29"/>
      <c r="B536" s="19"/>
      <c r="C536" s="9"/>
      <c r="D536" s="25" t="s">
        <v>294</v>
      </c>
      <c r="E536" s="25" t="s">
        <v>295</v>
      </c>
      <c r="F536" s="25" t="s">
        <v>295</v>
      </c>
      <c r="G536" s="25" t="s">
        <v>296</v>
      </c>
      <c r="H536" s="25" t="s">
        <v>297</v>
      </c>
      <c r="I536" s="25" t="s">
        <v>296</v>
      </c>
      <c r="J536" s="25" t="s">
        <v>296</v>
      </c>
      <c r="K536" s="25" t="s">
        <v>117</v>
      </c>
      <c r="L536" s="25" t="s">
        <v>295</v>
      </c>
      <c r="M536" s="25" t="s">
        <v>297</v>
      </c>
      <c r="N536" s="25" t="s">
        <v>294</v>
      </c>
      <c r="O536" s="25" t="s">
        <v>297</v>
      </c>
      <c r="P536" s="25" t="s">
        <v>297</v>
      </c>
      <c r="Q536" s="25" t="s">
        <v>296</v>
      </c>
      <c r="R536" s="25" t="s">
        <v>295</v>
      </c>
      <c r="S536" s="25" t="s">
        <v>295</v>
      </c>
      <c r="T536" s="25" t="s">
        <v>295</v>
      </c>
      <c r="U536" s="25" t="s">
        <v>296</v>
      </c>
      <c r="V536" s="25" t="s">
        <v>294</v>
      </c>
      <c r="W536" s="25" t="s">
        <v>294</v>
      </c>
      <c r="X536" s="140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3</v>
      </c>
    </row>
    <row r="537" spans="1:65">
      <c r="A537" s="29"/>
      <c r="B537" s="18">
        <v>1</v>
      </c>
      <c r="C537" s="14">
        <v>1</v>
      </c>
      <c r="D537" s="222">
        <v>0.16</v>
      </c>
      <c r="E537" s="222">
        <v>0.16</v>
      </c>
      <c r="F537" s="222">
        <v>0.16700000000000001</v>
      </c>
      <c r="G537" s="222">
        <v>0.17</v>
      </c>
      <c r="H537" s="222">
        <v>0.15</v>
      </c>
      <c r="I537" s="222">
        <v>0.15</v>
      </c>
      <c r="J537" s="222">
        <v>0.17</v>
      </c>
      <c r="K537" s="222">
        <v>0.16</v>
      </c>
      <c r="L537" s="222">
        <v>0.16</v>
      </c>
      <c r="M537" s="222">
        <v>0.17</v>
      </c>
      <c r="N537" s="222">
        <v>0.16717063465073298</v>
      </c>
      <c r="O537" s="222">
        <v>0.15</v>
      </c>
      <c r="P537" s="222">
        <v>0.17</v>
      </c>
      <c r="Q537" s="222">
        <v>0.16999999999999998</v>
      </c>
      <c r="R537" s="222">
        <v>0.16</v>
      </c>
      <c r="S537" s="223">
        <v>0.13623115499999999</v>
      </c>
      <c r="T537" s="222">
        <v>0.18</v>
      </c>
      <c r="U537" s="222">
        <v>0.18</v>
      </c>
      <c r="V537" s="222">
        <v>0.17</v>
      </c>
      <c r="W537" s="222">
        <v>0.16949653333333334</v>
      </c>
      <c r="X537" s="210"/>
      <c r="Y537" s="211"/>
      <c r="Z537" s="211"/>
      <c r="AA537" s="211"/>
      <c r="AB537" s="211"/>
      <c r="AC537" s="211"/>
      <c r="AD537" s="211"/>
      <c r="AE537" s="211"/>
      <c r="AF537" s="211"/>
      <c r="AG537" s="211"/>
      <c r="AH537" s="211"/>
      <c r="AI537" s="211"/>
      <c r="AJ537" s="211"/>
      <c r="AK537" s="211"/>
      <c r="AL537" s="211"/>
      <c r="AM537" s="211"/>
      <c r="AN537" s="211"/>
      <c r="AO537" s="211"/>
      <c r="AP537" s="211"/>
      <c r="AQ537" s="211"/>
      <c r="AR537" s="211"/>
      <c r="AS537" s="211"/>
      <c r="AT537" s="211"/>
      <c r="AU537" s="211"/>
      <c r="AV537" s="211"/>
      <c r="AW537" s="211"/>
      <c r="AX537" s="211"/>
      <c r="AY537" s="211"/>
      <c r="AZ537" s="211"/>
      <c r="BA537" s="211"/>
      <c r="BB537" s="211"/>
      <c r="BC537" s="211"/>
      <c r="BD537" s="211"/>
      <c r="BE537" s="211"/>
      <c r="BF537" s="211"/>
      <c r="BG537" s="211"/>
      <c r="BH537" s="211"/>
      <c r="BI537" s="211"/>
      <c r="BJ537" s="211"/>
      <c r="BK537" s="211"/>
      <c r="BL537" s="211"/>
      <c r="BM537" s="224">
        <v>1</v>
      </c>
    </row>
    <row r="538" spans="1:65">
      <c r="A538" s="29"/>
      <c r="B538" s="19">
        <v>1</v>
      </c>
      <c r="C538" s="9">
        <v>2</v>
      </c>
      <c r="D538" s="23">
        <v>0.16</v>
      </c>
      <c r="E538" s="23">
        <v>0.16</v>
      </c>
      <c r="F538" s="23">
        <v>0.16700000000000001</v>
      </c>
      <c r="G538" s="23">
        <v>0.17</v>
      </c>
      <c r="H538" s="23">
        <v>0.16</v>
      </c>
      <c r="I538" s="23">
        <v>0.15</v>
      </c>
      <c r="J538" s="23">
        <v>0.17</v>
      </c>
      <c r="K538" s="23">
        <v>0.16</v>
      </c>
      <c r="L538" s="23">
        <v>0.158</v>
      </c>
      <c r="M538" s="23">
        <v>0.18</v>
      </c>
      <c r="N538" s="23">
        <v>0.1653877241155392</v>
      </c>
      <c r="O538" s="23">
        <v>0.15</v>
      </c>
      <c r="P538" s="23">
        <v>0.16</v>
      </c>
      <c r="Q538" s="23">
        <v>0.16999999999999998</v>
      </c>
      <c r="R538" s="23">
        <v>0.16</v>
      </c>
      <c r="S538" s="225">
        <v>0.13654084500000002</v>
      </c>
      <c r="T538" s="23">
        <v>0.16</v>
      </c>
      <c r="U538" s="23">
        <v>0.19</v>
      </c>
      <c r="V538" s="23">
        <v>0.16</v>
      </c>
      <c r="W538" s="23">
        <v>0.17104273333333334</v>
      </c>
      <c r="X538" s="210"/>
      <c r="Y538" s="211"/>
      <c r="Z538" s="211"/>
      <c r="AA538" s="211"/>
      <c r="AB538" s="211"/>
      <c r="AC538" s="211"/>
      <c r="AD538" s="211"/>
      <c r="AE538" s="211"/>
      <c r="AF538" s="211"/>
      <c r="AG538" s="211"/>
      <c r="AH538" s="211"/>
      <c r="AI538" s="211"/>
      <c r="AJ538" s="211"/>
      <c r="AK538" s="211"/>
      <c r="AL538" s="211"/>
      <c r="AM538" s="211"/>
      <c r="AN538" s="211"/>
      <c r="AO538" s="211"/>
      <c r="AP538" s="211"/>
      <c r="AQ538" s="211"/>
      <c r="AR538" s="211"/>
      <c r="AS538" s="211"/>
      <c r="AT538" s="211"/>
      <c r="AU538" s="211"/>
      <c r="AV538" s="211"/>
      <c r="AW538" s="211"/>
      <c r="AX538" s="211"/>
      <c r="AY538" s="211"/>
      <c r="AZ538" s="211"/>
      <c r="BA538" s="211"/>
      <c r="BB538" s="211"/>
      <c r="BC538" s="211"/>
      <c r="BD538" s="211"/>
      <c r="BE538" s="211"/>
      <c r="BF538" s="211"/>
      <c r="BG538" s="211"/>
      <c r="BH538" s="211"/>
      <c r="BI538" s="211"/>
      <c r="BJ538" s="211"/>
      <c r="BK538" s="211"/>
      <c r="BL538" s="211"/>
      <c r="BM538" s="224" t="e">
        <v>#N/A</v>
      </c>
    </row>
    <row r="539" spans="1:65">
      <c r="A539" s="29"/>
      <c r="B539" s="19">
        <v>1</v>
      </c>
      <c r="C539" s="9">
        <v>3</v>
      </c>
      <c r="D539" s="23">
        <v>0.17</v>
      </c>
      <c r="E539" s="23">
        <v>0.16</v>
      </c>
      <c r="F539" s="23">
        <v>0.16400000000000001</v>
      </c>
      <c r="G539" s="23">
        <v>0.17</v>
      </c>
      <c r="H539" s="23">
        <v>0.15</v>
      </c>
      <c r="I539" s="23">
        <v>0.16</v>
      </c>
      <c r="J539" s="23">
        <v>0.17</v>
      </c>
      <c r="K539" s="23">
        <v>0.16</v>
      </c>
      <c r="L539" s="23">
        <v>0.16300000000000001</v>
      </c>
      <c r="M539" s="23">
        <v>0.18</v>
      </c>
      <c r="N539" s="23">
        <v>0.16323392217042354</v>
      </c>
      <c r="O539" s="23">
        <v>0.15</v>
      </c>
      <c r="P539" s="23">
        <v>0.16</v>
      </c>
      <c r="Q539" s="23">
        <v>0.16</v>
      </c>
      <c r="R539" s="23">
        <v>0.16</v>
      </c>
      <c r="S539" s="225">
        <v>0.13713948000000001</v>
      </c>
      <c r="T539" s="23">
        <v>0.17</v>
      </c>
      <c r="U539" s="23">
        <v>0.18</v>
      </c>
      <c r="V539" s="23">
        <v>0.17</v>
      </c>
      <c r="W539" s="23">
        <v>0.16944666666666666</v>
      </c>
      <c r="X539" s="210"/>
      <c r="Y539" s="211"/>
      <c r="Z539" s="211"/>
      <c r="AA539" s="211"/>
      <c r="AB539" s="211"/>
      <c r="AC539" s="211"/>
      <c r="AD539" s="211"/>
      <c r="AE539" s="211"/>
      <c r="AF539" s="211"/>
      <c r="AG539" s="211"/>
      <c r="AH539" s="211"/>
      <c r="AI539" s="211"/>
      <c r="AJ539" s="211"/>
      <c r="AK539" s="211"/>
      <c r="AL539" s="211"/>
      <c r="AM539" s="211"/>
      <c r="AN539" s="211"/>
      <c r="AO539" s="211"/>
      <c r="AP539" s="211"/>
      <c r="AQ539" s="211"/>
      <c r="AR539" s="211"/>
      <c r="AS539" s="211"/>
      <c r="AT539" s="211"/>
      <c r="AU539" s="211"/>
      <c r="AV539" s="211"/>
      <c r="AW539" s="211"/>
      <c r="AX539" s="211"/>
      <c r="AY539" s="211"/>
      <c r="AZ539" s="211"/>
      <c r="BA539" s="211"/>
      <c r="BB539" s="211"/>
      <c r="BC539" s="211"/>
      <c r="BD539" s="211"/>
      <c r="BE539" s="211"/>
      <c r="BF539" s="211"/>
      <c r="BG539" s="211"/>
      <c r="BH539" s="211"/>
      <c r="BI539" s="211"/>
      <c r="BJ539" s="211"/>
      <c r="BK539" s="211"/>
      <c r="BL539" s="211"/>
      <c r="BM539" s="224">
        <v>16</v>
      </c>
    </row>
    <row r="540" spans="1:65">
      <c r="A540" s="29"/>
      <c r="B540" s="19">
        <v>1</v>
      </c>
      <c r="C540" s="9">
        <v>4</v>
      </c>
      <c r="D540" s="23">
        <v>0.16</v>
      </c>
      <c r="E540" s="23">
        <v>0.16</v>
      </c>
      <c r="F540" s="23">
        <v>0.16200000000000001</v>
      </c>
      <c r="G540" s="23">
        <v>0.17</v>
      </c>
      <c r="H540" s="23">
        <v>0.16</v>
      </c>
      <c r="I540" s="23">
        <v>0.16</v>
      </c>
      <c r="J540" s="23">
        <v>0.17</v>
      </c>
      <c r="K540" s="23">
        <v>0.16</v>
      </c>
      <c r="L540" s="23">
        <v>0.16500000000000001</v>
      </c>
      <c r="M540" s="23">
        <v>0.17</v>
      </c>
      <c r="N540" s="23">
        <v>0.16455848181264704</v>
      </c>
      <c r="O540" s="23">
        <v>0.15</v>
      </c>
      <c r="P540" s="23">
        <v>0.17</v>
      </c>
      <c r="Q540" s="23">
        <v>0.16999999999999998</v>
      </c>
      <c r="R540" s="23">
        <v>0.16</v>
      </c>
      <c r="S540" s="225">
        <v>0.13642573500000002</v>
      </c>
      <c r="T540" s="23">
        <v>0.18</v>
      </c>
      <c r="U540" s="23">
        <v>0.18</v>
      </c>
      <c r="V540" s="23">
        <v>0.17</v>
      </c>
      <c r="W540" s="23">
        <v>0.17094169999999997</v>
      </c>
      <c r="X540" s="210"/>
      <c r="Y540" s="211"/>
      <c r="Z540" s="211"/>
      <c r="AA540" s="211"/>
      <c r="AB540" s="211"/>
      <c r="AC540" s="211"/>
      <c r="AD540" s="211"/>
      <c r="AE540" s="211"/>
      <c r="AF540" s="211"/>
      <c r="AG540" s="211"/>
      <c r="AH540" s="211"/>
      <c r="AI540" s="211"/>
      <c r="AJ540" s="211"/>
      <c r="AK540" s="211"/>
      <c r="AL540" s="211"/>
      <c r="AM540" s="211"/>
      <c r="AN540" s="211"/>
      <c r="AO540" s="211"/>
      <c r="AP540" s="211"/>
      <c r="AQ540" s="211"/>
      <c r="AR540" s="211"/>
      <c r="AS540" s="211"/>
      <c r="AT540" s="211"/>
      <c r="AU540" s="211"/>
      <c r="AV540" s="211"/>
      <c r="AW540" s="211"/>
      <c r="AX540" s="211"/>
      <c r="AY540" s="211"/>
      <c r="AZ540" s="211"/>
      <c r="BA540" s="211"/>
      <c r="BB540" s="211"/>
      <c r="BC540" s="211"/>
      <c r="BD540" s="211"/>
      <c r="BE540" s="211"/>
      <c r="BF540" s="211"/>
      <c r="BG540" s="211"/>
      <c r="BH540" s="211"/>
      <c r="BI540" s="211"/>
      <c r="BJ540" s="211"/>
      <c r="BK540" s="211"/>
      <c r="BL540" s="211"/>
      <c r="BM540" s="224">
        <v>0.16474026128869915</v>
      </c>
    </row>
    <row r="541" spans="1:65">
      <c r="A541" s="29"/>
      <c r="B541" s="19">
        <v>1</v>
      </c>
      <c r="C541" s="9">
        <v>5</v>
      </c>
      <c r="D541" s="23">
        <v>0.16</v>
      </c>
      <c r="E541" s="23">
        <v>0.16</v>
      </c>
      <c r="F541" s="23">
        <v>0.16300000000000001</v>
      </c>
      <c r="G541" s="23">
        <v>0.17</v>
      </c>
      <c r="H541" s="23">
        <v>0.15</v>
      </c>
      <c r="I541" s="23">
        <v>0.16</v>
      </c>
      <c r="J541" s="23">
        <v>0.17</v>
      </c>
      <c r="K541" s="23">
        <v>0.16</v>
      </c>
      <c r="L541" s="23">
        <v>0.16</v>
      </c>
      <c r="M541" s="23">
        <v>0.16</v>
      </c>
      <c r="N541" s="23">
        <v>0.16471715315961666</v>
      </c>
      <c r="O541" s="23">
        <v>0.15</v>
      </c>
      <c r="P541" s="23">
        <v>0.16</v>
      </c>
      <c r="Q541" s="23">
        <v>0.16999999999999998</v>
      </c>
      <c r="R541" s="23">
        <v>0.16</v>
      </c>
      <c r="S541" s="225">
        <v>0.13864958999999999</v>
      </c>
      <c r="T541" s="23">
        <v>0.18</v>
      </c>
      <c r="U541" s="23">
        <v>0.18</v>
      </c>
      <c r="V541" s="23">
        <v>0.16</v>
      </c>
      <c r="W541" s="23">
        <v>0.17126640000000001</v>
      </c>
      <c r="X541" s="210"/>
      <c r="Y541" s="211"/>
      <c r="Z541" s="211"/>
      <c r="AA541" s="211"/>
      <c r="AB541" s="211"/>
      <c r="AC541" s="211"/>
      <c r="AD541" s="211"/>
      <c r="AE541" s="211"/>
      <c r="AF541" s="211"/>
      <c r="AG541" s="211"/>
      <c r="AH541" s="211"/>
      <c r="AI541" s="211"/>
      <c r="AJ541" s="211"/>
      <c r="AK541" s="211"/>
      <c r="AL541" s="211"/>
      <c r="AM541" s="211"/>
      <c r="AN541" s="211"/>
      <c r="AO541" s="211"/>
      <c r="AP541" s="211"/>
      <c r="AQ541" s="211"/>
      <c r="AR541" s="211"/>
      <c r="AS541" s="211"/>
      <c r="AT541" s="211"/>
      <c r="AU541" s="211"/>
      <c r="AV541" s="211"/>
      <c r="AW541" s="211"/>
      <c r="AX541" s="211"/>
      <c r="AY541" s="211"/>
      <c r="AZ541" s="211"/>
      <c r="BA541" s="211"/>
      <c r="BB541" s="211"/>
      <c r="BC541" s="211"/>
      <c r="BD541" s="211"/>
      <c r="BE541" s="211"/>
      <c r="BF541" s="211"/>
      <c r="BG541" s="211"/>
      <c r="BH541" s="211"/>
      <c r="BI541" s="211"/>
      <c r="BJ541" s="211"/>
      <c r="BK541" s="211"/>
      <c r="BL541" s="211"/>
      <c r="BM541" s="224">
        <v>96</v>
      </c>
    </row>
    <row r="542" spans="1:65">
      <c r="A542" s="29"/>
      <c r="B542" s="19">
        <v>1</v>
      </c>
      <c r="C542" s="9">
        <v>6</v>
      </c>
      <c r="D542" s="23">
        <v>0.17</v>
      </c>
      <c r="E542" s="23">
        <v>0.16</v>
      </c>
      <c r="F542" s="23">
        <v>0.16800000000000001</v>
      </c>
      <c r="G542" s="23">
        <v>0.17</v>
      </c>
      <c r="H542" s="23">
        <v>0.15</v>
      </c>
      <c r="I542" s="23">
        <v>0.15</v>
      </c>
      <c r="J542" s="23">
        <v>0.17</v>
      </c>
      <c r="K542" s="23">
        <v>0.15</v>
      </c>
      <c r="L542" s="23">
        <v>0.16200000000000001</v>
      </c>
      <c r="M542" s="23">
        <v>0.19</v>
      </c>
      <c r="N542" s="23">
        <v>0.16308580433607728</v>
      </c>
      <c r="O542" s="23">
        <v>0.15</v>
      </c>
      <c r="P542" s="23">
        <v>0.15</v>
      </c>
      <c r="Q542" s="23">
        <v>0.16999999999999998</v>
      </c>
      <c r="R542" s="23">
        <v>0.17</v>
      </c>
      <c r="S542" s="225">
        <v>0.13736938499999998</v>
      </c>
      <c r="T542" s="23">
        <v>0.18</v>
      </c>
      <c r="U542" s="23">
        <v>0.18</v>
      </c>
      <c r="V542" s="23">
        <v>0.16</v>
      </c>
      <c r="W542" s="23">
        <v>0.17104203333333334</v>
      </c>
      <c r="X542" s="210"/>
      <c r="Y542" s="211"/>
      <c r="Z542" s="211"/>
      <c r="AA542" s="211"/>
      <c r="AB542" s="211"/>
      <c r="AC542" s="211"/>
      <c r="AD542" s="211"/>
      <c r="AE542" s="211"/>
      <c r="AF542" s="211"/>
      <c r="AG542" s="211"/>
      <c r="AH542" s="211"/>
      <c r="AI542" s="211"/>
      <c r="AJ542" s="211"/>
      <c r="AK542" s="211"/>
      <c r="AL542" s="211"/>
      <c r="AM542" s="211"/>
      <c r="AN542" s="211"/>
      <c r="AO542" s="211"/>
      <c r="AP542" s="211"/>
      <c r="AQ542" s="211"/>
      <c r="AR542" s="211"/>
      <c r="AS542" s="211"/>
      <c r="AT542" s="211"/>
      <c r="AU542" s="211"/>
      <c r="AV542" s="211"/>
      <c r="AW542" s="211"/>
      <c r="AX542" s="211"/>
      <c r="AY542" s="211"/>
      <c r="AZ542" s="211"/>
      <c r="BA542" s="211"/>
      <c r="BB542" s="211"/>
      <c r="BC542" s="211"/>
      <c r="BD542" s="211"/>
      <c r="BE542" s="211"/>
      <c r="BF542" s="211"/>
      <c r="BG542" s="211"/>
      <c r="BH542" s="211"/>
      <c r="BI542" s="211"/>
      <c r="BJ542" s="211"/>
      <c r="BK542" s="211"/>
      <c r="BL542" s="211"/>
      <c r="BM542" s="54"/>
    </row>
    <row r="543" spans="1:65">
      <c r="A543" s="29"/>
      <c r="B543" s="20" t="s">
        <v>256</v>
      </c>
      <c r="C543" s="12"/>
      <c r="D543" s="227">
        <v>0.16333333333333336</v>
      </c>
      <c r="E543" s="227">
        <v>0.16</v>
      </c>
      <c r="F543" s="227">
        <v>0.16516666666666668</v>
      </c>
      <c r="G543" s="227">
        <v>0.17</v>
      </c>
      <c r="H543" s="227">
        <v>0.15333333333333335</v>
      </c>
      <c r="I543" s="227">
        <v>0.155</v>
      </c>
      <c r="J543" s="227">
        <v>0.17</v>
      </c>
      <c r="K543" s="227">
        <v>0.15833333333333335</v>
      </c>
      <c r="L543" s="227">
        <v>0.16133333333333336</v>
      </c>
      <c r="M543" s="227">
        <v>0.17500000000000002</v>
      </c>
      <c r="N543" s="227">
        <v>0.16469228670750613</v>
      </c>
      <c r="O543" s="227">
        <v>0.15</v>
      </c>
      <c r="P543" s="227">
        <v>0.16166666666666668</v>
      </c>
      <c r="Q543" s="227">
        <v>0.16833333333333331</v>
      </c>
      <c r="R543" s="227">
        <v>0.16166666666666668</v>
      </c>
      <c r="S543" s="227">
        <v>0.13705936499999999</v>
      </c>
      <c r="T543" s="227">
        <v>0.17499999999999996</v>
      </c>
      <c r="U543" s="227">
        <v>0.18166666666666664</v>
      </c>
      <c r="V543" s="227">
        <v>0.16500000000000001</v>
      </c>
      <c r="W543" s="227">
        <v>0.17053934444444444</v>
      </c>
      <c r="X543" s="210"/>
      <c r="Y543" s="211"/>
      <c r="Z543" s="211"/>
      <c r="AA543" s="211"/>
      <c r="AB543" s="211"/>
      <c r="AC543" s="211"/>
      <c r="AD543" s="211"/>
      <c r="AE543" s="211"/>
      <c r="AF543" s="211"/>
      <c r="AG543" s="211"/>
      <c r="AH543" s="211"/>
      <c r="AI543" s="211"/>
      <c r="AJ543" s="211"/>
      <c r="AK543" s="211"/>
      <c r="AL543" s="211"/>
      <c r="AM543" s="211"/>
      <c r="AN543" s="211"/>
      <c r="AO543" s="211"/>
      <c r="AP543" s="211"/>
      <c r="AQ543" s="211"/>
      <c r="AR543" s="211"/>
      <c r="AS543" s="211"/>
      <c r="AT543" s="211"/>
      <c r="AU543" s="211"/>
      <c r="AV543" s="211"/>
      <c r="AW543" s="211"/>
      <c r="AX543" s="211"/>
      <c r="AY543" s="211"/>
      <c r="AZ543" s="211"/>
      <c r="BA543" s="211"/>
      <c r="BB543" s="211"/>
      <c r="BC543" s="211"/>
      <c r="BD543" s="211"/>
      <c r="BE543" s="211"/>
      <c r="BF543" s="211"/>
      <c r="BG543" s="211"/>
      <c r="BH543" s="211"/>
      <c r="BI543" s="211"/>
      <c r="BJ543" s="211"/>
      <c r="BK543" s="211"/>
      <c r="BL543" s="211"/>
      <c r="BM543" s="54"/>
    </row>
    <row r="544" spans="1:65">
      <c r="A544" s="29"/>
      <c r="B544" s="3" t="s">
        <v>257</v>
      </c>
      <c r="C544" s="28"/>
      <c r="D544" s="23">
        <v>0.16</v>
      </c>
      <c r="E544" s="23">
        <v>0.16</v>
      </c>
      <c r="F544" s="23">
        <v>0.16550000000000001</v>
      </c>
      <c r="G544" s="23">
        <v>0.17</v>
      </c>
      <c r="H544" s="23">
        <v>0.15</v>
      </c>
      <c r="I544" s="23">
        <v>0.155</v>
      </c>
      <c r="J544" s="23">
        <v>0.17</v>
      </c>
      <c r="K544" s="23">
        <v>0.16</v>
      </c>
      <c r="L544" s="23">
        <v>0.161</v>
      </c>
      <c r="M544" s="23">
        <v>0.17499999999999999</v>
      </c>
      <c r="N544" s="23">
        <v>0.16463781748613185</v>
      </c>
      <c r="O544" s="23">
        <v>0.15</v>
      </c>
      <c r="P544" s="23">
        <v>0.16</v>
      </c>
      <c r="Q544" s="23">
        <v>0.16999999999999998</v>
      </c>
      <c r="R544" s="23">
        <v>0.16</v>
      </c>
      <c r="S544" s="23">
        <v>0.13684016250000003</v>
      </c>
      <c r="T544" s="23">
        <v>0.18</v>
      </c>
      <c r="U544" s="23">
        <v>0.18</v>
      </c>
      <c r="V544" s="23">
        <v>0.16500000000000001</v>
      </c>
      <c r="W544" s="23">
        <v>0.17099186666666666</v>
      </c>
      <c r="X544" s="210"/>
      <c r="Y544" s="211"/>
      <c r="Z544" s="211"/>
      <c r="AA544" s="211"/>
      <c r="AB544" s="211"/>
      <c r="AC544" s="211"/>
      <c r="AD544" s="211"/>
      <c r="AE544" s="211"/>
      <c r="AF544" s="211"/>
      <c r="AG544" s="211"/>
      <c r="AH544" s="211"/>
      <c r="AI544" s="211"/>
      <c r="AJ544" s="211"/>
      <c r="AK544" s="211"/>
      <c r="AL544" s="211"/>
      <c r="AM544" s="211"/>
      <c r="AN544" s="211"/>
      <c r="AO544" s="211"/>
      <c r="AP544" s="211"/>
      <c r="AQ544" s="211"/>
      <c r="AR544" s="211"/>
      <c r="AS544" s="211"/>
      <c r="AT544" s="211"/>
      <c r="AU544" s="211"/>
      <c r="AV544" s="211"/>
      <c r="AW544" s="211"/>
      <c r="AX544" s="211"/>
      <c r="AY544" s="211"/>
      <c r="AZ544" s="211"/>
      <c r="BA544" s="211"/>
      <c r="BB544" s="211"/>
      <c r="BC544" s="211"/>
      <c r="BD544" s="211"/>
      <c r="BE544" s="211"/>
      <c r="BF544" s="211"/>
      <c r="BG544" s="211"/>
      <c r="BH544" s="211"/>
      <c r="BI544" s="211"/>
      <c r="BJ544" s="211"/>
      <c r="BK544" s="211"/>
      <c r="BL544" s="211"/>
      <c r="BM544" s="54"/>
    </row>
    <row r="545" spans="1:65">
      <c r="A545" s="29"/>
      <c r="B545" s="3" t="s">
        <v>258</v>
      </c>
      <c r="C545" s="28"/>
      <c r="D545" s="23">
        <v>5.1639777949432277E-3</v>
      </c>
      <c r="E545" s="23">
        <v>0</v>
      </c>
      <c r="F545" s="23">
        <v>2.4832774042918924E-3</v>
      </c>
      <c r="G545" s="23">
        <v>0</v>
      </c>
      <c r="H545" s="23">
        <v>5.1639777949432277E-3</v>
      </c>
      <c r="I545" s="23">
        <v>5.4772255750516656E-3</v>
      </c>
      <c r="J545" s="23">
        <v>0</v>
      </c>
      <c r="K545" s="23">
        <v>4.0824829046386332E-3</v>
      </c>
      <c r="L545" s="23">
        <v>2.5033311140691471E-3</v>
      </c>
      <c r="M545" s="23">
        <v>1.048808848170151E-2</v>
      </c>
      <c r="N545" s="23">
        <v>1.5067830991386331E-3</v>
      </c>
      <c r="O545" s="23">
        <v>0</v>
      </c>
      <c r="P545" s="23">
        <v>7.5277265270908165E-3</v>
      </c>
      <c r="Q545" s="23">
        <v>4.0824829046386228E-3</v>
      </c>
      <c r="R545" s="23">
        <v>4.0824829046386332E-3</v>
      </c>
      <c r="S545" s="23">
        <v>8.9304290329747548E-4</v>
      </c>
      <c r="T545" s="23">
        <v>8.3666002653407495E-3</v>
      </c>
      <c r="U545" s="23">
        <v>4.0824829046386332E-3</v>
      </c>
      <c r="V545" s="23">
        <v>5.4772255750516656E-3</v>
      </c>
      <c r="W545" s="23">
        <v>8.3402589958896794E-4</v>
      </c>
      <c r="X545" s="210"/>
      <c r="Y545" s="211"/>
      <c r="Z545" s="211"/>
      <c r="AA545" s="211"/>
      <c r="AB545" s="211"/>
      <c r="AC545" s="211"/>
      <c r="AD545" s="211"/>
      <c r="AE545" s="211"/>
      <c r="AF545" s="211"/>
      <c r="AG545" s="211"/>
      <c r="AH545" s="211"/>
      <c r="AI545" s="211"/>
      <c r="AJ545" s="211"/>
      <c r="AK545" s="211"/>
      <c r="AL545" s="211"/>
      <c r="AM545" s="211"/>
      <c r="AN545" s="211"/>
      <c r="AO545" s="211"/>
      <c r="AP545" s="211"/>
      <c r="AQ545" s="211"/>
      <c r="AR545" s="211"/>
      <c r="AS545" s="211"/>
      <c r="AT545" s="211"/>
      <c r="AU545" s="211"/>
      <c r="AV545" s="211"/>
      <c r="AW545" s="211"/>
      <c r="AX545" s="211"/>
      <c r="AY545" s="211"/>
      <c r="AZ545" s="211"/>
      <c r="BA545" s="211"/>
      <c r="BB545" s="211"/>
      <c r="BC545" s="211"/>
      <c r="BD545" s="211"/>
      <c r="BE545" s="211"/>
      <c r="BF545" s="211"/>
      <c r="BG545" s="211"/>
      <c r="BH545" s="211"/>
      <c r="BI545" s="211"/>
      <c r="BJ545" s="211"/>
      <c r="BK545" s="211"/>
      <c r="BL545" s="211"/>
      <c r="BM545" s="54"/>
    </row>
    <row r="546" spans="1:65">
      <c r="A546" s="29"/>
      <c r="B546" s="3" t="s">
        <v>86</v>
      </c>
      <c r="C546" s="28"/>
      <c r="D546" s="13">
        <v>3.1616190581285064E-2</v>
      </c>
      <c r="E546" s="13">
        <v>0</v>
      </c>
      <c r="F546" s="13">
        <v>1.5034979238901467E-2</v>
      </c>
      <c r="G546" s="13">
        <v>0</v>
      </c>
      <c r="H546" s="13">
        <v>3.3678116053977566E-2</v>
      </c>
      <c r="I546" s="13">
        <v>3.5336939193881714E-2</v>
      </c>
      <c r="J546" s="13">
        <v>0</v>
      </c>
      <c r="K546" s="13">
        <v>2.5784102555612417E-2</v>
      </c>
      <c r="L546" s="13">
        <v>1.5516515169850083E-2</v>
      </c>
      <c r="M546" s="13">
        <v>5.9931934181151482E-2</v>
      </c>
      <c r="N546" s="13">
        <v>9.1490811698709557E-3</v>
      </c>
      <c r="O546" s="13">
        <v>0</v>
      </c>
      <c r="P546" s="13">
        <v>4.6563256868602985E-2</v>
      </c>
      <c r="Q546" s="13">
        <v>2.4252373690922514E-2</v>
      </c>
      <c r="R546" s="13">
        <v>2.5252471575084326E-2</v>
      </c>
      <c r="S546" s="13">
        <v>6.5157379307679963E-3</v>
      </c>
      <c r="T546" s="13">
        <v>4.7809144373375724E-2</v>
      </c>
      <c r="U546" s="13">
        <v>2.247238296131358E-2</v>
      </c>
      <c r="V546" s="13">
        <v>3.3195306515464637E-2</v>
      </c>
      <c r="W546" s="13">
        <v>4.8905189726506978E-3</v>
      </c>
      <c r="X546" s="140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3"/>
    </row>
    <row r="547" spans="1:65">
      <c r="A547" s="29"/>
      <c r="B547" s="3" t="s">
        <v>259</v>
      </c>
      <c r="C547" s="28"/>
      <c r="D547" s="13">
        <v>-8.540279979890375E-3</v>
      </c>
      <c r="E547" s="13">
        <v>-2.8774151817035576E-2</v>
      </c>
      <c r="F547" s="13">
        <v>2.5883495305394355E-3</v>
      </c>
      <c r="G547" s="13">
        <v>3.1927463694399805E-2</v>
      </c>
      <c r="H547" s="13">
        <v>-6.9241895491325756E-2</v>
      </c>
      <c r="I547" s="13">
        <v>-5.9124959572753322E-2</v>
      </c>
      <c r="J547" s="13">
        <v>3.1927463694399805E-2</v>
      </c>
      <c r="K547" s="13">
        <v>-3.889108773560801E-2</v>
      </c>
      <c r="L547" s="13">
        <v>-2.0680603082177451E-2</v>
      </c>
      <c r="M547" s="13">
        <v>6.2278271450117328E-2</v>
      </c>
      <c r="N547" s="13">
        <v>-2.9121345819005384E-4</v>
      </c>
      <c r="O547" s="13">
        <v>-8.9475767328470956E-2</v>
      </c>
      <c r="P547" s="13">
        <v>-1.8657215898463031E-2</v>
      </c>
      <c r="Q547" s="13">
        <v>2.1810527775826927E-2</v>
      </c>
      <c r="R547" s="13">
        <v>-1.8657215898463031E-2</v>
      </c>
      <c r="S547" s="13">
        <v>-0.16802751235285318</v>
      </c>
      <c r="T547" s="13">
        <v>6.2278271450117106E-2</v>
      </c>
      <c r="U547" s="13">
        <v>0.10274601512440729</v>
      </c>
      <c r="V547" s="13">
        <v>1.5766559386820589E-3</v>
      </c>
      <c r="W547" s="13">
        <v>3.5201371603889031E-2</v>
      </c>
      <c r="X547" s="140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3"/>
    </row>
    <row r="548" spans="1:65">
      <c r="A548" s="29"/>
      <c r="B548" s="45" t="s">
        <v>260</v>
      </c>
      <c r="C548" s="46"/>
      <c r="D548" s="44">
        <v>0.08</v>
      </c>
      <c r="E548" s="44">
        <v>0.46</v>
      </c>
      <c r="F548" s="44">
        <v>0.13</v>
      </c>
      <c r="G548" s="44">
        <v>0.69</v>
      </c>
      <c r="H548" s="44">
        <v>1.23</v>
      </c>
      <c r="I548" s="44">
        <v>1.04</v>
      </c>
      <c r="J548" s="44">
        <v>0.69</v>
      </c>
      <c r="K548" s="44">
        <v>0.66</v>
      </c>
      <c r="L548" s="44">
        <v>0.31</v>
      </c>
      <c r="M548" s="44">
        <v>1.27</v>
      </c>
      <c r="N548" s="44">
        <v>0.08</v>
      </c>
      <c r="O548" s="44">
        <v>1.62</v>
      </c>
      <c r="P548" s="44">
        <v>0.27</v>
      </c>
      <c r="Q548" s="44">
        <v>0.5</v>
      </c>
      <c r="R548" s="44">
        <v>0.27</v>
      </c>
      <c r="S548" s="44">
        <v>3.12</v>
      </c>
      <c r="T548" s="44">
        <v>1.27</v>
      </c>
      <c r="U548" s="44">
        <v>2.04</v>
      </c>
      <c r="V548" s="44">
        <v>0.11</v>
      </c>
      <c r="W548" s="44">
        <v>0.75</v>
      </c>
      <c r="X548" s="140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3"/>
    </row>
    <row r="549" spans="1:65">
      <c r="B549" s="3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BM549" s="53"/>
    </row>
    <row r="550" spans="1:65" ht="15">
      <c r="B550" s="8" t="s">
        <v>526</v>
      </c>
      <c r="BM550" s="27" t="s">
        <v>66</v>
      </c>
    </row>
    <row r="551" spans="1:65" ht="15">
      <c r="A551" s="24" t="s">
        <v>56</v>
      </c>
      <c r="B551" s="18" t="s">
        <v>111</v>
      </c>
      <c r="C551" s="15" t="s">
        <v>112</v>
      </c>
      <c r="D551" s="16" t="s">
        <v>224</v>
      </c>
      <c r="E551" s="17" t="s">
        <v>224</v>
      </c>
      <c r="F551" s="17" t="s">
        <v>224</v>
      </c>
      <c r="G551" s="17" t="s">
        <v>224</v>
      </c>
      <c r="H551" s="17" t="s">
        <v>224</v>
      </c>
      <c r="I551" s="17" t="s">
        <v>224</v>
      </c>
      <c r="J551" s="17" t="s">
        <v>224</v>
      </c>
      <c r="K551" s="17" t="s">
        <v>224</v>
      </c>
      <c r="L551" s="17" t="s">
        <v>224</v>
      </c>
      <c r="M551" s="17" t="s">
        <v>224</v>
      </c>
      <c r="N551" s="17" t="s">
        <v>224</v>
      </c>
      <c r="O551" s="17" t="s">
        <v>224</v>
      </c>
      <c r="P551" s="17" t="s">
        <v>224</v>
      </c>
      <c r="Q551" s="17" t="s">
        <v>224</v>
      </c>
      <c r="R551" s="17" t="s">
        <v>224</v>
      </c>
      <c r="S551" s="17" t="s">
        <v>224</v>
      </c>
      <c r="T551" s="17" t="s">
        <v>224</v>
      </c>
      <c r="U551" s="17" t="s">
        <v>224</v>
      </c>
      <c r="V551" s="17" t="s">
        <v>224</v>
      </c>
      <c r="W551" s="17" t="s">
        <v>224</v>
      </c>
      <c r="X551" s="140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1</v>
      </c>
    </row>
    <row r="552" spans="1:65">
      <c r="A552" s="29"/>
      <c r="B552" s="19" t="s">
        <v>225</v>
      </c>
      <c r="C552" s="9" t="s">
        <v>225</v>
      </c>
      <c r="D552" s="138" t="s">
        <v>227</v>
      </c>
      <c r="E552" s="139" t="s">
        <v>228</v>
      </c>
      <c r="F552" s="139" t="s">
        <v>230</v>
      </c>
      <c r="G552" s="139" t="s">
        <v>231</v>
      </c>
      <c r="H552" s="139" t="s">
        <v>232</v>
      </c>
      <c r="I552" s="139" t="s">
        <v>233</v>
      </c>
      <c r="J552" s="139" t="s">
        <v>234</v>
      </c>
      <c r="K552" s="139" t="s">
        <v>235</v>
      </c>
      <c r="L552" s="139" t="s">
        <v>236</v>
      </c>
      <c r="M552" s="139" t="s">
        <v>237</v>
      </c>
      <c r="N552" s="139" t="s">
        <v>238</v>
      </c>
      <c r="O552" s="139" t="s">
        <v>240</v>
      </c>
      <c r="P552" s="139" t="s">
        <v>241</v>
      </c>
      <c r="Q552" s="139" t="s">
        <v>242</v>
      </c>
      <c r="R552" s="139" t="s">
        <v>243</v>
      </c>
      <c r="S552" s="139" t="s">
        <v>244</v>
      </c>
      <c r="T552" s="139" t="s">
        <v>246</v>
      </c>
      <c r="U552" s="139" t="s">
        <v>248</v>
      </c>
      <c r="V552" s="139" t="s">
        <v>249</v>
      </c>
      <c r="W552" s="139" t="s">
        <v>250</v>
      </c>
      <c r="X552" s="140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 t="s">
        <v>1</v>
      </c>
    </row>
    <row r="553" spans="1:65">
      <c r="A553" s="29"/>
      <c r="B553" s="19"/>
      <c r="C553" s="9"/>
      <c r="D553" s="10" t="s">
        <v>269</v>
      </c>
      <c r="E553" s="11" t="s">
        <v>292</v>
      </c>
      <c r="F553" s="11" t="s">
        <v>293</v>
      </c>
      <c r="G553" s="11" t="s">
        <v>293</v>
      </c>
      <c r="H553" s="11" t="s">
        <v>269</v>
      </c>
      <c r="I553" s="11" t="s">
        <v>293</v>
      </c>
      <c r="J553" s="11" t="s">
        <v>293</v>
      </c>
      <c r="K553" s="11" t="s">
        <v>269</v>
      </c>
      <c r="L553" s="11" t="s">
        <v>293</v>
      </c>
      <c r="M553" s="11" t="s">
        <v>292</v>
      </c>
      <c r="N553" s="11" t="s">
        <v>269</v>
      </c>
      <c r="O553" s="11" t="s">
        <v>269</v>
      </c>
      <c r="P553" s="11" t="s">
        <v>292</v>
      </c>
      <c r="Q553" s="11" t="s">
        <v>292</v>
      </c>
      <c r="R553" s="11" t="s">
        <v>292</v>
      </c>
      <c r="S553" s="11" t="s">
        <v>293</v>
      </c>
      <c r="T553" s="11" t="s">
        <v>292</v>
      </c>
      <c r="U553" s="11" t="s">
        <v>293</v>
      </c>
      <c r="V553" s="11" t="s">
        <v>292</v>
      </c>
      <c r="W553" s="11" t="s">
        <v>293</v>
      </c>
      <c r="X553" s="140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3</v>
      </c>
    </row>
    <row r="554" spans="1:65">
      <c r="A554" s="29"/>
      <c r="B554" s="19"/>
      <c r="C554" s="9"/>
      <c r="D554" s="25" t="s">
        <v>294</v>
      </c>
      <c r="E554" s="25" t="s">
        <v>295</v>
      </c>
      <c r="F554" s="25" t="s">
        <v>295</v>
      </c>
      <c r="G554" s="25" t="s">
        <v>296</v>
      </c>
      <c r="H554" s="25" t="s">
        <v>297</v>
      </c>
      <c r="I554" s="25" t="s">
        <v>296</v>
      </c>
      <c r="J554" s="25" t="s">
        <v>296</v>
      </c>
      <c r="K554" s="25" t="s">
        <v>117</v>
      </c>
      <c r="L554" s="25" t="s">
        <v>295</v>
      </c>
      <c r="M554" s="25" t="s">
        <v>297</v>
      </c>
      <c r="N554" s="25" t="s">
        <v>294</v>
      </c>
      <c r="O554" s="25" t="s">
        <v>297</v>
      </c>
      <c r="P554" s="25" t="s">
        <v>297</v>
      </c>
      <c r="Q554" s="25" t="s">
        <v>296</v>
      </c>
      <c r="R554" s="25" t="s">
        <v>295</v>
      </c>
      <c r="S554" s="25" t="s">
        <v>295</v>
      </c>
      <c r="T554" s="25" t="s">
        <v>295</v>
      </c>
      <c r="U554" s="25" t="s">
        <v>296</v>
      </c>
      <c r="V554" s="25" t="s">
        <v>294</v>
      </c>
      <c r="W554" s="25" t="s">
        <v>294</v>
      </c>
      <c r="X554" s="140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3</v>
      </c>
    </row>
    <row r="555" spans="1:65">
      <c r="A555" s="29"/>
      <c r="B555" s="18">
        <v>1</v>
      </c>
      <c r="C555" s="14">
        <v>1</v>
      </c>
      <c r="D555" s="222">
        <v>4.0299999999999996E-2</v>
      </c>
      <c r="E555" s="222">
        <v>4.0599999999999997E-2</v>
      </c>
      <c r="F555" s="222">
        <v>4.1599999999999998E-2</v>
      </c>
      <c r="G555" s="222">
        <v>4.1000000000000002E-2</v>
      </c>
      <c r="H555" s="222">
        <v>4.02E-2</v>
      </c>
      <c r="I555" s="222">
        <v>3.7999999999999999E-2</v>
      </c>
      <c r="J555" s="222">
        <v>4.1000000000000002E-2</v>
      </c>
      <c r="K555" s="222">
        <v>4.0899999999999999E-2</v>
      </c>
      <c r="L555" s="222">
        <v>3.9199999999999999E-2</v>
      </c>
      <c r="M555" s="222">
        <v>4.2499999999999996E-2</v>
      </c>
      <c r="N555" s="222">
        <v>4.0890330414597872E-2</v>
      </c>
      <c r="O555" s="222">
        <v>4.1000000000000002E-2</v>
      </c>
      <c r="P555" s="222">
        <v>4.2499999999999996E-2</v>
      </c>
      <c r="Q555" s="222">
        <v>4.1599999999999998E-2</v>
      </c>
      <c r="R555" s="223">
        <v>3.7199999999999997E-2</v>
      </c>
      <c r="S555" s="222">
        <v>4.0084380000000003E-2</v>
      </c>
      <c r="T555" s="222">
        <v>4.1200000000000001E-2</v>
      </c>
      <c r="U555" s="222">
        <v>4.1500000000000002E-2</v>
      </c>
      <c r="V555" s="222">
        <v>4.1599999999999998E-2</v>
      </c>
      <c r="W555" s="222">
        <v>4.1835466666666668E-2</v>
      </c>
      <c r="X555" s="210"/>
      <c r="Y555" s="211"/>
      <c r="Z555" s="211"/>
      <c r="AA555" s="211"/>
      <c r="AB555" s="211"/>
      <c r="AC555" s="211"/>
      <c r="AD555" s="211"/>
      <c r="AE555" s="211"/>
      <c r="AF555" s="211"/>
      <c r="AG555" s="211"/>
      <c r="AH555" s="211"/>
      <c r="AI555" s="211"/>
      <c r="AJ555" s="211"/>
      <c r="AK555" s="211"/>
      <c r="AL555" s="211"/>
      <c r="AM555" s="211"/>
      <c r="AN555" s="211"/>
      <c r="AO555" s="211"/>
      <c r="AP555" s="211"/>
      <c r="AQ555" s="211"/>
      <c r="AR555" s="211"/>
      <c r="AS555" s="211"/>
      <c r="AT555" s="211"/>
      <c r="AU555" s="211"/>
      <c r="AV555" s="211"/>
      <c r="AW555" s="211"/>
      <c r="AX555" s="211"/>
      <c r="AY555" s="211"/>
      <c r="AZ555" s="211"/>
      <c r="BA555" s="211"/>
      <c r="BB555" s="211"/>
      <c r="BC555" s="211"/>
      <c r="BD555" s="211"/>
      <c r="BE555" s="211"/>
      <c r="BF555" s="211"/>
      <c r="BG555" s="211"/>
      <c r="BH555" s="211"/>
      <c r="BI555" s="211"/>
      <c r="BJ555" s="211"/>
      <c r="BK555" s="211"/>
      <c r="BL555" s="211"/>
      <c r="BM555" s="224">
        <v>1</v>
      </c>
    </row>
    <row r="556" spans="1:65">
      <c r="A556" s="29"/>
      <c r="B556" s="19">
        <v>1</v>
      </c>
      <c r="C556" s="9">
        <v>2</v>
      </c>
      <c r="D556" s="23">
        <v>4.0800000000000003E-2</v>
      </c>
      <c r="E556" s="23">
        <v>4.0299999999999996E-2</v>
      </c>
      <c r="F556" s="23">
        <v>4.1800000000000004E-2</v>
      </c>
      <c r="G556" s="23">
        <v>0.04</v>
      </c>
      <c r="H556" s="23">
        <v>4.07E-2</v>
      </c>
      <c r="I556" s="23">
        <v>3.9E-2</v>
      </c>
      <c r="J556" s="23">
        <v>4.2000000000000003E-2</v>
      </c>
      <c r="K556" s="23">
        <v>4.1700000000000001E-2</v>
      </c>
      <c r="L556" s="23">
        <v>3.8300000000000001E-2</v>
      </c>
      <c r="M556" s="23">
        <v>4.1100000000000005E-2</v>
      </c>
      <c r="N556" s="23">
        <v>4.0133251656165228E-2</v>
      </c>
      <c r="O556" s="23">
        <v>4.0800000000000003E-2</v>
      </c>
      <c r="P556" s="23">
        <v>4.2200000000000001E-2</v>
      </c>
      <c r="Q556" s="23">
        <v>4.2200000000000001E-2</v>
      </c>
      <c r="R556" s="225">
        <v>3.8200000000000005E-2</v>
      </c>
      <c r="S556" s="23">
        <v>4.029203E-2</v>
      </c>
      <c r="T556" s="23">
        <v>4.1100000000000005E-2</v>
      </c>
      <c r="U556" s="226">
        <v>4.4299999999999999E-2</v>
      </c>
      <c r="V556" s="23">
        <v>4.1200000000000001E-2</v>
      </c>
      <c r="W556" s="23">
        <v>4.2075233333333337E-2</v>
      </c>
      <c r="X556" s="210"/>
      <c r="Y556" s="211"/>
      <c r="Z556" s="211"/>
      <c r="AA556" s="211"/>
      <c r="AB556" s="211"/>
      <c r="AC556" s="211"/>
      <c r="AD556" s="211"/>
      <c r="AE556" s="211"/>
      <c r="AF556" s="211"/>
      <c r="AG556" s="211"/>
      <c r="AH556" s="211"/>
      <c r="AI556" s="211"/>
      <c r="AJ556" s="211"/>
      <c r="AK556" s="211"/>
      <c r="AL556" s="211"/>
      <c r="AM556" s="211"/>
      <c r="AN556" s="211"/>
      <c r="AO556" s="211"/>
      <c r="AP556" s="211"/>
      <c r="AQ556" s="211"/>
      <c r="AR556" s="211"/>
      <c r="AS556" s="211"/>
      <c r="AT556" s="211"/>
      <c r="AU556" s="211"/>
      <c r="AV556" s="211"/>
      <c r="AW556" s="211"/>
      <c r="AX556" s="211"/>
      <c r="AY556" s="211"/>
      <c r="AZ556" s="211"/>
      <c r="BA556" s="211"/>
      <c r="BB556" s="211"/>
      <c r="BC556" s="211"/>
      <c r="BD556" s="211"/>
      <c r="BE556" s="211"/>
      <c r="BF556" s="211"/>
      <c r="BG556" s="211"/>
      <c r="BH556" s="211"/>
      <c r="BI556" s="211"/>
      <c r="BJ556" s="211"/>
      <c r="BK556" s="211"/>
      <c r="BL556" s="211"/>
      <c r="BM556" s="224">
        <v>24</v>
      </c>
    </row>
    <row r="557" spans="1:65">
      <c r="A557" s="29"/>
      <c r="B557" s="19">
        <v>1</v>
      </c>
      <c r="C557" s="9">
        <v>3</v>
      </c>
      <c r="D557" s="23">
        <v>4.1599999999999998E-2</v>
      </c>
      <c r="E557" s="23">
        <v>4.0399999999999998E-2</v>
      </c>
      <c r="F557" s="23">
        <v>4.07E-2</v>
      </c>
      <c r="G557" s="23">
        <v>0.04</v>
      </c>
      <c r="H557" s="23">
        <v>0.04</v>
      </c>
      <c r="I557" s="23">
        <v>0.04</v>
      </c>
      <c r="J557" s="23">
        <v>4.2000000000000003E-2</v>
      </c>
      <c r="K557" s="23">
        <v>4.1300000000000003E-2</v>
      </c>
      <c r="L557" s="23">
        <v>3.9599999999999996E-2</v>
      </c>
      <c r="M557" s="23">
        <v>3.9599999999999996E-2</v>
      </c>
      <c r="N557" s="23">
        <v>4.0622120334547526E-2</v>
      </c>
      <c r="O557" s="23">
        <v>4.1100000000000005E-2</v>
      </c>
      <c r="P557" s="23">
        <v>4.19E-2</v>
      </c>
      <c r="Q557" s="23">
        <v>4.1700000000000001E-2</v>
      </c>
      <c r="R557" s="225">
        <v>3.8600000000000002E-2</v>
      </c>
      <c r="S557" s="23">
        <v>4.0068029999999998E-2</v>
      </c>
      <c r="T557" s="23">
        <v>4.1399999999999999E-2</v>
      </c>
      <c r="U557" s="23">
        <v>4.1100000000000005E-2</v>
      </c>
      <c r="V557" s="23">
        <v>4.1800000000000004E-2</v>
      </c>
      <c r="W557" s="23">
        <v>4.2043499999999998E-2</v>
      </c>
      <c r="X557" s="210"/>
      <c r="Y557" s="211"/>
      <c r="Z557" s="211"/>
      <c r="AA557" s="211"/>
      <c r="AB557" s="211"/>
      <c r="AC557" s="211"/>
      <c r="AD557" s="211"/>
      <c r="AE557" s="211"/>
      <c r="AF557" s="211"/>
      <c r="AG557" s="211"/>
      <c r="AH557" s="211"/>
      <c r="AI557" s="211"/>
      <c r="AJ557" s="211"/>
      <c r="AK557" s="211"/>
      <c r="AL557" s="211"/>
      <c r="AM557" s="211"/>
      <c r="AN557" s="211"/>
      <c r="AO557" s="211"/>
      <c r="AP557" s="211"/>
      <c r="AQ557" s="211"/>
      <c r="AR557" s="211"/>
      <c r="AS557" s="211"/>
      <c r="AT557" s="211"/>
      <c r="AU557" s="211"/>
      <c r="AV557" s="211"/>
      <c r="AW557" s="211"/>
      <c r="AX557" s="211"/>
      <c r="AY557" s="211"/>
      <c r="AZ557" s="211"/>
      <c r="BA557" s="211"/>
      <c r="BB557" s="211"/>
      <c r="BC557" s="211"/>
      <c r="BD557" s="211"/>
      <c r="BE557" s="211"/>
      <c r="BF557" s="211"/>
      <c r="BG557" s="211"/>
      <c r="BH557" s="211"/>
      <c r="BI557" s="211"/>
      <c r="BJ557" s="211"/>
      <c r="BK557" s="211"/>
      <c r="BL557" s="211"/>
      <c r="BM557" s="224">
        <v>16</v>
      </c>
    </row>
    <row r="558" spans="1:65">
      <c r="A558" s="29"/>
      <c r="B558" s="19">
        <v>1</v>
      </c>
      <c r="C558" s="9">
        <v>4</v>
      </c>
      <c r="D558" s="23">
        <v>4.0899999999999999E-2</v>
      </c>
      <c r="E558" s="23">
        <v>4.0599999999999997E-2</v>
      </c>
      <c r="F558" s="23">
        <v>4.0599999999999997E-2</v>
      </c>
      <c r="G558" s="23">
        <v>0.04</v>
      </c>
      <c r="H558" s="23">
        <v>4.0899999999999999E-2</v>
      </c>
      <c r="I558" s="23">
        <v>3.9E-2</v>
      </c>
      <c r="J558" s="23">
        <v>4.1000000000000002E-2</v>
      </c>
      <c r="K558" s="23">
        <v>4.2000000000000003E-2</v>
      </c>
      <c r="L558" s="23">
        <v>3.9699999999999999E-2</v>
      </c>
      <c r="M558" s="23">
        <v>3.9399999999999998E-2</v>
      </c>
      <c r="N558" s="23">
        <v>4.0937081345873615E-2</v>
      </c>
      <c r="O558" s="23">
        <v>4.1100000000000005E-2</v>
      </c>
      <c r="P558" s="23">
        <v>4.2000000000000003E-2</v>
      </c>
      <c r="Q558" s="23">
        <v>4.1599999999999998E-2</v>
      </c>
      <c r="R558" s="225">
        <v>3.9699999999999999E-2</v>
      </c>
      <c r="S558" s="23">
        <v>4.0394399999999997E-2</v>
      </c>
      <c r="T558" s="23">
        <v>4.0800000000000003E-2</v>
      </c>
      <c r="U558" s="23">
        <v>4.0099999999999997E-2</v>
      </c>
      <c r="V558" s="23">
        <v>4.2299999999999997E-2</v>
      </c>
      <c r="W558" s="23">
        <v>4.1946266666666676E-2</v>
      </c>
      <c r="X558" s="210"/>
      <c r="Y558" s="211"/>
      <c r="Z558" s="211"/>
      <c r="AA558" s="211"/>
      <c r="AB558" s="211"/>
      <c r="AC558" s="211"/>
      <c r="AD558" s="211"/>
      <c r="AE558" s="211"/>
      <c r="AF558" s="211"/>
      <c r="AG558" s="211"/>
      <c r="AH558" s="211"/>
      <c r="AI558" s="211"/>
      <c r="AJ558" s="211"/>
      <c r="AK558" s="211"/>
      <c r="AL558" s="211"/>
      <c r="AM558" s="211"/>
      <c r="AN558" s="211"/>
      <c r="AO558" s="211"/>
      <c r="AP558" s="211"/>
      <c r="AQ558" s="211"/>
      <c r="AR558" s="211"/>
      <c r="AS558" s="211"/>
      <c r="AT558" s="211"/>
      <c r="AU558" s="211"/>
      <c r="AV558" s="211"/>
      <c r="AW558" s="211"/>
      <c r="AX558" s="211"/>
      <c r="AY558" s="211"/>
      <c r="AZ558" s="211"/>
      <c r="BA558" s="211"/>
      <c r="BB558" s="211"/>
      <c r="BC558" s="211"/>
      <c r="BD558" s="211"/>
      <c r="BE558" s="211"/>
      <c r="BF558" s="211"/>
      <c r="BG558" s="211"/>
      <c r="BH558" s="211"/>
      <c r="BI558" s="211"/>
      <c r="BJ558" s="211"/>
      <c r="BK558" s="211"/>
      <c r="BL558" s="211"/>
      <c r="BM558" s="224">
        <v>4.0858403689545603E-2</v>
      </c>
    </row>
    <row r="559" spans="1:65">
      <c r="A559" s="29"/>
      <c r="B559" s="19">
        <v>1</v>
      </c>
      <c r="C559" s="9">
        <v>5</v>
      </c>
      <c r="D559" s="23">
        <v>4.0499999999999994E-2</v>
      </c>
      <c r="E559" s="23">
        <v>4.1300000000000003E-2</v>
      </c>
      <c r="F559" s="23">
        <v>4.0399999999999998E-2</v>
      </c>
      <c r="G559" s="23">
        <v>0.04</v>
      </c>
      <c r="H559" s="23">
        <v>4.0099999999999997E-2</v>
      </c>
      <c r="I559" s="23">
        <v>3.9E-2</v>
      </c>
      <c r="J559" s="23">
        <v>4.2000000000000003E-2</v>
      </c>
      <c r="K559" s="23">
        <v>4.0800000000000003E-2</v>
      </c>
      <c r="L559" s="23">
        <v>3.8400000000000004E-2</v>
      </c>
      <c r="M559" s="23">
        <v>3.9599999999999996E-2</v>
      </c>
      <c r="N559" s="23">
        <v>4.0495743820355076E-2</v>
      </c>
      <c r="O559" s="23">
        <v>4.0299999999999996E-2</v>
      </c>
      <c r="P559" s="23">
        <v>4.24E-2</v>
      </c>
      <c r="Q559" s="23">
        <v>4.2200000000000001E-2</v>
      </c>
      <c r="R559" s="225">
        <v>3.8300000000000001E-2</v>
      </c>
      <c r="S559" s="23">
        <v>4.0319479999999998E-2</v>
      </c>
      <c r="T559" s="23">
        <v>4.1800000000000004E-2</v>
      </c>
      <c r="U559" s="23">
        <v>4.1500000000000002E-2</v>
      </c>
      <c r="V559" s="23">
        <v>4.0499999999999994E-2</v>
      </c>
      <c r="W559" s="23">
        <v>4.1804599999999997E-2</v>
      </c>
      <c r="X559" s="210"/>
      <c r="Y559" s="211"/>
      <c r="Z559" s="211"/>
      <c r="AA559" s="211"/>
      <c r="AB559" s="211"/>
      <c r="AC559" s="211"/>
      <c r="AD559" s="211"/>
      <c r="AE559" s="211"/>
      <c r="AF559" s="211"/>
      <c r="AG559" s="211"/>
      <c r="AH559" s="211"/>
      <c r="AI559" s="211"/>
      <c r="AJ559" s="211"/>
      <c r="AK559" s="211"/>
      <c r="AL559" s="211"/>
      <c r="AM559" s="211"/>
      <c r="AN559" s="211"/>
      <c r="AO559" s="211"/>
      <c r="AP559" s="211"/>
      <c r="AQ559" s="211"/>
      <c r="AR559" s="211"/>
      <c r="AS559" s="211"/>
      <c r="AT559" s="211"/>
      <c r="AU559" s="211"/>
      <c r="AV559" s="211"/>
      <c r="AW559" s="211"/>
      <c r="AX559" s="211"/>
      <c r="AY559" s="211"/>
      <c r="AZ559" s="211"/>
      <c r="BA559" s="211"/>
      <c r="BB559" s="211"/>
      <c r="BC559" s="211"/>
      <c r="BD559" s="211"/>
      <c r="BE559" s="211"/>
      <c r="BF559" s="211"/>
      <c r="BG559" s="211"/>
      <c r="BH559" s="211"/>
      <c r="BI559" s="211"/>
      <c r="BJ559" s="211"/>
      <c r="BK559" s="211"/>
      <c r="BL559" s="211"/>
      <c r="BM559" s="224">
        <v>97</v>
      </c>
    </row>
    <row r="560" spans="1:65">
      <c r="A560" s="29"/>
      <c r="B560" s="19">
        <v>1</v>
      </c>
      <c r="C560" s="9">
        <v>6</v>
      </c>
      <c r="D560" s="23">
        <v>4.1800000000000004E-2</v>
      </c>
      <c r="E560" s="23">
        <v>4.1300000000000003E-2</v>
      </c>
      <c r="F560" s="23">
        <v>4.19E-2</v>
      </c>
      <c r="G560" s="23">
        <v>4.1000000000000002E-2</v>
      </c>
      <c r="H560" s="23">
        <v>3.9699999999999999E-2</v>
      </c>
      <c r="I560" s="23">
        <v>3.9E-2</v>
      </c>
      <c r="J560" s="23">
        <v>4.2000000000000003E-2</v>
      </c>
      <c r="K560" s="23">
        <v>4.07E-2</v>
      </c>
      <c r="L560" s="23">
        <v>3.8900000000000004E-2</v>
      </c>
      <c r="M560" s="23">
        <v>3.8900000000000004E-2</v>
      </c>
      <c r="N560" s="23">
        <v>4.0093406369992202E-2</v>
      </c>
      <c r="O560" s="23">
        <v>4.07E-2</v>
      </c>
      <c r="P560" s="23">
        <v>4.2299999999999997E-2</v>
      </c>
      <c r="Q560" s="23">
        <v>4.24E-2</v>
      </c>
      <c r="R560" s="225">
        <v>3.9399999999999998E-2</v>
      </c>
      <c r="S560" s="23">
        <v>4.0192800000000001E-2</v>
      </c>
      <c r="T560" s="23">
        <v>4.2599999999999999E-2</v>
      </c>
      <c r="U560" s="23">
        <v>4.1500000000000002E-2</v>
      </c>
      <c r="V560" s="23">
        <v>4.1000000000000002E-2</v>
      </c>
      <c r="W560" s="23">
        <v>4.1889900000000008E-2</v>
      </c>
      <c r="X560" s="210"/>
      <c r="Y560" s="211"/>
      <c r="Z560" s="211"/>
      <c r="AA560" s="211"/>
      <c r="AB560" s="211"/>
      <c r="AC560" s="211"/>
      <c r="AD560" s="211"/>
      <c r="AE560" s="211"/>
      <c r="AF560" s="211"/>
      <c r="AG560" s="211"/>
      <c r="AH560" s="211"/>
      <c r="AI560" s="211"/>
      <c r="AJ560" s="211"/>
      <c r="AK560" s="211"/>
      <c r="AL560" s="211"/>
      <c r="AM560" s="211"/>
      <c r="AN560" s="211"/>
      <c r="AO560" s="211"/>
      <c r="AP560" s="211"/>
      <c r="AQ560" s="211"/>
      <c r="AR560" s="211"/>
      <c r="AS560" s="211"/>
      <c r="AT560" s="211"/>
      <c r="AU560" s="211"/>
      <c r="AV560" s="211"/>
      <c r="AW560" s="211"/>
      <c r="AX560" s="211"/>
      <c r="AY560" s="211"/>
      <c r="AZ560" s="211"/>
      <c r="BA560" s="211"/>
      <c r="BB560" s="211"/>
      <c r="BC560" s="211"/>
      <c r="BD560" s="211"/>
      <c r="BE560" s="211"/>
      <c r="BF560" s="211"/>
      <c r="BG560" s="211"/>
      <c r="BH560" s="211"/>
      <c r="BI560" s="211"/>
      <c r="BJ560" s="211"/>
      <c r="BK560" s="211"/>
      <c r="BL560" s="211"/>
      <c r="BM560" s="54"/>
    </row>
    <row r="561" spans="1:65">
      <c r="A561" s="29"/>
      <c r="B561" s="20" t="s">
        <v>256</v>
      </c>
      <c r="C561" s="12"/>
      <c r="D561" s="227">
        <v>4.0983333333333337E-2</v>
      </c>
      <c r="E561" s="227">
        <v>4.0750000000000001E-2</v>
      </c>
      <c r="F561" s="227">
        <v>4.1166666666666664E-2</v>
      </c>
      <c r="G561" s="227">
        <v>4.0333333333333339E-2</v>
      </c>
      <c r="H561" s="227">
        <v>4.0266666666666666E-2</v>
      </c>
      <c r="I561" s="227">
        <v>3.9E-2</v>
      </c>
      <c r="J561" s="227">
        <v>4.1666666666666664E-2</v>
      </c>
      <c r="K561" s="227">
        <v>4.1233333333333337E-2</v>
      </c>
      <c r="L561" s="227">
        <v>3.9016666666666665E-2</v>
      </c>
      <c r="M561" s="227">
        <v>4.0183333333333328E-2</v>
      </c>
      <c r="N561" s="227">
        <v>4.0528655656921923E-2</v>
      </c>
      <c r="O561" s="227">
        <v>4.0833333333333333E-2</v>
      </c>
      <c r="P561" s="227">
        <v>4.2216666666666659E-2</v>
      </c>
      <c r="Q561" s="227">
        <v>4.1949999999999994E-2</v>
      </c>
      <c r="R561" s="227">
        <v>3.8566666666666666E-2</v>
      </c>
      <c r="S561" s="227">
        <v>4.0225186666666669E-2</v>
      </c>
      <c r="T561" s="227">
        <v>4.1483333333333337E-2</v>
      </c>
      <c r="U561" s="227">
        <v>4.1666666666666664E-2</v>
      </c>
      <c r="V561" s="227">
        <v>4.1399999999999999E-2</v>
      </c>
      <c r="W561" s="227">
        <v>4.1932494444444447E-2</v>
      </c>
      <c r="X561" s="210"/>
      <c r="Y561" s="211"/>
      <c r="Z561" s="211"/>
      <c r="AA561" s="211"/>
      <c r="AB561" s="211"/>
      <c r="AC561" s="211"/>
      <c r="AD561" s="211"/>
      <c r="AE561" s="211"/>
      <c r="AF561" s="211"/>
      <c r="AG561" s="211"/>
      <c r="AH561" s="211"/>
      <c r="AI561" s="211"/>
      <c r="AJ561" s="211"/>
      <c r="AK561" s="211"/>
      <c r="AL561" s="211"/>
      <c r="AM561" s="211"/>
      <c r="AN561" s="211"/>
      <c r="AO561" s="211"/>
      <c r="AP561" s="211"/>
      <c r="AQ561" s="211"/>
      <c r="AR561" s="211"/>
      <c r="AS561" s="211"/>
      <c r="AT561" s="211"/>
      <c r="AU561" s="211"/>
      <c r="AV561" s="211"/>
      <c r="AW561" s="211"/>
      <c r="AX561" s="211"/>
      <c r="AY561" s="211"/>
      <c r="AZ561" s="211"/>
      <c r="BA561" s="211"/>
      <c r="BB561" s="211"/>
      <c r="BC561" s="211"/>
      <c r="BD561" s="211"/>
      <c r="BE561" s="211"/>
      <c r="BF561" s="211"/>
      <c r="BG561" s="211"/>
      <c r="BH561" s="211"/>
      <c r="BI561" s="211"/>
      <c r="BJ561" s="211"/>
      <c r="BK561" s="211"/>
      <c r="BL561" s="211"/>
      <c r="BM561" s="54"/>
    </row>
    <row r="562" spans="1:65">
      <c r="A562" s="29"/>
      <c r="B562" s="3" t="s">
        <v>257</v>
      </c>
      <c r="C562" s="28"/>
      <c r="D562" s="23">
        <v>4.0849999999999997E-2</v>
      </c>
      <c r="E562" s="23">
        <v>4.0599999999999997E-2</v>
      </c>
      <c r="F562" s="23">
        <v>4.1149999999999999E-2</v>
      </c>
      <c r="G562" s="23">
        <v>0.04</v>
      </c>
      <c r="H562" s="23">
        <v>4.0149999999999998E-2</v>
      </c>
      <c r="I562" s="23">
        <v>3.9E-2</v>
      </c>
      <c r="J562" s="23">
        <v>4.2000000000000003E-2</v>
      </c>
      <c r="K562" s="23">
        <v>4.1099999999999998E-2</v>
      </c>
      <c r="L562" s="23">
        <v>3.9050000000000001E-2</v>
      </c>
      <c r="M562" s="23">
        <v>3.9599999999999996E-2</v>
      </c>
      <c r="N562" s="23">
        <v>4.0558932077451301E-2</v>
      </c>
      <c r="O562" s="23">
        <v>4.0900000000000006E-2</v>
      </c>
      <c r="P562" s="23">
        <v>4.2249999999999996E-2</v>
      </c>
      <c r="Q562" s="23">
        <v>4.1950000000000001E-2</v>
      </c>
      <c r="R562" s="23">
        <v>3.8449999999999998E-2</v>
      </c>
      <c r="S562" s="23">
        <v>4.0242415000000004E-2</v>
      </c>
      <c r="T562" s="23">
        <v>4.1300000000000003E-2</v>
      </c>
      <c r="U562" s="23">
        <v>4.1500000000000002E-2</v>
      </c>
      <c r="V562" s="23">
        <v>4.1399999999999999E-2</v>
      </c>
      <c r="W562" s="23">
        <v>4.1918083333333342E-2</v>
      </c>
      <c r="X562" s="210"/>
      <c r="Y562" s="211"/>
      <c r="Z562" s="211"/>
      <c r="AA562" s="211"/>
      <c r="AB562" s="211"/>
      <c r="AC562" s="211"/>
      <c r="AD562" s="211"/>
      <c r="AE562" s="211"/>
      <c r="AF562" s="211"/>
      <c r="AG562" s="211"/>
      <c r="AH562" s="211"/>
      <c r="AI562" s="211"/>
      <c r="AJ562" s="211"/>
      <c r="AK562" s="211"/>
      <c r="AL562" s="211"/>
      <c r="AM562" s="211"/>
      <c r="AN562" s="211"/>
      <c r="AO562" s="211"/>
      <c r="AP562" s="211"/>
      <c r="AQ562" s="211"/>
      <c r="AR562" s="211"/>
      <c r="AS562" s="211"/>
      <c r="AT562" s="211"/>
      <c r="AU562" s="211"/>
      <c r="AV562" s="211"/>
      <c r="AW562" s="211"/>
      <c r="AX562" s="211"/>
      <c r="AY562" s="211"/>
      <c r="AZ562" s="211"/>
      <c r="BA562" s="211"/>
      <c r="BB562" s="211"/>
      <c r="BC562" s="211"/>
      <c r="BD562" s="211"/>
      <c r="BE562" s="211"/>
      <c r="BF562" s="211"/>
      <c r="BG562" s="211"/>
      <c r="BH562" s="211"/>
      <c r="BI562" s="211"/>
      <c r="BJ562" s="211"/>
      <c r="BK562" s="211"/>
      <c r="BL562" s="211"/>
      <c r="BM562" s="54"/>
    </row>
    <row r="563" spans="1:65">
      <c r="A563" s="29"/>
      <c r="B563" s="3" t="s">
        <v>258</v>
      </c>
      <c r="C563" s="28"/>
      <c r="D563" s="23">
        <v>5.980523945831749E-4</v>
      </c>
      <c r="E563" s="23">
        <v>4.4158804331639558E-4</v>
      </c>
      <c r="F563" s="23">
        <v>6.7131711334262017E-4</v>
      </c>
      <c r="G563" s="23">
        <v>5.1639777949432275E-4</v>
      </c>
      <c r="H563" s="23">
        <v>4.5018514709691025E-4</v>
      </c>
      <c r="I563" s="23">
        <v>6.3245553203367642E-4</v>
      </c>
      <c r="J563" s="23">
        <v>5.1639777949432275E-4</v>
      </c>
      <c r="K563" s="23">
        <v>5.2788887719544477E-4</v>
      </c>
      <c r="L563" s="23">
        <v>5.9132619311735564E-4</v>
      </c>
      <c r="M563" s="23">
        <v>1.3526517166908357E-3</v>
      </c>
      <c r="N563" s="23">
        <v>3.6144855077111952E-4</v>
      </c>
      <c r="O563" s="23">
        <v>3.076794869123853E-4</v>
      </c>
      <c r="P563" s="23">
        <v>2.316606713852525E-4</v>
      </c>
      <c r="Q563" s="23">
        <v>3.5637059362411027E-4</v>
      </c>
      <c r="R563" s="23">
        <v>9.0037029419382018E-4</v>
      </c>
      <c r="S563" s="23">
        <v>1.3233748337741034E-4</v>
      </c>
      <c r="T563" s="23">
        <v>6.4005208121422838E-4</v>
      </c>
      <c r="U563" s="23">
        <v>1.399523728511477E-3</v>
      </c>
      <c r="V563" s="23">
        <v>6.356099432828291E-4</v>
      </c>
      <c r="W563" s="23">
        <v>1.0997450899926636E-4</v>
      </c>
      <c r="X563" s="210"/>
      <c r="Y563" s="211"/>
      <c r="Z563" s="211"/>
      <c r="AA563" s="211"/>
      <c r="AB563" s="211"/>
      <c r="AC563" s="211"/>
      <c r="AD563" s="211"/>
      <c r="AE563" s="211"/>
      <c r="AF563" s="211"/>
      <c r="AG563" s="211"/>
      <c r="AH563" s="211"/>
      <c r="AI563" s="211"/>
      <c r="AJ563" s="211"/>
      <c r="AK563" s="211"/>
      <c r="AL563" s="211"/>
      <c r="AM563" s="211"/>
      <c r="AN563" s="211"/>
      <c r="AO563" s="211"/>
      <c r="AP563" s="211"/>
      <c r="AQ563" s="211"/>
      <c r="AR563" s="211"/>
      <c r="AS563" s="211"/>
      <c r="AT563" s="211"/>
      <c r="AU563" s="211"/>
      <c r="AV563" s="211"/>
      <c r="AW563" s="211"/>
      <c r="AX563" s="211"/>
      <c r="AY563" s="211"/>
      <c r="AZ563" s="211"/>
      <c r="BA563" s="211"/>
      <c r="BB563" s="211"/>
      <c r="BC563" s="211"/>
      <c r="BD563" s="211"/>
      <c r="BE563" s="211"/>
      <c r="BF563" s="211"/>
      <c r="BG563" s="211"/>
      <c r="BH563" s="211"/>
      <c r="BI563" s="211"/>
      <c r="BJ563" s="211"/>
      <c r="BK563" s="211"/>
      <c r="BL563" s="211"/>
      <c r="BM563" s="54"/>
    </row>
    <row r="564" spans="1:65">
      <c r="A564" s="29"/>
      <c r="B564" s="3" t="s">
        <v>86</v>
      </c>
      <c r="C564" s="28"/>
      <c r="D564" s="13">
        <v>1.4592575711667544E-2</v>
      </c>
      <c r="E564" s="13">
        <v>1.0836516400402346E-2</v>
      </c>
      <c r="F564" s="13">
        <v>1.6307298299820736E-2</v>
      </c>
      <c r="G564" s="13">
        <v>1.2803250731264199E-2</v>
      </c>
      <c r="H564" s="13">
        <v>1.1180094712671612E-2</v>
      </c>
      <c r="I564" s="13">
        <v>1.6216808513684011E-2</v>
      </c>
      <c r="J564" s="13">
        <v>1.2393546707863747E-2</v>
      </c>
      <c r="K564" s="13">
        <v>1.2802478832549185E-2</v>
      </c>
      <c r="L564" s="13">
        <v>1.5155733270842093E-2</v>
      </c>
      <c r="M564" s="13">
        <v>3.3662008710680279E-2</v>
      </c>
      <c r="N564" s="13">
        <v>8.9183454252913866E-3</v>
      </c>
      <c r="O564" s="13">
        <v>7.5350078427522931E-3</v>
      </c>
      <c r="P564" s="13">
        <v>5.4874221409850583E-3</v>
      </c>
      <c r="Q564" s="13">
        <v>8.4951273807892802E-3</v>
      </c>
      <c r="R564" s="13">
        <v>2.3345815752648751E-2</v>
      </c>
      <c r="S564" s="13">
        <v>3.2899159542514739E-3</v>
      </c>
      <c r="T564" s="13">
        <v>1.5429138157032422E-2</v>
      </c>
      <c r="U564" s="13">
        <v>3.3588569484275452E-2</v>
      </c>
      <c r="V564" s="13">
        <v>1.5352897180744665E-2</v>
      </c>
      <c r="W564" s="13">
        <v>2.6226560202605993E-3</v>
      </c>
      <c r="X564" s="140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3"/>
    </row>
    <row r="565" spans="1:65">
      <c r="A565" s="29"/>
      <c r="B565" s="3" t="s">
        <v>259</v>
      </c>
      <c r="C565" s="28"/>
      <c r="D565" s="13">
        <v>3.0576241973863105E-3</v>
      </c>
      <c r="E565" s="13">
        <v>-2.65315528157406E-3</v>
      </c>
      <c r="F565" s="13">
        <v>7.5446652165693795E-3</v>
      </c>
      <c r="G565" s="13">
        <v>-1.2850975779717277E-2</v>
      </c>
      <c r="H565" s="13">
        <v>-1.4482627059420383E-2</v>
      </c>
      <c r="I565" s="13">
        <v>-4.5484001373776395E-2</v>
      </c>
      <c r="J565" s="13">
        <v>1.9782049814341507E-2</v>
      </c>
      <c r="K565" s="13">
        <v>9.1763164962723742E-3</v>
      </c>
      <c r="L565" s="13">
        <v>-4.5076088553850702E-2</v>
      </c>
      <c r="M565" s="13">
        <v>-1.6522191159049182E-2</v>
      </c>
      <c r="N565" s="13">
        <v>-8.0705069911493066E-3</v>
      </c>
      <c r="O565" s="13">
        <v>-6.135911819453721E-4</v>
      </c>
      <c r="P565" s="13">
        <v>3.3243172871890492E-2</v>
      </c>
      <c r="Q565" s="13">
        <v>2.6716567753078735E-2</v>
      </c>
      <c r="R565" s="13">
        <v>-5.6089734691845528E-2</v>
      </c>
      <c r="S565" s="13">
        <v>-1.5497840485651504E-2</v>
      </c>
      <c r="T565" s="13">
        <v>1.5295008795158438E-2</v>
      </c>
      <c r="U565" s="13">
        <v>1.9782049814341507E-2</v>
      </c>
      <c r="V565" s="13">
        <v>1.325544469552975E-2</v>
      </c>
      <c r="W565" s="13">
        <v>2.6288123321217105E-2</v>
      </c>
      <c r="X565" s="140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3"/>
    </row>
    <row r="566" spans="1:65">
      <c r="A566" s="29"/>
      <c r="B566" s="45" t="s">
        <v>260</v>
      </c>
      <c r="C566" s="46"/>
      <c r="D566" s="44">
        <v>0.08</v>
      </c>
      <c r="E566" s="44">
        <v>0.16</v>
      </c>
      <c r="F566" s="44">
        <v>0.26</v>
      </c>
      <c r="G566" s="44">
        <v>0.59</v>
      </c>
      <c r="H566" s="44">
        <v>0.65</v>
      </c>
      <c r="I566" s="44">
        <v>1.94</v>
      </c>
      <c r="J566" s="44">
        <v>0.77</v>
      </c>
      <c r="K566" s="44">
        <v>0.33</v>
      </c>
      <c r="L566" s="44">
        <v>1.93</v>
      </c>
      <c r="M566" s="44">
        <v>0.74</v>
      </c>
      <c r="N566" s="44">
        <v>0.39</v>
      </c>
      <c r="O566" s="44">
        <v>0.08</v>
      </c>
      <c r="P566" s="44">
        <v>1.33</v>
      </c>
      <c r="Q566" s="44">
        <v>1.06</v>
      </c>
      <c r="R566" s="44">
        <v>2.38</v>
      </c>
      <c r="S566" s="44">
        <v>0.7</v>
      </c>
      <c r="T566" s="44">
        <v>0.59</v>
      </c>
      <c r="U566" s="44">
        <v>0.77</v>
      </c>
      <c r="V566" s="44">
        <v>0.5</v>
      </c>
      <c r="W566" s="44">
        <v>1.04</v>
      </c>
      <c r="X566" s="140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3"/>
    </row>
    <row r="567" spans="1:65">
      <c r="B567" s="3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BM567" s="53"/>
    </row>
    <row r="568" spans="1:65" ht="15">
      <c r="B568" s="8" t="s">
        <v>527</v>
      </c>
      <c r="BM568" s="27" t="s">
        <v>66</v>
      </c>
    </row>
    <row r="569" spans="1:65" ht="15">
      <c r="A569" s="24" t="s">
        <v>26</v>
      </c>
      <c r="B569" s="18" t="s">
        <v>111</v>
      </c>
      <c r="C569" s="15" t="s">
        <v>112</v>
      </c>
      <c r="D569" s="16" t="s">
        <v>224</v>
      </c>
      <c r="E569" s="17" t="s">
        <v>224</v>
      </c>
      <c r="F569" s="17" t="s">
        <v>224</v>
      </c>
      <c r="G569" s="17" t="s">
        <v>224</v>
      </c>
      <c r="H569" s="17" t="s">
        <v>224</v>
      </c>
      <c r="I569" s="17" t="s">
        <v>224</v>
      </c>
      <c r="J569" s="17" t="s">
        <v>224</v>
      </c>
      <c r="K569" s="17" t="s">
        <v>224</v>
      </c>
      <c r="L569" s="17" t="s">
        <v>224</v>
      </c>
      <c r="M569" s="17" t="s">
        <v>224</v>
      </c>
      <c r="N569" s="17" t="s">
        <v>224</v>
      </c>
      <c r="O569" s="17" t="s">
        <v>224</v>
      </c>
      <c r="P569" s="17" t="s">
        <v>224</v>
      </c>
      <c r="Q569" s="17" t="s">
        <v>224</v>
      </c>
      <c r="R569" s="17" t="s">
        <v>224</v>
      </c>
      <c r="S569" s="17" t="s">
        <v>224</v>
      </c>
      <c r="T569" s="17" t="s">
        <v>224</v>
      </c>
      <c r="U569" s="17" t="s">
        <v>224</v>
      </c>
      <c r="V569" s="17" t="s">
        <v>224</v>
      </c>
      <c r="W569" s="17" t="s">
        <v>224</v>
      </c>
      <c r="X569" s="140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1</v>
      </c>
    </row>
    <row r="570" spans="1:65">
      <c r="A570" s="29"/>
      <c r="B570" s="19" t="s">
        <v>225</v>
      </c>
      <c r="C570" s="9" t="s">
        <v>225</v>
      </c>
      <c r="D570" s="138" t="s">
        <v>227</v>
      </c>
      <c r="E570" s="139" t="s">
        <v>228</v>
      </c>
      <c r="F570" s="139" t="s">
        <v>230</v>
      </c>
      <c r="G570" s="139" t="s">
        <v>231</v>
      </c>
      <c r="H570" s="139" t="s">
        <v>232</v>
      </c>
      <c r="I570" s="139" t="s">
        <v>233</v>
      </c>
      <c r="J570" s="139" t="s">
        <v>234</v>
      </c>
      <c r="K570" s="139" t="s">
        <v>235</v>
      </c>
      <c r="L570" s="139" t="s">
        <v>236</v>
      </c>
      <c r="M570" s="139" t="s">
        <v>237</v>
      </c>
      <c r="N570" s="139" t="s">
        <v>238</v>
      </c>
      <c r="O570" s="139" t="s">
        <v>239</v>
      </c>
      <c r="P570" s="139" t="s">
        <v>240</v>
      </c>
      <c r="Q570" s="139" t="s">
        <v>241</v>
      </c>
      <c r="R570" s="139" t="s">
        <v>242</v>
      </c>
      <c r="S570" s="139" t="s">
        <v>243</v>
      </c>
      <c r="T570" s="139" t="s">
        <v>246</v>
      </c>
      <c r="U570" s="139" t="s">
        <v>248</v>
      </c>
      <c r="V570" s="139" t="s">
        <v>249</v>
      </c>
      <c r="W570" s="139" t="s">
        <v>250</v>
      </c>
      <c r="X570" s="140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 t="s">
        <v>3</v>
      </c>
    </row>
    <row r="571" spans="1:65">
      <c r="A571" s="29"/>
      <c r="B571" s="19"/>
      <c r="C571" s="9"/>
      <c r="D571" s="10" t="s">
        <v>269</v>
      </c>
      <c r="E571" s="11" t="s">
        <v>292</v>
      </c>
      <c r="F571" s="11" t="s">
        <v>269</v>
      </c>
      <c r="G571" s="11" t="s">
        <v>293</v>
      </c>
      <c r="H571" s="11" t="s">
        <v>269</v>
      </c>
      <c r="I571" s="11" t="s">
        <v>293</v>
      </c>
      <c r="J571" s="11" t="s">
        <v>293</v>
      </c>
      <c r="K571" s="11" t="s">
        <v>269</v>
      </c>
      <c r="L571" s="11" t="s">
        <v>293</v>
      </c>
      <c r="M571" s="11" t="s">
        <v>292</v>
      </c>
      <c r="N571" s="11" t="s">
        <v>269</v>
      </c>
      <c r="O571" s="11" t="s">
        <v>292</v>
      </c>
      <c r="P571" s="11" t="s">
        <v>269</v>
      </c>
      <c r="Q571" s="11" t="s">
        <v>292</v>
      </c>
      <c r="R571" s="11" t="s">
        <v>292</v>
      </c>
      <c r="S571" s="11" t="s">
        <v>292</v>
      </c>
      <c r="T571" s="11" t="s">
        <v>292</v>
      </c>
      <c r="U571" s="11" t="s">
        <v>269</v>
      </c>
      <c r="V571" s="11" t="s">
        <v>292</v>
      </c>
      <c r="W571" s="11" t="s">
        <v>293</v>
      </c>
      <c r="X571" s="140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2</v>
      </c>
    </row>
    <row r="572" spans="1:65">
      <c r="A572" s="29"/>
      <c r="B572" s="19"/>
      <c r="C572" s="9"/>
      <c r="D572" s="25" t="s">
        <v>294</v>
      </c>
      <c r="E572" s="25" t="s">
        <v>295</v>
      </c>
      <c r="F572" s="25" t="s">
        <v>295</v>
      </c>
      <c r="G572" s="25" t="s">
        <v>296</v>
      </c>
      <c r="H572" s="25" t="s">
        <v>297</v>
      </c>
      <c r="I572" s="25" t="s">
        <v>296</v>
      </c>
      <c r="J572" s="25" t="s">
        <v>296</v>
      </c>
      <c r="K572" s="25" t="s">
        <v>117</v>
      </c>
      <c r="L572" s="25" t="s">
        <v>295</v>
      </c>
      <c r="M572" s="25" t="s">
        <v>297</v>
      </c>
      <c r="N572" s="25" t="s">
        <v>294</v>
      </c>
      <c r="O572" s="25" t="s">
        <v>297</v>
      </c>
      <c r="P572" s="25" t="s">
        <v>297</v>
      </c>
      <c r="Q572" s="25" t="s">
        <v>297</v>
      </c>
      <c r="R572" s="25" t="s">
        <v>296</v>
      </c>
      <c r="S572" s="25" t="s">
        <v>295</v>
      </c>
      <c r="T572" s="25" t="s">
        <v>295</v>
      </c>
      <c r="U572" s="25" t="s">
        <v>296</v>
      </c>
      <c r="V572" s="25" t="s">
        <v>294</v>
      </c>
      <c r="W572" s="25" t="s">
        <v>294</v>
      </c>
      <c r="X572" s="140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3</v>
      </c>
    </row>
    <row r="573" spans="1:65">
      <c r="A573" s="29"/>
      <c r="B573" s="18">
        <v>1</v>
      </c>
      <c r="C573" s="14">
        <v>1</v>
      </c>
      <c r="D573" s="21">
        <v>6.7</v>
      </c>
      <c r="E573" s="21">
        <v>6.73</v>
      </c>
      <c r="F573" s="21">
        <v>6.49</v>
      </c>
      <c r="G573" s="135">
        <v>8</v>
      </c>
      <c r="H573" s="21">
        <v>6.55</v>
      </c>
      <c r="I573" s="135">
        <v>6</v>
      </c>
      <c r="J573" s="135">
        <v>8</v>
      </c>
      <c r="K573" s="21">
        <v>6.3</v>
      </c>
      <c r="L573" s="135">
        <v>5</v>
      </c>
      <c r="M573" s="21">
        <v>6.71</v>
      </c>
      <c r="N573" s="21">
        <v>6.5449662350985669</v>
      </c>
      <c r="O573" s="21">
        <v>6</v>
      </c>
      <c r="P573" s="135">
        <v>7.44</v>
      </c>
      <c r="Q573" s="21">
        <v>6.74</v>
      </c>
      <c r="R573" s="21">
        <v>5.9</v>
      </c>
      <c r="S573" s="21">
        <v>6.4</v>
      </c>
      <c r="T573" s="21">
        <v>6.87</v>
      </c>
      <c r="U573" s="21">
        <v>6.5</v>
      </c>
      <c r="V573" s="21">
        <v>6.41</v>
      </c>
      <c r="W573" s="21">
        <v>6.2910000000000004</v>
      </c>
      <c r="X573" s="140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1</v>
      </c>
    </row>
    <row r="574" spans="1:65">
      <c r="A574" s="29"/>
      <c r="B574" s="19">
        <v>1</v>
      </c>
      <c r="C574" s="9">
        <v>2</v>
      </c>
      <c r="D574" s="11">
        <v>6.84</v>
      </c>
      <c r="E574" s="11">
        <v>6.52</v>
      </c>
      <c r="F574" s="11">
        <v>6.92</v>
      </c>
      <c r="G574" s="136">
        <v>6</v>
      </c>
      <c r="H574" s="11">
        <v>6.32</v>
      </c>
      <c r="I574" s="136">
        <v>5</v>
      </c>
      <c r="J574" s="136">
        <v>7</v>
      </c>
      <c r="K574" s="11">
        <v>6.4</v>
      </c>
      <c r="L574" s="136">
        <v>6</v>
      </c>
      <c r="M574" s="11">
        <v>6.43</v>
      </c>
      <c r="N574" s="11">
        <v>6.4647780458128841</v>
      </c>
      <c r="O574" s="11">
        <v>5.9</v>
      </c>
      <c r="P574" s="136">
        <v>7.58</v>
      </c>
      <c r="Q574" s="11">
        <v>6.72</v>
      </c>
      <c r="R574" s="11">
        <v>6.3</v>
      </c>
      <c r="S574" s="11">
        <v>6.4</v>
      </c>
      <c r="T574" s="11">
        <v>6.84</v>
      </c>
      <c r="U574" s="11">
        <v>6.6</v>
      </c>
      <c r="V574" s="11">
        <v>6.29</v>
      </c>
      <c r="W574" s="141">
        <v>5.52</v>
      </c>
      <c r="X574" s="140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25</v>
      </c>
    </row>
    <row r="575" spans="1:65">
      <c r="A575" s="29"/>
      <c r="B575" s="19">
        <v>1</v>
      </c>
      <c r="C575" s="9">
        <v>3</v>
      </c>
      <c r="D575" s="11">
        <v>6.76</v>
      </c>
      <c r="E575" s="11">
        <v>6.51</v>
      </c>
      <c r="F575" s="11">
        <v>6.41</v>
      </c>
      <c r="G575" s="136">
        <v>7</v>
      </c>
      <c r="H575" s="11">
        <v>6.58</v>
      </c>
      <c r="I575" s="136">
        <v>5</v>
      </c>
      <c r="J575" s="136">
        <v>8</v>
      </c>
      <c r="K575" s="11">
        <v>6.4</v>
      </c>
      <c r="L575" s="136">
        <v>6</v>
      </c>
      <c r="M575" s="11">
        <v>6.61</v>
      </c>
      <c r="N575" s="11">
        <v>6.4370308590092167</v>
      </c>
      <c r="O575" s="11">
        <v>6.1</v>
      </c>
      <c r="P575" s="136">
        <v>7.9899999999999993</v>
      </c>
      <c r="Q575" s="11">
        <v>6.77</v>
      </c>
      <c r="R575" s="11">
        <v>6.2</v>
      </c>
      <c r="S575" s="11">
        <v>6.3</v>
      </c>
      <c r="T575" s="11">
        <v>6.89</v>
      </c>
      <c r="U575" s="11">
        <v>6.5</v>
      </c>
      <c r="V575" s="11">
        <v>6.39</v>
      </c>
      <c r="W575" s="11">
        <v>5.7759999999999998</v>
      </c>
      <c r="X575" s="140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16</v>
      </c>
    </row>
    <row r="576" spans="1:65">
      <c r="A576" s="29"/>
      <c r="B576" s="19">
        <v>1</v>
      </c>
      <c r="C576" s="9">
        <v>4</v>
      </c>
      <c r="D576" s="11">
        <v>6.92</v>
      </c>
      <c r="E576" s="11">
        <v>6.78</v>
      </c>
      <c r="F576" s="11">
        <v>6.59</v>
      </c>
      <c r="G576" s="136">
        <v>8</v>
      </c>
      <c r="H576" s="11">
        <v>6.54</v>
      </c>
      <c r="I576" s="136" t="s">
        <v>105</v>
      </c>
      <c r="J576" s="136">
        <v>6</v>
      </c>
      <c r="K576" s="11">
        <v>6.6</v>
      </c>
      <c r="L576" s="136">
        <v>7</v>
      </c>
      <c r="M576" s="11">
        <v>6.35</v>
      </c>
      <c r="N576" s="11">
        <v>6.3717208464581745</v>
      </c>
      <c r="O576" s="11">
        <v>5.9</v>
      </c>
      <c r="P576" s="136">
        <v>7.9300000000000006</v>
      </c>
      <c r="Q576" s="11">
        <v>6.65</v>
      </c>
      <c r="R576" s="11">
        <v>6.2</v>
      </c>
      <c r="S576" s="11">
        <v>6.6</v>
      </c>
      <c r="T576" s="11">
        <v>6.79</v>
      </c>
      <c r="U576" s="11">
        <v>6.4</v>
      </c>
      <c r="V576" s="11">
        <v>6.49</v>
      </c>
      <c r="W576" s="11">
        <v>6.5279999999999996</v>
      </c>
      <c r="X576" s="140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6.4880163890761757</v>
      </c>
    </row>
    <row r="577" spans="1:65">
      <c r="A577" s="29"/>
      <c r="B577" s="19">
        <v>1</v>
      </c>
      <c r="C577" s="9">
        <v>5</v>
      </c>
      <c r="D577" s="11">
        <v>6.84</v>
      </c>
      <c r="E577" s="11">
        <v>7</v>
      </c>
      <c r="F577" s="11">
        <v>6.59</v>
      </c>
      <c r="G577" s="136">
        <v>8</v>
      </c>
      <c r="H577" s="11">
        <v>6.41</v>
      </c>
      <c r="I577" s="136">
        <v>7</v>
      </c>
      <c r="J577" s="136">
        <v>7</v>
      </c>
      <c r="K577" s="11">
        <v>6.4</v>
      </c>
      <c r="L577" s="136">
        <v>6</v>
      </c>
      <c r="M577" s="11">
        <v>6.04</v>
      </c>
      <c r="N577" s="11">
        <v>6.6266384456349883</v>
      </c>
      <c r="O577" s="11">
        <v>5.9</v>
      </c>
      <c r="P577" s="136">
        <v>7.31</v>
      </c>
      <c r="Q577" s="11">
        <v>6.82</v>
      </c>
      <c r="R577" s="11">
        <v>6.2</v>
      </c>
      <c r="S577" s="11">
        <v>6.3</v>
      </c>
      <c r="T577" s="11">
        <v>7</v>
      </c>
      <c r="U577" s="11">
        <v>6.4</v>
      </c>
      <c r="V577" s="11">
        <v>6.16</v>
      </c>
      <c r="W577" s="11">
        <v>6.7279999999999998</v>
      </c>
      <c r="X577" s="140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>
        <v>98</v>
      </c>
    </row>
    <row r="578" spans="1:65">
      <c r="A578" s="29"/>
      <c r="B578" s="19">
        <v>1</v>
      </c>
      <c r="C578" s="9">
        <v>6</v>
      </c>
      <c r="D578" s="11">
        <v>6.94</v>
      </c>
      <c r="E578" s="11">
        <v>6.77</v>
      </c>
      <c r="F578" s="11">
        <v>6.85</v>
      </c>
      <c r="G578" s="136">
        <v>7</v>
      </c>
      <c r="H578" s="11">
        <v>6.69</v>
      </c>
      <c r="I578" s="136">
        <v>6</v>
      </c>
      <c r="J578" s="136">
        <v>7</v>
      </c>
      <c r="K578" s="11">
        <v>6.4</v>
      </c>
      <c r="L578" s="136">
        <v>6</v>
      </c>
      <c r="M578" s="11">
        <v>6.65</v>
      </c>
      <c r="N578" s="11">
        <v>6.5305405848420284</v>
      </c>
      <c r="O578" s="11">
        <v>6.1</v>
      </c>
      <c r="P578" s="136">
        <v>8</v>
      </c>
      <c r="Q578" s="11">
        <v>6.76</v>
      </c>
      <c r="R578" s="11">
        <v>6.1</v>
      </c>
      <c r="S578" s="11">
        <v>6.2</v>
      </c>
      <c r="T578" s="11">
        <v>6.89</v>
      </c>
      <c r="U578" s="11">
        <v>6.6</v>
      </c>
      <c r="V578" s="11">
        <v>6.1</v>
      </c>
      <c r="W578" s="11">
        <v>6.1985000000000001</v>
      </c>
      <c r="X578" s="140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3"/>
    </row>
    <row r="579" spans="1:65">
      <c r="A579" s="29"/>
      <c r="B579" s="20" t="s">
        <v>256</v>
      </c>
      <c r="C579" s="12"/>
      <c r="D579" s="22">
        <v>6.833333333333333</v>
      </c>
      <c r="E579" s="22">
        <v>6.7183333333333337</v>
      </c>
      <c r="F579" s="22">
        <v>6.6416666666666666</v>
      </c>
      <c r="G579" s="22">
        <v>7.333333333333333</v>
      </c>
      <c r="H579" s="22">
        <v>6.5150000000000006</v>
      </c>
      <c r="I579" s="22">
        <v>5.8</v>
      </c>
      <c r="J579" s="22">
        <v>7.166666666666667</v>
      </c>
      <c r="K579" s="22">
        <v>6.416666666666667</v>
      </c>
      <c r="L579" s="22">
        <v>6</v>
      </c>
      <c r="M579" s="22">
        <v>6.4649999999999999</v>
      </c>
      <c r="N579" s="22">
        <v>6.495945836142643</v>
      </c>
      <c r="O579" s="22">
        <v>5.9833333333333334</v>
      </c>
      <c r="P579" s="22">
        <v>7.708333333333333</v>
      </c>
      <c r="Q579" s="22">
        <v>6.7433333333333332</v>
      </c>
      <c r="R579" s="22">
        <v>6.1499999999999995</v>
      </c>
      <c r="S579" s="22">
        <v>6.3666666666666671</v>
      </c>
      <c r="T579" s="22">
        <v>6.88</v>
      </c>
      <c r="U579" s="22">
        <v>6.5</v>
      </c>
      <c r="V579" s="22">
        <v>6.3066666666666658</v>
      </c>
      <c r="W579" s="22">
        <v>6.1735833333333332</v>
      </c>
      <c r="X579" s="140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3"/>
    </row>
    <row r="580" spans="1:65">
      <c r="A580" s="29"/>
      <c r="B580" s="3" t="s">
        <v>257</v>
      </c>
      <c r="C580" s="28"/>
      <c r="D580" s="11">
        <v>6.84</v>
      </c>
      <c r="E580" s="11">
        <v>6.75</v>
      </c>
      <c r="F580" s="11">
        <v>6.59</v>
      </c>
      <c r="G580" s="11">
        <v>7.5</v>
      </c>
      <c r="H580" s="11">
        <v>6.5449999999999999</v>
      </c>
      <c r="I580" s="11">
        <v>6</v>
      </c>
      <c r="J580" s="11">
        <v>7</v>
      </c>
      <c r="K580" s="11">
        <v>6.4</v>
      </c>
      <c r="L580" s="11">
        <v>6</v>
      </c>
      <c r="M580" s="11">
        <v>6.52</v>
      </c>
      <c r="N580" s="11">
        <v>6.4976593153274562</v>
      </c>
      <c r="O580" s="11">
        <v>5.95</v>
      </c>
      <c r="P580" s="11">
        <v>7.7550000000000008</v>
      </c>
      <c r="Q580" s="11">
        <v>6.75</v>
      </c>
      <c r="R580" s="11">
        <v>6.2</v>
      </c>
      <c r="S580" s="11">
        <v>6.35</v>
      </c>
      <c r="T580" s="11">
        <v>6.88</v>
      </c>
      <c r="U580" s="11">
        <v>6.5</v>
      </c>
      <c r="V580" s="11">
        <v>6.34</v>
      </c>
      <c r="W580" s="11">
        <v>6.2447499999999998</v>
      </c>
      <c r="X580" s="140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3"/>
    </row>
    <row r="581" spans="1:65">
      <c r="A581" s="29"/>
      <c r="B581" s="3" t="s">
        <v>258</v>
      </c>
      <c r="C581" s="28"/>
      <c r="D581" s="23">
        <v>9.1796877216312078E-2</v>
      </c>
      <c r="E581" s="23">
        <v>0.18367543838702746</v>
      </c>
      <c r="F581" s="23">
        <v>0.20143650778016037</v>
      </c>
      <c r="G581" s="23">
        <v>0.8164965809277237</v>
      </c>
      <c r="H581" s="23">
        <v>0.13095800853708794</v>
      </c>
      <c r="I581" s="23">
        <v>0.83666002653407723</v>
      </c>
      <c r="J581" s="23">
        <v>0.752772652709081</v>
      </c>
      <c r="K581" s="23">
        <v>9.8319208025017354E-2</v>
      </c>
      <c r="L581" s="23">
        <v>0.63245553203367588</v>
      </c>
      <c r="M581" s="23">
        <v>0.24913851568956585</v>
      </c>
      <c r="N581" s="23">
        <v>9.0060655198669848E-2</v>
      </c>
      <c r="O581" s="23">
        <v>9.831920802501716E-2</v>
      </c>
      <c r="P581" s="23">
        <v>0.3035402224856974</v>
      </c>
      <c r="Q581" s="23">
        <v>5.6803755744375371E-2</v>
      </c>
      <c r="R581" s="23">
        <v>0.13784048752090211</v>
      </c>
      <c r="S581" s="23">
        <v>0.13662601021279455</v>
      </c>
      <c r="T581" s="23">
        <v>6.9856996786291911E-2</v>
      </c>
      <c r="U581" s="23">
        <v>8.9442719099991269E-2</v>
      </c>
      <c r="V581" s="23">
        <v>0.15214028613968983</v>
      </c>
      <c r="W581" s="23">
        <v>0.45445356381776425</v>
      </c>
      <c r="X581" s="210"/>
      <c r="Y581" s="211"/>
      <c r="Z581" s="211"/>
      <c r="AA581" s="211"/>
      <c r="AB581" s="211"/>
      <c r="AC581" s="211"/>
      <c r="AD581" s="211"/>
      <c r="AE581" s="211"/>
      <c r="AF581" s="211"/>
      <c r="AG581" s="211"/>
      <c r="AH581" s="211"/>
      <c r="AI581" s="211"/>
      <c r="AJ581" s="211"/>
      <c r="AK581" s="211"/>
      <c r="AL581" s="211"/>
      <c r="AM581" s="211"/>
      <c r="AN581" s="211"/>
      <c r="AO581" s="211"/>
      <c r="AP581" s="211"/>
      <c r="AQ581" s="211"/>
      <c r="AR581" s="211"/>
      <c r="AS581" s="211"/>
      <c r="AT581" s="211"/>
      <c r="AU581" s="211"/>
      <c r="AV581" s="211"/>
      <c r="AW581" s="211"/>
      <c r="AX581" s="211"/>
      <c r="AY581" s="211"/>
      <c r="AZ581" s="211"/>
      <c r="BA581" s="211"/>
      <c r="BB581" s="211"/>
      <c r="BC581" s="211"/>
      <c r="BD581" s="211"/>
      <c r="BE581" s="211"/>
      <c r="BF581" s="211"/>
      <c r="BG581" s="211"/>
      <c r="BH581" s="211"/>
      <c r="BI581" s="211"/>
      <c r="BJ581" s="211"/>
      <c r="BK581" s="211"/>
      <c r="BL581" s="211"/>
      <c r="BM581" s="54"/>
    </row>
    <row r="582" spans="1:65">
      <c r="A582" s="29"/>
      <c r="B582" s="3" t="s">
        <v>86</v>
      </c>
      <c r="C582" s="28"/>
      <c r="D582" s="13">
        <v>1.3433689348728597E-2</v>
      </c>
      <c r="E582" s="13">
        <v>2.733943513575204E-2</v>
      </c>
      <c r="F582" s="13">
        <v>3.0329210707175966E-2</v>
      </c>
      <c r="G582" s="13">
        <v>0.11134044285378052</v>
      </c>
      <c r="H582" s="13">
        <v>2.0100999007995078E-2</v>
      </c>
      <c r="I582" s="13">
        <v>0.14425172871277195</v>
      </c>
      <c r="J582" s="13">
        <v>0.10503804456405781</v>
      </c>
      <c r="K582" s="13">
        <v>1.5322473977924782E-2</v>
      </c>
      <c r="L582" s="13">
        <v>0.10540925533894598</v>
      </c>
      <c r="M582" s="13">
        <v>3.8536506680520631E-2</v>
      </c>
      <c r="N582" s="13">
        <v>1.3864132717607258E-2</v>
      </c>
      <c r="O582" s="13">
        <v>1.6432179614208994E-2</v>
      </c>
      <c r="P582" s="13">
        <v>3.9378191025171559E-2</v>
      </c>
      <c r="Q582" s="13">
        <v>8.4236909161209145E-3</v>
      </c>
      <c r="R582" s="13">
        <v>2.2413087401772704E-2</v>
      </c>
      <c r="S582" s="13">
        <v>2.1459582755936315E-2</v>
      </c>
      <c r="T582" s="13">
        <v>1.0153633253821499E-2</v>
      </c>
      <c r="U582" s="13">
        <v>1.376041832307558E-2</v>
      </c>
      <c r="V582" s="13">
        <v>2.4123724017921223E-2</v>
      </c>
      <c r="W582" s="13">
        <v>7.3612607019331977E-2</v>
      </c>
      <c r="X582" s="140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A583" s="29"/>
      <c r="B583" s="3" t="s">
        <v>259</v>
      </c>
      <c r="C583" s="28"/>
      <c r="D583" s="13">
        <v>5.3223808873011702E-2</v>
      </c>
      <c r="E583" s="13">
        <v>3.5498822821246501E-2</v>
      </c>
      <c r="F583" s="13">
        <v>2.3682165453402737E-2</v>
      </c>
      <c r="G583" s="13">
        <v>0.1302889656198174</v>
      </c>
      <c r="H583" s="13">
        <v>4.1589924108786924E-3</v>
      </c>
      <c r="I583" s="13">
        <v>-0.10604418173705354</v>
      </c>
      <c r="J583" s="13">
        <v>0.10460058003754891</v>
      </c>
      <c r="K583" s="13">
        <v>-1.0997155082659749E-2</v>
      </c>
      <c r="L583" s="13">
        <v>-7.5218119038331199E-2</v>
      </c>
      <c r="M583" s="13">
        <v>-3.5475232638019216E-3</v>
      </c>
      <c r="N583" s="13">
        <v>1.2221681621855662E-3</v>
      </c>
      <c r="O583" s="13">
        <v>-7.7786957596558071E-2</v>
      </c>
      <c r="P583" s="13">
        <v>0.18808783317992162</v>
      </c>
      <c r="Q583" s="13">
        <v>3.935208065858653E-2</v>
      </c>
      <c r="R583" s="13">
        <v>-5.2098572014289579E-2</v>
      </c>
      <c r="S583" s="13">
        <v>-1.8703670757340252E-2</v>
      </c>
      <c r="T583" s="13">
        <v>6.0416556836046853E-2</v>
      </c>
      <c r="U583" s="13">
        <v>1.8470377084744971E-3</v>
      </c>
      <c r="V583" s="13">
        <v>-2.7951489566957144E-2</v>
      </c>
      <c r="W583" s="13">
        <v>-4.8463665454398508E-2</v>
      </c>
      <c r="X583" s="140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3"/>
    </row>
    <row r="584" spans="1:65">
      <c r="A584" s="29"/>
      <c r="B584" s="45" t="s">
        <v>260</v>
      </c>
      <c r="C584" s="46"/>
      <c r="D584" s="44">
        <v>1.1000000000000001</v>
      </c>
      <c r="E584" s="44">
        <v>0.72</v>
      </c>
      <c r="F584" s="44">
        <v>0.47</v>
      </c>
      <c r="G584" s="44" t="s">
        <v>261</v>
      </c>
      <c r="H584" s="44">
        <v>0.06</v>
      </c>
      <c r="I584" s="44" t="s">
        <v>261</v>
      </c>
      <c r="J584" s="44" t="s">
        <v>261</v>
      </c>
      <c r="K584" s="44">
        <v>0.27</v>
      </c>
      <c r="L584" s="44" t="s">
        <v>261</v>
      </c>
      <c r="M584" s="44">
        <v>0.11</v>
      </c>
      <c r="N584" s="44">
        <v>0.01</v>
      </c>
      <c r="O584" s="44">
        <v>1.69</v>
      </c>
      <c r="P584" s="44">
        <v>3.97</v>
      </c>
      <c r="Q584" s="44">
        <v>0.8</v>
      </c>
      <c r="R584" s="44">
        <v>1.1399999999999999</v>
      </c>
      <c r="S584" s="44">
        <v>0.43</v>
      </c>
      <c r="T584" s="44">
        <v>1.25</v>
      </c>
      <c r="U584" s="44">
        <v>0.01</v>
      </c>
      <c r="V584" s="44">
        <v>0.63</v>
      </c>
      <c r="W584" s="44">
        <v>1.06</v>
      </c>
      <c r="X584" s="140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3"/>
    </row>
    <row r="585" spans="1:65">
      <c r="B585" s="30" t="s">
        <v>301</v>
      </c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BM585" s="53"/>
    </row>
    <row r="586" spans="1:65">
      <c r="BM586" s="53"/>
    </row>
    <row r="587" spans="1:65" ht="15">
      <c r="B587" s="8" t="s">
        <v>528</v>
      </c>
      <c r="BM587" s="27" t="s">
        <v>66</v>
      </c>
    </row>
    <row r="588" spans="1:65" ht="15">
      <c r="A588" s="24" t="s">
        <v>57</v>
      </c>
      <c r="B588" s="18" t="s">
        <v>111</v>
      </c>
      <c r="C588" s="15" t="s">
        <v>112</v>
      </c>
      <c r="D588" s="16" t="s">
        <v>224</v>
      </c>
      <c r="E588" s="17" t="s">
        <v>224</v>
      </c>
      <c r="F588" s="17" t="s">
        <v>224</v>
      </c>
      <c r="G588" s="17" t="s">
        <v>224</v>
      </c>
      <c r="H588" s="17" t="s">
        <v>224</v>
      </c>
      <c r="I588" s="17" t="s">
        <v>224</v>
      </c>
      <c r="J588" s="17" t="s">
        <v>224</v>
      </c>
      <c r="K588" s="17" t="s">
        <v>224</v>
      </c>
      <c r="L588" s="17" t="s">
        <v>224</v>
      </c>
      <c r="M588" s="17" t="s">
        <v>224</v>
      </c>
      <c r="N588" s="17" t="s">
        <v>224</v>
      </c>
      <c r="O588" s="17" t="s">
        <v>224</v>
      </c>
      <c r="P588" s="17" t="s">
        <v>224</v>
      </c>
      <c r="Q588" s="17" t="s">
        <v>224</v>
      </c>
      <c r="R588" s="17" t="s">
        <v>224</v>
      </c>
      <c r="S588" s="17" t="s">
        <v>224</v>
      </c>
      <c r="T588" s="17" t="s">
        <v>224</v>
      </c>
      <c r="U588" s="17" t="s">
        <v>224</v>
      </c>
      <c r="V588" s="17" t="s">
        <v>224</v>
      </c>
      <c r="W588" s="140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1</v>
      </c>
    </row>
    <row r="589" spans="1:65">
      <c r="A589" s="29"/>
      <c r="B589" s="19" t="s">
        <v>225</v>
      </c>
      <c r="C589" s="9" t="s">
        <v>225</v>
      </c>
      <c r="D589" s="138" t="s">
        <v>227</v>
      </c>
      <c r="E589" s="139" t="s">
        <v>228</v>
      </c>
      <c r="F589" s="139" t="s">
        <v>230</v>
      </c>
      <c r="G589" s="139" t="s">
        <v>231</v>
      </c>
      <c r="H589" s="139" t="s">
        <v>232</v>
      </c>
      <c r="I589" s="139" t="s">
        <v>233</v>
      </c>
      <c r="J589" s="139" t="s">
        <v>234</v>
      </c>
      <c r="K589" s="139" t="s">
        <v>235</v>
      </c>
      <c r="L589" s="139" t="s">
        <v>236</v>
      </c>
      <c r="M589" s="139" t="s">
        <v>237</v>
      </c>
      <c r="N589" s="139" t="s">
        <v>238</v>
      </c>
      <c r="O589" s="139" t="s">
        <v>240</v>
      </c>
      <c r="P589" s="139" t="s">
        <v>241</v>
      </c>
      <c r="Q589" s="139" t="s">
        <v>242</v>
      </c>
      <c r="R589" s="139" t="s">
        <v>243</v>
      </c>
      <c r="S589" s="139" t="s">
        <v>246</v>
      </c>
      <c r="T589" s="139" t="s">
        <v>248</v>
      </c>
      <c r="U589" s="139" t="s">
        <v>249</v>
      </c>
      <c r="V589" s="139" t="s">
        <v>250</v>
      </c>
      <c r="W589" s="140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 t="s">
        <v>1</v>
      </c>
    </row>
    <row r="590" spans="1:65">
      <c r="A590" s="29"/>
      <c r="B590" s="19"/>
      <c r="C590" s="9"/>
      <c r="D590" s="10" t="s">
        <v>269</v>
      </c>
      <c r="E590" s="11" t="s">
        <v>292</v>
      </c>
      <c r="F590" s="11" t="s">
        <v>293</v>
      </c>
      <c r="G590" s="11" t="s">
        <v>293</v>
      </c>
      <c r="H590" s="11" t="s">
        <v>269</v>
      </c>
      <c r="I590" s="11" t="s">
        <v>293</v>
      </c>
      <c r="J590" s="11" t="s">
        <v>293</v>
      </c>
      <c r="K590" s="11" t="s">
        <v>269</v>
      </c>
      <c r="L590" s="11" t="s">
        <v>293</v>
      </c>
      <c r="M590" s="11" t="s">
        <v>292</v>
      </c>
      <c r="N590" s="11" t="s">
        <v>269</v>
      </c>
      <c r="O590" s="11" t="s">
        <v>269</v>
      </c>
      <c r="P590" s="11" t="s">
        <v>292</v>
      </c>
      <c r="Q590" s="11" t="s">
        <v>292</v>
      </c>
      <c r="R590" s="11" t="s">
        <v>292</v>
      </c>
      <c r="S590" s="11" t="s">
        <v>292</v>
      </c>
      <c r="T590" s="11" t="s">
        <v>293</v>
      </c>
      <c r="U590" s="11" t="s">
        <v>292</v>
      </c>
      <c r="V590" s="11" t="s">
        <v>293</v>
      </c>
      <c r="W590" s="140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3</v>
      </c>
    </row>
    <row r="591" spans="1:65">
      <c r="A591" s="29"/>
      <c r="B591" s="19"/>
      <c r="C591" s="9"/>
      <c r="D591" s="25" t="s">
        <v>294</v>
      </c>
      <c r="E591" s="25" t="s">
        <v>295</v>
      </c>
      <c r="F591" s="25" t="s">
        <v>295</v>
      </c>
      <c r="G591" s="25" t="s">
        <v>296</v>
      </c>
      <c r="H591" s="25" t="s">
        <v>297</v>
      </c>
      <c r="I591" s="25" t="s">
        <v>296</v>
      </c>
      <c r="J591" s="25" t="s">
        <v>296</v>
      </c>
      <c r="K591" s="25" t="s">
        <v>117</v>
      </c>
      <c r="L591" s="25" t="s">
        <v>295</v>
      </c>
      <c r="M591" s="25" t="s">
        <v>297</v>
      </c>
      <c r="N591" s="25" t="s">
        <v>294</v>
      </c>
      <c r="O591" s="25" t="s">
        <v>297</v>
      </c>
      <c r="P591" s="25" t="s">
        <v>297</v>
      </c>
      <c r="Q591" s="25" t="s">
        <v>296</v>
      </c>
      <c r="R591" s="25" t="s">
        <v>295</v>
      </c>
      <c r="S591" s="25" t="s">
        <v>295</v>
      </c>
      <c r="T591" s="25" t="s">
        <v>296</v>
      </c>
      <c r="U591" s="25" t="s">
        <v>294</v>
      </c>
      <c r="V591" s="25" t="s">
        <v>294</v>
      </c>
      <c r="W591" s="140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3</v>
      </c>
    </row>
    <row r="592" spans="1:65">
      <c r="A592" s="29"/>
      <c r="B592" s="18">
        <v>1</v>
      </c>
      <c r="C592" s="14">
        <v>1</v>
      </c>
      <c r="D592" s="222">
        <v>0.06</v>
      </c>
      <c r="E592" s="222">
        <v>0.06</v>
      </c>
      <c r="F592" s="222">
        <v>6.2E-2</v>
      </c>
      <c r="G592" s="223">
        <v>0.08</v>
      </c>
      <c r="H592" s="222">
        <v>0.06</v>
      </c>
      <c r="I592" s="222">
        <v>0.05</v>
      </c>
      <c r="J592" s="222">
        <v>0.05</v>
      </c>
      <c r="K592" s="222">
        <v>0.06</v>
      </c>
      <c r="L592" s="222">
        <v>5.6000000000000008E-2</v>
      </c>
      <c r="M592" s="222">
        <v>0.06</v>
      </c>
      <c r="N592" s="222">
        <v>6.0650419523734928E-2</v>
      </c>
      <c r="O592" s="222">
        <v>0.05</v>
      </c>
      <c r="P592" s="222">
        <v>0.06</v>
      </c>
      <c r="Q592" s="222">
        <v>0.06</v>
      </c>
      <c r="R592" s="222">
        <v>0.06</v>
      </c>
      <c r="S592" s="222">
        <v>0.06</v>
      </c>
      <c r="T592" s="222">
        <v>7.0000000000000007E-2</v>
      </c>
      <c r="U592" s="222">
        <v>7.0000000000000007E-2</v>
      </c>
      <c r="V592" s="222">
        <v>5.3930766666666671E-2</v>
      </c>
      <c r="W592" s="210"/>
      <c r="X592" s="211"/>
      <c r="Y592" s="211"/>
      <c r="Z592" s="211"/>
      <c r="AA592" s="211"/>
      <c r="AB592" s="211"/>
      <c r="AC592" s="211"/>
      <c r="AD592" s="211"/>
      <c r="AE592" s="211"/>
      <c r="AF592" s="211"/>
      <c r="AG592" s="211"/>
      <c r="AH592" s="211"/>
      <c r="AI592" s="211"/>
      <c r="AJ592" s="211"/>
      <c r="AK592" s="211"/>
      <c r="AL592" s="211"/>
      <c r="AM592" s="211"/>
      <c r="AN592" s="211"/>
      <c r="AO592" s="211"/>
      <c r="AP592" s="211"/>
      <c r="AQ592" s="211"/>
      <c r="AR592" s="211"/>
      <c r="AS592" s="211"/>
      <c r="AT592" s="211"/>
      <c r="AU592" s="211"/>
      <c r="AV592" s="211"/>
      <c r="AW592" s="211"/>
      <c r="AX592" s="211"/>
      <c r="AY592" s="211"/>
      <c r="AZ592" s="211"/>
      <c r="BA592" s="211"/>
      <c r="BB592" s="211"/>
      <c r="BC592" s="211"/>
      <c r="BD592" s="211"/>
      <c r="BE592" s="211"/>
      <c r="BF592" s="211"/>
      <c r="BG592" s="211"/>
      <c r="BH592" s="211"/>
      <c r="BI592" s="211"/>
      <c r="BJ592" s="211"/>
      <c r="BK592" s="211"/>
      <c r="BL592" s="211"/>
      <c r="BM592" s="224">
        <v>1</v>
      </c>
    </row>
    <row r="593" spans="1:65">
      <c r="A593" s="29"/>
      <c r="B593" s="19">
        <v>1</v>
      </c>
      <c r="C593" s="9">
        <v>2</v>
      </c>
      <c r="D593" s="23">
        <v>0.06</v>
      </c>
      <c r="E593" s="23">
        <v>0.06</v>
      </c>
      <c r="F593" s="23">
        <v>6.5000000000000002E-2</v>
      </c>
      <c r="G593" s="225">
        <v>0.08</v>
      </c>
      <c r="H593" s="23">
        <v>0.06</v>
      </c>
      <c r="I593" s="23">
        <v>0.06</v>
      </c>
      <c r="J593" s="225" t="s">
        <v>209</v>
      </c>
      <c r="K593" s="23">
        <v>0.06</v>
      </c>
      <c r="L593" s="23">
        <v>5.6000000000000008E-2</v>
      </c>
      <c r="M593" s="23">
        <v>0.06</v>
      </c>
      <c r="N593" s="23">
        <v>5.9448270066184986E-2</v>
      </c>
      <c r="O593" s="23">
        <v>0.06</v>
      </c>
      <c r="P593" s="23">
        <v>0.06</v>
      </c>
      <c r="Q593" s="23">
        <v>0.06</v>
      </c>
      <c r="R593" s="23">
        <v>0.06</v>
      </c>
      <c r="S593" s="23">
        <v>0.06</v>
      </c>
      <c r="T593" s="23">
        <v>7.0000000000000007E-2</v>
      </c>
      <c r="U593" s="23">
        <v>0.06</v>
      </c>
      <c r="V593" s="23">
        <v>5.3396599999999995E-2</v>
      </c>
      <c r="W593" s="210"/>
      <c r="X593" s="211"/>
      <c r="Y593" s="211"/>
      <c r="Z593" s="211"/>
      <c r="AA593" s="211"/>
      <c r="AB593" s="211"/>
      <c r="AC593" s="211"/>
      <c r="AD593" s="211"/>
      <c r="AE593" s="211"/>
      <c r="AF593" s="211"/>
      <c r="AG593" s="211"/>
      <c r="AH593" s="211"/>
      <c r="AI593" s="211"/>
      <c r="AJ593" s="211"/>
      <c r="AK593" s="211"/>
      <c r="AL593" s="211"/>
      <c r="AM593" s="211"/>
      <c r="AN593" s="211"/>
      <c r="AO593" s="211"/>
      <c r="AP593" s="211"/>
      <c r="AQ593" s="211"/>
      <c r="AR593" s="211"/>
      <c r="AS593" s="211"/>
      <c r="AT593" s="211"/>
      <c r="AU593" s="211"/>
      <c r="AV593" s="211"/>
      <c r="AW593" s="211"/>
      <c r="AX593" s="211"/>
      <c r="AY593" s="211"/>
      <c r="AZ593" s="211"/>
      <c r="BA593" s="211"/>
      <c r="BB593" s="211"/>
      <c r="BC593" s="211"/>
      <c r="BD593" s="211"/>
      <c r="BE593" s="211"/>
      <c r="BF593" s="211"/>
      <c r="BG593" s="211"/>
      <c r="BH593" s="211"/>
      <c r="BI593" s="211"/>
      <c r="BJ593" s="211"/>
      <c r="BK593" s="211"/>
      <c r="BL593" s="211"/>
      <c r="BM593" s="224" t="e">
        <v>#N/A</v>
      </c>
    </row>
    <row r="594" spans="1:65">
      <c r="A594" s="29"/>
      <c r="B594" s="19">
        <v>1</v>
      </c>
      <c r="C594" s="9">
        <v>3</v>
      </c>
      <c r="D594" s="23">
        <v>0.06</v>
      </c>
      <c r="E594" s="23">
        <v>0.06</v>
      </c>
      <c r="F594" s="23">
        <v>6.2E-2</v>
      </c>
      <c r="G594" s="225">
        <v>7.0000000000000007E-2</v>
      </c>
      <c r="H594" s="23">
        <v>0.06</v>
      </c>
      <c r="I594" s="23">
        <v>7.0000000000000007E-2</v>
      </c>
      <c r="J594" s="23">
        <v>0.06</v>
      </c>
      <c r="K594" s="23">
        <v>0.06</v>
      </c>
      <c r="L594" s="23">
        <v>5.8000000000000003E-2</v>
      </c>
      <c r="M594" s="23">
        <v>0.06</v>
      </c>
      <c r="N594" s="23">
        <v>5.953224693313558E-2</v>
      </c>
      <c r="O594" s="23">
        <v>0.06</v>
      </c>
      <c r="P594" s="23">
        <v>0.06</v>
      </c>
      <c r="Q594" s="23">
        <v>0.06</v>
      </c>
      <c r="R594" s="23">
        <v>0.06</v>
      </c>
      <c r="S594" s="23">
        <v>0.06</v>
      </c>
      <c r="T594" s="23">
        <v>0.06</v>
      </c>
      <c r="U594" s="23">
        <v>7.0000000000000007E-2</v>
      </c>
      <c r="V594" s="23">
        <v>5.2919199999999993E-2</v>
      </c>
      <c r="W594" s="210"/>
      <c r="X594" s="211"/>
      <c r="Y594" s="211"/>
      <c r="Z594" s="211"/>
      <c r="AA594" s="211"/>
      <c r="AB594" s="211"/>
      <c r="AC594" s="211"/>
      <c r="AD594" s="211"/>
      <c r="AE594" s="211"/>
      <c r="AF594" s="211"/>
      <c r="AG594" s="211"/>
      <c r="AH594" s="211"/>
      <c r="AI594" s="211"/>
      <c r="AJ594" s="211"/>
      <c r="AK594" s="211"/>
      <c r="AL594" s="211"/>
      <c r="AM594" s="211"/>
      <c r="AN594" s="211"/>
      <c r="AO594" s="211"/>
      <c r="AP594" s="211"/>
      <c r="AQ594" s="211"/>
      <c r="AR594" s="211"/>
      <c r="AS594" s="211"/>
      <c r="AT594" s="211"/>
      <c r="AU594" s="211"/>
      <c r="AV594" s="211"/>
      <c r="AW594" s="211"/>
      <c r="AX594" s="211"/>
      <c r="AY594" s="211"/>
      <c r="AZ594" s="211"/>
      <c r="BA594" s="211"/>
      <c r="BB594" s="211"/>
      <c r="BC594" s="211"/>
      <c r="BD594" s="211"/>
      <c r="BE594" s="211"/>
      <c r="BF594" s="211"/>
      <c r="BG594" s="211"/>
      <c r="BH594" s="211"/>
      <c r="BI594" s="211"/>
      <c r="BJ594" s="211"/>
      <c r="BK594" s="211"/>
      <c r="BL594" s="211"/>
      <c r="BM594" s="224">
        <v>16</v>
      </c>
    </row>
    <row r="595" spans="1:65">
      <c r="A595" s="29"/>
      <c r="B595" s="19">
        <v>1</v>
      </c>
      <c r="C595" s="9">
        <v>4</v>
      </c>
      <c r="D595" s="23">
        <v>0.06</v>
      </c>
      <c r="E595" s="23">
        <v>0.06</v>
      </c>
      <c r="F595" s="23">
        <v>6.2E-2</v>
      </c>
      <c r="G595" s="225">
        <v>0.08</v>
      </c>
      <c r="H595" s="23">
        <v>0.06</v>
      </c>
      <c r="I595" s="226">
        <v>0.08</v>
      </c>
      <c r="J595" s="225" t="s">
        <v>209</v>
      </c>
      <c r="K595" s="23">
        <v>0.06</v>
      </c>
      <c r="L595" s="23">
        <v>5.1999999999999998E-2</v>
      </c>
      <c r="M595" s="23">
        <v>7.0000000000000007E-2</v>
      </c>
      <c r="N595" s="23">
        <v>5.861046829362912E-2</v>
      </c>
      <c r="O595" s="23">
        <v>0.06</v>
      </c>
      <c r="P595" s="23">
        <v>0.06</v>
      </c>
      <c r="Q595" s="23">
        <v>6.9999999999999993E-2</v>
      </c>
      <c r="R595" s="23">
        <v>0.05</v>
      </c>
      <c r="S595" s="23">
        <v>7.0000000000000007E-2</v>
      </c>
      <c r="T595" s="23">
        <v>0.06</v>
      </c>
      <c r="U595" s="23">
        <v>7.0000000000000007E-2</v>
      </c>
      <c r="V595" s="23">
        <v>5.2003700000000014E-2</v>
      </c>
      <c r="W595" s="210"/>
      <c r="X595" s="211"/>
      <c r="Y595" s="211"/>
      <c r="Z595" s="211"/>
      <c r="AA595" s="211"/>
      <c r="AB595" s="211"/>
      <c r="AC595" s="211"/>
      <c r="AD595" s="211"/>
      <c r="AE595" s="211"/>
      <c r="AF595" s="211"/>
      <c r="AG595" s="211"/>
      <c r="AH595" s="211"/>
      <c r="AI595" s="211"/>
      <c r="AJ595" s="211"/>
      <c r="AK595" s="211"/>
      <c r="AL595" s="211"/>
      <c r="AM595" s="211"/>
      <c r="AN595" s="211"/>
      <c r="AO595" s="211"/>
      <c r="AP595" s="211"/>
      <c r="AQ595" s="211"/>
      <c r="AR595" s="211"/>
      <c r="AS595" s="211"/>
      <c r="AT595" s="211"/>
      <c r="AU595" s="211"/>
      <c r="AV595" s="211"/>
      <c r="AW595" s="211"/>
      <c r="AX595" s="211"/>
      <c r="AY595" s="211"/>
      <c r="AZ595" s="211"/>
      <c r="BA595" s="211"/>
      <c r="BB595" s="211"/>
      <c r="BC595" s="211"/>
      <c r="BD595" s="211"/>
      <c r="BE595" s="211"/>
      <c r="BF595" s="211"/>
      <c r="BG595" s="211"/>
      <c r="BH595" s="211"/>
      <c r="BI595" s="211"/>
      <c r="BJ595" s="211"/>
      <c r="BK595" s="211"/>
      <c r="BL595" s="211"/>
      <c r="BM595" s="224">
        <v>6.0282102833491592E-2</v>
      </c>
    </row>
    <row r="596" spans="1:65">
      <c r="A596" s="29"/>
      <c r="B596" s="19">
        <v>1</v>
      </c>
      <c r="C596" s="9">
        <v>5</v>
      </c>
      <c r="D596" s="23">
        <v>0.06</v>
      </c>
      <c r="E596" s="23">
        <v>0.06</v>
      </c>
      <c r="F596" s="23">
        <v>6.2E-2</v>
      </c>
      <c r="G596" s="225">
        <v>7.0000000000000007E-2</v>
      </c>
      <c r="H596" s="23">
        <v>0.06</v>
      </c>
      <c r="I596" s="226">
        <v>0.08</v>
      </c>
      <c r="J596" s="23">
        <v>0.06</v>
      </c>
      <c r="K596" s="23">
        <v>0.06</v>
      </c>
      <c r="L596" s="23">
        <v>5.6999999999999995E-2</v>
      </c>
      <c r="M596" s="23">
        <v>0.05</v>
      </c>
      <c r="N596" s="23">
        <v>5.9937410659138032E-2</v>
      </c>
      <c r="O596" s="23">
        <v>0.05</v>
      </c>
      <c r="P596" s="23">
        <v>0.06</v>
      </c>
      <c r="Q596" s="23">
        <v>6.9999999999999993E-2</v>
      </c>
      <c r="R596" s="23">
        <v>0.05</v>
      </c>
      <c r="S596" s="23">
        <v>7.0000000000000007E-2</v>
      </c>
      <c r="T596" s="23">
        <v>7.0000000000000007E-2</v>
      </c>
      <c r="U596" s="23">
        <v>7.0000000000000007E-2</v>
      </c>
      <c r="V596" s="23">
        <v>5.4614433333333316E-2</v>
      </c>
      <c r="W596" s="210"/>
      <c r="X596" s="211"/>
      <c r="Y596" s="211"/>
      <c r="Z596" s="211"/>
      <c r="AA596" s="211"/>
      <c r="AB596" s="211"/>
      <c r="AC596" s="211"/>
      <c r="AD596" s="211"/>
      <c r="AE596" s="211"/>
      <c r="AF596" s="211"/>
      <c r="AG596" s="211"/>
      <c r="AH596" s="211"/>
      <c r="AI596" s="211"/>
      <c r="AJ596" s="211"/>
      <c r="AK596" s="211"/>
      <c r="AL596" s="211"/>
      <c r="AM596" s="211"/>
      <c r="AN596" s="211"/>
      <c r="AO596" s="211"/>
      <c r="AP596" s="211"/>
      <c r="AQ596" s="211"/>
      <c r="AR596" s="211"/>
      <c r="AS596" s="211"/>
      <c r="AT596" s="211"/>
      <c r="AU596" s="211"/>
      <c r="AV596" s="211"/>
      <c r="AW596" s="211"/>
      <c r="AX596" s="211"/>
      <c r="AY596" s="211"/>
      <c r="AZ596" s="211"/>
      <c r="BA596" s="211"/>
      <c r="BB596" s="211"/>
      <c r="BC596" s="211"/>
      <c r="BD596" s="211"/>
      <c r="BE596" s="211"/>
      <c r="BF596" s="211"/>
      <c r="BG596" s="211"/>
      <c r="BH596" s="211"/>
      <c r="BI596" s="211"/>
      <c r="BJ596" s="211"/>
      <c r="BK596" s="211"/>
      <c r="BL596" s="211"/>
      <c r="BM596" s="224">
        <v>99</v>
      </c>
    </row>
    <row r="597" spans="1:65">
      <c r="A597" s="29"/>
      <c r="B597" s="19">
        <v>1</v>
      </c>
      <c r="C597" s="9">
        <v>6</v>
      </c>
      <c r="D597" s="23">
        <v>0.06</v>
      </c>
      <c r="E597" s="23">
        <v>0.06</v>
      </c>
      <c r="F597" s="23">
        <v>6.3E-2</v>
      </c>
      <c r="G597" s="225">
        <v>7.0000000000000007E-2</v>
      </c>
      <c r="H597" s="23">
        <v>0.06</v>
      </c>
      <c r="I597" s="23">
        <v>0.06</v>
      </c>
      <c r="J597" s="23">
        <v>7.0000000000000007E-2</v>
      </c>
      <c r="K597" s="23">
        <v>0.06</v>
      </c>
      <c r="L597" s="23">
        <v>5.8000000000000003E-2</v>
      </c>
      <c r="M597" s="23">
        <v>0.06</v>
      </c>
      <c r="N597" s="23">
        <v>5.8869757207936621E-2</v>
      </c>
      <c r="O597" s="23">
        <v>0.05</v>
      </c>
      <c r="P597" s="23">
        <v>0.06</v>
      </c>
      <c r="Q597" s="23">
        <v>6.9999999999999993E-2</v>
      </c>
      <c r="R597" s="23">
        <v>0.06</v>
      </c>
      <c r="S597" s="23">
        <v>0.06</v>
      </c>
      <c r="T597" s="23">
        <v>7.0000000000000007E-2</v>
      </c>
      <c r="U597" s="23">
        <v>0.06</v>
      </c>
      <c r="V597" s="23">
        <v>5.3553833333333335E-2</v>
      </c>
      <c r="W597" s="210"/>
      <c r="X597" s="211"/>
      <c r="Y597" s="211"/>
      <c r="Z597" s="211"/>
      <c r="AA597" s="211"/>
      <c r="AB597" s="211"/>
      <c r="AC597" s="211"/>
      <c r="AD597" s="211"/>
      <c r="AE597" s="211"/>
      <c r="AF597" s="211"/>
      <c r="AG597" s="211"/>
      <c r="AH597" s="211"/>
      <c r="AI597" s="211"/>
      <c r="AJ597" s="211"/>
      <c r="AK597" s="211"/>
      <c r="AL597" s="211"/>
      <c r="AM597" s="211"/>
      <c r="AN597" s="211"/>
      <c r="AO597" s="211"/>
      <c r="AP597" s="211"/>
      <c r="AQ597" s="211"/>
      <c r="AR597" s="211"/>
      <c r="AS597" s="211"/>
      <c r="AT597" s="211"/>
      <c r="AU597" s="211"/>
      <c r="AV597" s="211"/>
      <c r="AW597" s="211"/>
      <c r="AX597" s="211"/>
      <c r="AY597" s="211"/>
      <c r="AZ597" s="211"/>
      <c r="BA597" s="211"/>
      <c r="BB597" s="211"/>
      <c r="BC597" s="211"/>
      <c r="BD597" s="211"/>
      <c r="BE597" s="211"/>
      <c r="BF597" s="211"/>
      <c r="BG597" s="211"/>
      <c r="BH597" s="211"/>
      <c r="BI597" s="211"/>
      <c r="BJ597" s="211"/>
      <c r="BK597" s="211"/>
      <c r="BL597" s="211"/>
      <c r="BM597" s="54"/>
    </row>
    <row r="598" spans="1:65">
      <c r="A598" s="29"/>
      <c r="B598" s="20" t="s">
        <v>256</v>
      </c>
      <c r="C598" s="12"/>
      <c r="D598" s="227">
        <v>0.06</v>
      </c>
      <c r="E598" s="227">
        <v>0.06</v>
      </c>
      <c r="F598" s="227">
        <v>6.2666666666666662E-2</v>
      </c>
      <c r="G598" s="227">
        <v>7.4999999999999997E-2</v>
      </c>
      <c r="H598" s="227">
        <v>0.06</v>
      </c>
      <c r="I598" s="227">
        <v>6.6666666666666666E-2</v>
      </c>
      <c r="J598" s="227">
        <v>0.06</v>
      </c>
      <c r="K598" s="227">
        <v>0.06</v>
      </c>
      <c r="L598" s="227">
        <v>5.616666666666667E-2</v>
      </c>
      <c r="M598" s="227">
        <v>0.06</v>
      </c>
      <c r="N598" s="227">
        <v>5.9508095447293213E-2</v>
      </c>
      <c r="O598" s="227">
        <v>5.4999999999999993E-2</v>
      </c>
      <c r="P598" s="227">
        <v>0.06</v>
      </c>
      <c r="Q598" s="227">
        <v>6.5000000000000002E-2</v>
      </c>
      <c r="R598" s="227">
        <v>5.6666666666666664E-2</v>
      </c>
      <c r="S598" s="227">
        <v>6.3333333333333339E-2</v>
      </c>
      <c r="T598" s="227">
        <v>6.6666666666666666E-2</v>
      </c>
      <c r="U598" s="227">
        <v>6.6666666666666666E-2</v>
      </c>
      <c r="V598" s="227">
        <v>5.3403088888888894E-2</v>
      </c>
      <c r="W598" s="210"/>
      <c r="X598" s="211"/>
      <c r="Y598" s="211"/>
      <c r="Z598" s="211"/>
      <c r="AA598" s="211"/>
      <c r="AB598" s="211"/>
      <c r="AC598" s="211"/>
      <c r="AD598" s="211"/>
      <c r="AE598" s="211"/>
      <c r="AF598" s="211"/>
      <c r="AG598" s="211"/>
      <c r="AH598" s="211"/>
      <c r="AI598" s="211"/>
      <c r="AJ598" s="211"/>
      <c r="AK598" s="211"/>
      <c r="AL598" s="211"/>
      <c r="AM598" s="211"/>
      <c r="AN598" s="211"/>
      <c r="AO598" s="211"/>
      <c r="AP598" s="211"/>
      <c r="AQ598" s="211"/>
      <c r="AR598" s="211"/>
      <c r="AS598" s="211"/>
      <c r="AT598" s="211"/>
      <c r="AU598" s="211"/>
      <c r="AV598" s="211"/>
      <c r="AW598" s="211"/>
      <c r="AX598" s="211"/>
      <c r="AY598" s="211"/>
      <c r="AZ598" s="211"/>
      <c r="BA598" s="211"/>
      <c r="BB598" s="211"/>
      <c r="BC598" s="211"/>
      <c r="BD598" s="211"/>
      <c r="BE598" s="211"/>
      <c r="BF598" s="211"/>
      <c r="BG598" s="211"/>
      <c r="BH598" s="211"/>
      <c r="BI598" s="211"/>
      <c r="BJ598" s="211"/>
      <c r="BK598" s="211"/>
      <c r="BL598" s="211"/>
      <c r="BM598" s="54"/>
    </row>
    <row r="599" spans="1:65">
      <c r="A599" s="29"/>
      <c r="B599" s="3" t="s">
        <v>257</v>
      </c>
      <c r="C599" s="28"/>
      <c r="D599" s="23">
        <v>0.06</v>
      </c>
      <c r="E599" s="23">
        <v>0.06</v>
      </c>
      <c r="F599" s="23">
        <v>6.2E-2</v>
      </c>
      <c r="G599" s="23">
        <v>7.5000000000000011E-2</v>
      </c>
      <c r="H599" s="23">
        <v>0.06</v>
      </c>
      <c r="I599" s="23">
        <v>6.5000000000000002E-2</v>
      </c>
      <c r="J599" s="23">
        <v>0.06</v>
      </c>
      <c r="K599" s="23">
        <v>0.06</v>
      </c>
      <c r="L599" s="23">
        <v>5.6500000000000002E-2</v>
      </c>
      <c r="M599" s="23">
        <v>0.06</v>
      </c>
      <c r="N599" s="23">
        <v>5.9490258499660283E-2</v>
      </c>
      <c r="O599" s="23">
        <v>5.5E-2</v>
      </c>
      <c r="P599" s="23">
        <v>0.06</v>
      </c>
      <c r="Q599" s="23">
        <v>6.5000000000000002E-2</v>
      </c>
      <c r="R599" s="23">
        <v>0.06</v>
      </c>
      <c r="S599" s="23">
        <v>0.06</v>
      </c>
      <c r="T599" s="23">
        <v>7.0000000000000007E-2</v>
      </c>
      <c r="U599" s="23">
        <v>7.0000000000000007E-2</v>
      </c>
      <c r="V599" s="23">
        <v>5.3475216666666665E-2</v>
      </c>
      <c r="W599" s="210"/>
      <c r="X599" s="211"/>
      <c r="Y599" s="211"/>
      <c r="Z599" s="211"/>
      <c r="AA599" s="211"/>
      <c r="AB599" s="211"/>
      <c r="AC599" s="211"/>
      <c r="AD599" s="211"/>
      <c r="AE599" s="211"/>
      <c r="AF599" s="211"/>
      <c r="AG599" s="211"/>
      <c r="AH599" s="211"/>
      <c r="AI599" s="211"/>
      <c r="AJ599" s="211"/>
      <c r="AK599" s="211"/>
      <c r="AL599" s="211"/>
      <c r="AM599" s="211"/>
      <c r="AN599" s="211"/>
      <c r="AO599" s="211"/>
      <c r="AP599" s="211"/>
      <c r="AQ599" s="211"/>
      <c r="AR599" s="211"/>
      <c r="AS599" s="211"/>
      <c r="AT599" s="211"/>
      <c r="AU599" s="211"/>
      <c r="AV599" s="211"/>
      <c r="AW599" s="211"/>
      <c r="AX599" s="211"/>
      <c r="AY599" s="211"/>
      <c r="AZ599" s="211"/>
      <c r="BA599" s="211"/>
      <c r="BB599" s="211"/>
      <c r="BC599" s="211"/>
      <c r="BD599" s="211"/>
      <c r="BE599" s="211"/>
      <c r="BF599" s="211"/>
      <c r="BG599" s="211"/>
      <c r="BH599" s="211"/>
      <c r="BI599" s="211"/>
      <c r="BJ599" s="211"/>
      <c r="BK599" s="211"/>
      <c r="BL599" s="211"/>
      <c r="BM599" s="54"/>
    </row>
    <row r="600" spans="1:65">
      <c r="A600" s="29"/>
      <c r="B600" s="3" t="s">
        <v>258</v>
      </c>
      <c r="C600" s="28"/>
      <c r="D600" s="23">
        <v>0</v>
      </c>
      <c r="E600" s="23">
        <v>0</v>
      </c>
      <c r="F600" s="23">
        <v>1.2110601416389978E-3</v>
      </c>
      <c r="G600" s="23">
        <v>5.4772255750516587E-3</v>
      </c>
      <c r="H600" s="23">
        <v>0</v>
      </c>
      <c r="I600" s="23">
        <v>1.211060141638993E-2</v>
      </c>
      <c r="J600" s="23">
        <v>8.1649658092773063E-3</v>
      </c>
      <c r="K600" s="23">
        <v>0</v>
      </c>
      <c r="L600" s="23">
        <v>2.2286019533929052E-3</v>
      </c>
      <c r="M600" s="23">
        <v>6.3245553203367597E-3</v>
      </c>
      <c r="N600" s="23">
        <v>7.3574294859725191E-4</v>
      </c>
      <c r="O600" s="23">
        <v>5.4772255750516587E-3</v>
      </c>
      <c r="P600" s="23">
        <v>0</v>
      </c>
      <c r="Q600" s="23">
        <v>5.4772255750516587E-3</v>
      </c>
      <c r="R600" s="23">
        <v>5.1639777949432199E-3</v>
      </c>
      <c r="S600" s="23">
        <v>5.1639777949432268E-3</v>
      </c>
      <c r="T600" s="23">
        <v>5.1639777949432268E-3</v>
      </c>
      <c r="U600" s="23">
        <v>5.1639777949432277E-3</v>
      </c>
      <c r="V600" s="23">
        <v>8.9005650523913652E-4</v>
      </c>
      <c r="W600" s="210"/>
      <c r="X600" s="211"/>
      <c r="Y600" s="211"/>
      <c r="Z600" s="211"/>
      <c r="AA600" s="211"/>
      <c r="AB600" s="211"/>
      <c r="AC600" s="211"/>
      <c r="AD600" s="211"/>
      <c r="AE600" s="211"/>
      <c r="AF600" s="211"/>
      <c r="AG600" s="211"/>
      <c r="AH600" s="211"/>
      <c r="AI600" s="211"/>
      <c r="AJ600" s="211"/>
      <c r="AK600" s="211"/>
      <c r="AL600" s="211"/>
      <c r="AM600" s="211"/>
      <c r="AN600" s="211"/>
      <c r="AO600" s="211"/>
      <c r="AP600" s="211"/>
      <c r="AQ600" s="211"/>
      <c r="AR600" s="211"/>
      <c r="AS600" s="211"/>
      <c r="AT600" s="211"/>
      <c r="AU600" s="211"/>
      <c r="AV600" s="211"/>
      <c r="AW600" s="211"/>
      <c r="AX600" s="211"/>
      <c r="AY600" s="211"/>
      <c r="AZ600" s="211"/>
      <c r="BA600" s="211"/>
      <c r="BB600" s="211"/>
      <c r="BC600" s="211"/>
      <c r="BD600" s="211"/>
      <c r="BE600" s="211"/>
      <c r="BF600" s="211"/>
      <c r="BG600" s="211"/>
      <c r="BH600" s="211"/>
      <c r="BI600" s="211"/>
      <c r="BJ600" s="211"/>
      <c r="BK600" s="211"/>
      <c r="BL600" s="211"/>
      <c r="BM600" s="54"/>
    </row>
    <row r="601" spans="1:65">
      <c r="A601" s="29"/>
      <c r="B601" s="3" t="s">
        <v>86</v>
      </c>
      <c r="C601" s="28"/>
      <c r="D601" s="13">
        <v>0</v>
      </c>
      <c r="E601" s="13">
        <v>0</v>
      </c>
      <c r="F601" s="13">
        <v>1.9325427792111667E-2</v>
      </c>
      <c r="G601" s="13">
        <v>7.3029674334022118E-2</v>
      </c>
      <c r="H601" s="13">
        <v>0</v>
      </c>
      <c r="I601" s="13">
        <v>0.18165902124584896</v>
      </c>
      <c r="J601" s="13">
        <v>0.13608276348795512</v>
      </c>
      <c r="K601" s="13">
        <v>0</v>
      </c>
      <c r="L601" s="13">
        <v>3.9678373057440444E-2</v>
      </c>
      <c r="M601" s="13">
        <v>0.105409255338946</v>
      </c>
      <c r="N601" s="13">
        <v>1.2363745521798883E-2</v>
      </c>
      <c r="O601" s="13">
        <v>9.95859195463938E-2</v>
      </c>
      <c r="P601" s="13">
        <v>0</v>
      </c>
      <c r="Q601" s="13">
        <v>8.4265008846948597E-2</v>
      </c>
      <c r="R601" s="13">
        <v>9.1129019910762707E-2</v>
      </c>
      <c r="S601" s="13">
        <v>8.1536491499103581E-2</v>
      </c>
      <c r="T601" s="13">
        <v>7.7459666924148407E-2</v>
      </c>
      <c r="U601" s="13">
        <v>7.7459666924148421E-2</v>
      </c>
      <c r="V601" s="13">
        <v>1.6666760739083814E-2</v>
      </c>
      <c r="W601" s="140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A602" s="29"/>
      <c r="B602" s="3" t="s">
        <v>259</v>
      </c>
      <c r="C602" s="28"/>
      <c r="D602" s="13">
        <v>-4.6797112282364051E-3</v>
      </c>
      <c r="E602" s="13">
        <v>-4.6797112282364051E-3</v>
      </c>
      <c r="F602" s="13">
        <v>3.9556746050508629E-2</v>
      </c>
      <c r="G602" s="13">
        <v>0.24415036096470444</v>
      </c>
      <c r="H602" s="13">
        <v>-4.6797112282364051E-3</v>
      </c>
      <c r="I602" s="13">
        <v>0.10591143196862629</v>
      </c>
      <c r="J602" s="13">
        <v>-4.6797112282364051E-3</v>
      </c>
      <c r="K602" s="13">
        <v>-4.6797112282364051E-3</v>
      </c>
      <c r="L602" s="13">
        <v>-6.8269618566432322E-2</v>
      </c>
      <c r="M602" s="13">
        <v>-4.6797112282364051E-3</v>
      </c>
      <c r="N602" s="13">
        <v>-1.2839754252374158E-2</v>
      </c>
      <c r="O602" s="13">
        <v>-8.7623068625883538E-2</v>
      </c>
      <c r="P602" s="13">
        <v>-4.6797112282364051E-3</v>
      </c>
      <c r="Q602" s="13">
        <v>7.8263646169410617E-2</v>
      </c>
      <c r="R602" s="13">
        <v>-5.9975282826667753E-2</v>
      </c>
      <c r="S602" s="13">
        <v>5.0615860370194943E-2</v>
      </c>
      <c r="T602" s="13">
        <v>0.10591143196862629</v>
      </c>
      <c r="U602" s="13">
        <v>0.10591143196862629</v>
      </c>
      <c r="V602" s="13">
        <v>-0.11411370243011576</v>
      </c>
      <c r="W602" s="140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3"/>
    </row>
    <row r="603" spans="1:65">
      <c r="A603" s="29"/>
      <c r="B603" s="45" t="s">
        <v>260</v>
      </c>
      <c r="C603" s="46"/>
      <c r="D603" s="44">
        <v>0</v>
      </c>
      <c r="E603" s="44">
        <v>0</v>
      </c>
      <c r="F603" s="44">
        <v>0.54</v>
      </c>
      <c r="G603" s="44">
        <v>3.03</v>
      </c>
      <c r="H603" s="44">
        <v>0</v>
      </c>
      <c r="I603" s="44">
        <v>1.35</v>
      </c>
      <c r="J603" s="44">
        <v>2.36</v>
      </c>
      <c r="K603" s="44">
        <v>0</v>
      </c>
      <c r="L603" s="44">
        <v>0.78</v>
      </c>
      <c r="M603" s="44">
        <v>0</v>
      </c>
      <c r="N603" s="44">
        <v>0.1</v>
      </c>
      <c r="O603" s="44">
        <v>1.01</v>
      </c>
      <c r="P603" s="44">
        <v>0</v>
      </c>
      <c r="Q603" s="44">
        <v>1.01</v>
      </c>
      <c r="R603" s="44">
        <v>0.67</v>
      </c>
      <c r="S603" s="44">
        <v>0.67</v>
      </c>
      <c r="T603" s="44">
        <v>1.35</v>
      </c>
      <c r="U603" s="44">
        <v>1.35</v>
      </c>
      <c r="V603" s="44">
        <v>1.33</v>
      </c>
      <c r="W603" s="140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3"/>
    </row>
    <row r="604" spans="1:65">
      <c r="B604" s="3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BM604" s="53"/>
    </row>
    <row r="605" spans="1:65" ht="15">
      <c r="B605" s="8" t="s">
        <v>529</v>
      </c>
      <c r="BM605" s="27" t="s">
        <v>268</v>
      </c>
    </row>
    <row r="606" spans="1:65" ht="15">
      <c r="A606" s="24" t="s">
        <v>29</v>
      </c>
      <c r="B606" s="18" t="s">
        <v>111</v>
      </c>
      <c r="C606" s="15" t="s">
        <v>112</v>
      </c>
      <c r="D606" s="16" t="s">
        <v>224</v>
      </c>
      <c r="E606" s="17" t="s">
        <v>224</v>
      </c>
      <c r="F606" s="17" t="s">
        <v>224</v>
      </c>
      <c r="G606" s="17" t="s">
        <v>224</v>
      </c>
      <c r="H606" s="17" t="s">
        <v>224</v>
      </c>
      <c r="I606" s="17" t="s">
        <v>224</v>
      </c>
      <c r="J606" s="17" t="s">
        <v>224</v>
      </c>
      <c r="K606" s="17" t="s">
        <v>224</v>
      </c>
      <c r="L606" s="17" t="s">
        <v>224</v>
      </c>
      <c r="M606" s="17" t="s">
        <v>224</v>
      </c>
      <c r="N606" s="17" t="s">
        <v>224</v>
      </c>
      <c r="O606" s="17" t="s">
        <v>224</v>
      </c>
      <c r="P606" s="17" t="s">
        <v>224</v>
      </c>
      <c r="Q606" s="17" t="s">
        <v>224</v>
      </c>
      <c r="R606" s="17" t="s">
        <v>224</v>
      </c>
      <c r="S606" s="140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1</v>
      </c>
    </row>
    <row r="607" spans="1:65">
      <c r="A607" s="29"/>
      <c r="B607" s="19" t="s">
        <v>225</v>
      </c>
      <c r="C607" s="9" t="s">
        <v>225</v>
      </c>
      <c r="D607" s="138" t="s">
        <v>227</v>
      </c>
      <c r="E607" s="139" t="s">
        <v>228</v>
      </c>
      <c r="F607" s="139" t="s">
        <v>230</v>
      </c>
      <c r="G607" s="139" t="s">
        <v>232</v>
      </c>
      <c r="H607" s="139" t="s">
        <v>235</v>
      </c>
      <c r="I607" s="139" t="s">
        <v>237</v>
      </c>
      <c r="J607" s="139" t="s">
        <v>238</v>
      </c>
      <c r="K607" s="139" t="s">
        <v>240</v>
      </c>
      <c r="L607" s="139" t="s">
        <v>241</v>
      </c>
      <c r="M607" s="139" t="s">
        <v>242</v>
      </c>
      <c r="N607" s="139" t="s">
        <v>243</v>
      </c>
      <c r="O607" s="139" t="s">
        <v>246</v>
      </c>
      <c r="P607" s="139" t="s">
        <v>248</v>
      </c>
      <c r="Q607" s="139" t="s">
        <v>249</v>
      </c>
      <c r="R607" s="139" t="s">
        <v>250</v>
      </c>
      <c r="S607" s="140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 t="s">
        <v>3</v>
      </c>
    </row>
    <row r="608" spans="1:65">
      <c r="A608" s="29"/>
      <c r="B608" s="19"/>
      <c r="C608" s="9"/>
      <c r="D608" s="10" t="s">
        <v>269</v>
      </c>
      <c r="E608" s="11" t="s">
        <v>292</v>
      </c>
      <c r="F608" s="11" t="s">
        <v>269</v>
      </c>
      <c r="G608" s="11" t="s">
        <v>269</v>
      </c>
      <c r="H608" s="11" t="s">
        <v>269</v>
      </c>
      <c r="I608" s="11" t="s">
        <v>292</v>
      </c>
      <c r="J608" s="11" t="s">
        <v>269</v>
      </c>
      <c r="K608" s="11" t="s">
        <v>269</v>
      </c>
      <c r="L608" s="11" t="s">
        <v>269</v>
      </c>
      <c r="M608" s="11" t="s">
        <v>292</v>
      </c>
      <c r="N608" s="11" t="s">
        <v>292</v>
      </c>
      <c r="O608" s="11" t="s">
        <v>292</v>
      </c>
      <c r="P608" s="11" t="s">
        <v>269</v>
      </c>
      <c r="Q608" s="11" t="s">
        <v>292</v>
      </c>
      <c r="R608" s="11" t="s">
        <v>293</v>
      </c>
      <c r="S608" s="140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2</v>
      </c>
    </row>
    <row r="609" spans="1:65">
      <c r="A609" s="29"/>
      <c r="B609" s="19"/>
      <c r="C609" s="9"/>
      <c r="D609" s="25" t="s">
        <v>294</v>
      </c>
      <c r="E609" s="25" t="s">
        <v>295</v>
      </c>
      <c r="F609" s="25" t="s">
        <v>295</v>
      </c>
      <c r="G609" s="25" t="s">
        <v>297</v>
      </c>
      <c r="H609" s="25" t="s">
        <v>117</v>
      </c>
      <c r="I609" s="25" t="s">
        <v>297</v>
      </c>
      <c r="J609" s="25" t="s">
        <v>294</v>
      </c>
      <c r="K609" s="25" t="s">
        <v>297</v>
      </c>
      <c r="L609" s="25" t="s">
        <v>297</v>
      </c>
      <c r="M609" s="25" t="s">
        <v>296</v>
      </c>
      <c r="N609" s="25" t="s">
        <v>295</v>
      </c>
      <c r="O609" s="25" t="s">
        <v>295</v>
      </c>
      <c r="P609" s="25" t="s">
        <v>296</v>
      </c>
      <c r="Q609" s="25" t="s">
        <v>294</v>
      </c>
      <c r="R609" s="25" t="s">
        <v>294</v>
      </c>
      <c r="S609" s="140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2</v>
      </c>
    </row>
    <row r="610" spans="1:65">
      <c r="A610" s="29"/>
      <c r="B610" s="18">
        <v>1</v>
      </c>
      <c r="C610" s="14">
        <v>1</v>
      </c>
      <c r="D610" s="21">
        <v>0.43</v>
      </c>
      <c r="E610" s="135">
        <v>1.1100000000000001</v>
      </c>
      <c r="F610" s="21">
        <v>0.59</v>
      </c>
      <c r="G610" s="21">
        <v>0.28000000000000003</v>
      </c>
      <c r="H610" s="21">
        <v>0.71</v>
      </c>
      <c r="I610" s="135">
        <v>0.2</v>
      </c>
      <c r="J610" s="21">
        <v>0.37370722433000197</v>
      </c>
      <c r="K610" s="21">
        <v>0.32</v>
      </c>
      <c r="L610" s="135">
        <v>0.89</v>
      </c>
      <c r="M610" s="21">
        <v>0.39</v>
      </c>
      <c r="N610" s="135">
        <v>0.2</v>
      </c>
      <c r="O610" s="21">
        <v>0.23</v>
      </c>
      <c r="P610" s="21">
        <v>0.42</v>
      </c>
      <c r="Q610" s="21">
        <v>0.3</v>
      </c>
      <c r="R610" s="135">
        <v>12.774666666666667</v>
      </c>
      <c r="S610" s="140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</v>
      </c>
    </row>
    <row r="611" spans="1:65">
      <c r="A611" s="29"/>
      <c r="B611" s="19">
        <v>1</v>
      </c>
      <c r="C611" s="9">
        <v>2</v>
      </c>
      <c r="D611" s="11">
        <v>0.48</v>
      </c>
      <c r="E611" s="136">
        <v>0.53</v>
      </c>
      <c r="F611" s="11">
        <v>0.51</v>
      </c>
      <c r="G611" s="11">
        <v>0.27</v>
      </c>
      <c r="H611" s="11">
        <v>0.71</v>
      </c>
      <c r="I611" s="136">
        <v>0.2</v>
      </c>
      <c r="J611" s="11">
        <v>0.37077878265817921</v>
      </c>
      <c r="K611" s="11">
        <v>0.3</v>
      </c>
      <c r="L611" s="136">
        <v>0.84</v>
      </c>
      <c r="M611" s="11">
        <v>0.38</v>
      </c>
      <c r="N611" s="136">
        <v>0.2</v>
      </c>
      <c r="O611" s="11">
        <v>0.22</v>
      </c>
      <c r="P611" s="11">
        <v>0.4</v>
      </c>
      <c r="Q611" s="11">
        <v>0.3</v>
      </c>
      <c r="R611" s="136">
        <v>13.012499999999999</v>
      </c>
      <c r="S611" s="140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8</v>
      </c>
    </row>
    <row r="612" spans="1:65">
      <c r="A612" s="29"/>
      <c r="B612" s="19">
        <v>1</v>
      </c>
      <c r="C612" s="9">
        <v>3</v>
      </c>
      <c r="D612" s="11">
        <v>0.46</v>
      </c>
      <c r="E612" s="136">
        <v>0.49</v>
      </c>
      <c r="F612" s="11">
        <v>0.57999999999999996</v>
      </c>
      <c r="G612" s="11">
        <v>0.28000000000000003</v>
      </c>
      <c r="H612" s="11">
        <v>0.66</v>
      </c>
      <c r="I612" s="136">
        <v>0.2</v>
      </c>
      <c r="J612" s="11">
        <v>0.37227119664476893</v>
      </c>
      <c r="K612" s="11">
        <v>0.28999999999999998</v>
      </c>
      <c r="L612" s="136">
        <v>0.85</v>
      </c>
      <c r="M612" s="11">
        <v>0.39</v>
      </c>
      <c r="N612" s="136">
        <v>0.2</v>
      </c>
      <c r="O612" s="11">
        <v>0.22</v>
      </c>
      <c r="P612" s="11">
        <v>0.38</v>
      </c>
      <c r="Q612" s="11">
        <v>0.3</v>
      </c>
      <c r="R612" s="141">
        <v>11.531499999999999</v>
      </c>
      <c r="S612" s="140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16</v>
      </c>
    </row>
    <row r="613" spans="1:65">
      <c r="A613" s="29"/>
      <c r="B613" s="19">
        <v>1</v>
      </c>
      <c r="C613" s="9">
        <v>4</v>
      </c>
      <c r="D613" s="11">
        <v>0.42</v>
      </c>
      <c r="E613" s="136">
        <v>0.61</v>
      </c>
      <c r="F613" s="11">
        <v>0.5</v>
      </c>
      <c r="G613" s="11">
        <v>0.28000000000000003</v>
      </c>
      <c r="H613" s="11">
        <v>0.65</v>
      </c>
      <c r="I613" s="136">
        <v>0.2</v>
      </c>
      <c r="J613" s="11">
        <v>0.39484945154524104</v>
      </c>
      <c r="K613" s="11">
        <v>0.26</v>
      </c>
      <c r="L613" s="136">
        <v>0.83</v>
      </c>
      <c r="M613" s="11">
        <v>0.38</v>
      </c>
      <c r="N613" s="136">
        <v>0.2</v>
      </c>
      <c r="O613" s="11">
        <v>0.22</v>
      </c>
      <c r="P613" s="11">
        <v>0.44</v>
      </c>
      <c r="Q613" s="11">
        <v>0.25</v>
      </c>
      <c r="R613" s="136">
        <v>12.7935</v>
      </c>
      <c r="S613" s="140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0.38862837573397202</v>
      </c>
    </row>
    <row r="614" spans="1:65">
      <c r="A614" s="29"/>
      <c r="B614" s="19">
        <v>1</v>
      </c>
      <c r="C614" s="9">
        <v>5</v>
      </c>
      <c r="D614" s="11">
        <v>0.45</v>
      </c>
      <c r="E614" s="136">
        <v>0.49</v>
      </c>
      <c r="F614" s="11">
        <v>0.53</v>
      </c>
      <c r="G614" s="11">
        <v>0.28999999999999998</v>
      </c>
      <c r="H614" s="11">
        <v>0.59</v>
      </c>
      <c r="I614" s="136">
        <v>0.2</v>
      </c>
      <c r="J614" s="11">
        <v>0.38738741214824685</v>
      </c>
      <c r="K614" s="11">
        <v>0.31</v>
      </c>
      <c r="L614" s="136">
        <v>0.83</v>
      </c>
      <c r="M614" s="11">
        <v>0.38</v>
      </c>
      <c r="N614" s="136">
        <v>0.2</v>
      </c>
      <c r="O614" s="11">
        <v>0.22</v>
      </c>
      <c r="P614" s="11">
        <v>0.34</v>
      </c>
      <c r="Q614" s="11">
        <v>0.25</v>
      </c>
      <c r="R614" s="136">
        <v>13.514666666666665</v>
      </c>
      <c r="S614" s="140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>
        <v>14</v>
      </c>
    </row>
    <row r="615" spans="1:65">
      <c r="A615" s="29"/>
      <c r="B615" s="19">
        <v>1</v>
      </c>
      <c r="C615" s="9">
        <v>6</v>
      </c>
      <c r="D615" s="11">
        <v>0.43</v>
      </c>
      <c r="E615" s="136">
        <v>1.3</v>
      </c>
      <c r="F615" s="11">
        <v>0.54</v>
      </c>
      <c r="G615" s="11">
        <v>0.3</v>
      </c>
      <c r="H615" s="11">
        <v>0.62</v>
      </c>
      <c r="I615" s="136">
        <v>0.2</v>
      </c>
      <c r="J615" s="11">
        <v>0.36870847671189066</v>
      </c>
      <c r="K615" s="11">
        <v>0.31</v>
      </c>
      <c r="L615" s="141">
        <v>1</v>
      </c>
      <c r="M615" s="11">
        <v>0.39</v>
      </c>
      <c r="N615" s="136">
        <v>0.2</v>
      </c>
      <c r="O615" s="11">
        <v>0.22</v>
      </c>
      <c r="P615" s="11">
        <v>0.38</v>
      </c>
      <c r="Q615" s="11">
        <v>0.3</v>
      </c>
      <c r="R615" s="136">
        <v>12.616666666666667</v>
      </c>
      <c r="S615" s="140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A616" s="29"/>
      <c r="B616" s="20" t="s">
        <v>256</v>
      </c>
      <c r="C616" s="12"/>
      <c r="D616" s="22">
        <v>0.44500000000000001</v>
      </c>
      <c r="E616" s="22">
        <v>0.75499999999999989</v>
      </c>
      <c r="F616" s="22">
        <v>0.54166666666666663</v>
      </c>
      <c r="G616" s="22">
        <v>0.28333333333333338</v>
      </c>
      <c r="H616" s="22">
        <v>0.65666666666666662</v>
      </c>
      <c r="I616" s="22">
        <v>0.19999999999999998</v>
      </c>
      <c r="J616" s="22">
        <v>0.37795042400638806</v>
      </c>
      <c r="K616" s="22">
        <v>0.29833333333333334</v>
      </c>
      <c r="L616" s="22">
        <v>0.87333333333333341</v>
      </c>
      <c r="M616" s="22">
        <v>0.38500000000000001</v>
      </c>
      <c r="N616" s="22">
        <v>0.19999999999999998</v>
      </c>
      <c r="O616" s="22">
        <v>0.22166666666666668</v>
      </c>
      <c r="P616" s="22">
        <v>0.39333333333333337</v>
      </c>
      <c r="Q616" s="22">
        <v>0.28333333333333333</v>
      </c>
      <c r="R616" s="22">
        <v>12.70725</v>
      </c>
      <c r="S616" s="140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3"/>
    </row>
    <row r="617" spans="1:65">
      <c r="A617" s="29"/>
      <c r="B617" s="3" t="s">
        <v>257</v>
      </c>
      <c r="C617" s="28"/>
      <c r="D617" s="11">
        <v>0.44</v>
      </c>
      <c r="E617" s="11">
        <v>0.57000000000000006</v>
      </c>
      <c r="F617" s="11">
        <v>0.53500000000000003</v>
      </c>
      <c r="G617" s="11">
        <v>0.28000000000000003</v>
      </c>
      <c r="H617" s="11">
        <v>0.65500000000000003</v>
      </c>
      <c r="I617" s="11">
        <v>0.2</v>
      </c>
      <c r="J617" s="11">
        <v>0.37298921048738543</v>
      </c>
      <c r="K617" s="11">
        <v>0.30499999999999999</v>
      </c>
      <c r="L617" s="11">
        <v>0.84499999999999997</v>
      </c>
      <c r="M617" s="11">
        <v>0.38500000000000001</v>
      </c>
      <c r="N617" s="11">
        <v>0.2</v>
      </c>
      <c r="O617" s="11">
        <v>0.22</v>
      </c>
      <c r="P617" s="11">
        <v>0.39</v>
      </c>
      <c r="Q617" s="11">
        <v>0.3</v>
      </c>
      <c r="R617" s="11">
        <v>12.784083333333333</v>
      </c>
      <c r="S617" s="140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29"/>
      <c r="B618" s="3" t="s">
        <v>258</v>
      </c>
      <c r="C618" s="28"/>
      <c r="D618" s="23">
        <v>2.2583179581272431E-2</v>
      </c>
      <c r="E618" s="23">
        <v>0.35641268215370836</v>
      </c>
      <c r="F618" s="23">
        <v>3.6560452221856686E-2</v>
      </c>
      <c r="G618" s="23">
        <v>1.0327955589886429E-2</v>
      </c>
      <c r="H618" s="23">
        <v>4.8027769744874327E-2</v>
      </c>
      <c r="I618" s="23">
        <v>3.0404709722440586E-17</v>
      </c>
      <c r="J618" s="23">
        <v>1.0599417656538943E-2</v>
      </c>
      <c r="K618" s="23">
        <v>2.1369760566432805E-2</v>
      </c>
      <c r="L618" s="23">
        <v>6.5929255013739307E-2</v>
      </c>
      <c r="M618" s="23">
        <v>5.4772255750516656E-3</v>
      </c>
      <c r="N618" s="23">
        <v>3.0404709722440586E-17</v>
      </c>
      <c r="O618" s="23">
        <v>4.0824829046386341E-3</v>
      </c>
      <c r="P618" s="23">
        <v>3.5023801430836519E-2</v>
      </c>
      <c r="Q618" s="23">
        <v>2.5819888974716109E-2</v>
      </c>
      <c r="R618" s="23">
        <v>0.65538945800696724</v>
      </c>
      <c r="S618" s="140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A619" s="29"/>
      <c r="B619" s="3" t="s">
        <v>86</v>
      </c>
      <c r="C619" s="28"/>
      <c r="D619" s="13">
        <v>5.0748718160162763E-2</v>
      </c>
      <c r="E619" s="13">
        <v>0.47206977768703101</v>
      </c>
      <c r="F619" s="13">
        <v>6.7496219486504652E-2</v>
      </c>
      <c r="G619" s="13">
        <v>3.6451607964305036E-2</v>
      </c>
      <c r="H619" s="13">
        <v>7.313873565209289E-2</v>
      </c>
      <c r="I619" s="13">
        <v>1.5202354861220294E-16</v>
      </c>
      <c r="J619" s="13">
        <v>2.8044465578797164E-2</v>
      </c>
      <c r="K619" s="13">
        <v>7.163048234558482E-2</v>
      </c>
      <c r="L619" s="13">
        <v>7.5491513374510655E-2</v>
      </c>
      <c r="M619" s="13">
        <v>1.4226559935199131E-2</v>
      </c>
      <c r="N619" s="13">
        <v>1.5202354861220294E-16</v>
      </c>
      <c r="O619" s="13">
        <v>1.841721611115173E-2</v>
      </c>
      <c r="P619" s="13">
        <v>8.9043562959753852E-2</v>
      </c>
      <c r="Q619" s="13">
        <v>9.1129019910762735E-2</v>
      </c>
      <c r="R619" s="13">
        <v>5.1576026127365657E-2</v>
      </c>
      <c r="S619" s="140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A620" s="29"/>
      <c r="B620" s="3" t="s">
        <v>259</v>
      </c>
      <c r="C620" s="28"/>
      <c r="D620" s="13">
        <v>0.1450527747994812</v>
      </c>
      <c r="E620" s="13">
        <v>0.94272998870473734</v>
      </c>
      <c r="F620" s="13">
        <v>0.39379083074843191</v>
      </c>
      <c r="G620" s="13">
        <v>-0.27094018083928151</v>
      </c>
      <c r="H620" s="13">
        <v>0.68970334558425295</v>
      </c>
      <c r="I620" s="13">
        <v>-0.48536953941596361</v>
      </c>
      <c r="J620" s="13">
        <v>-2.74759960783032E-2</v>
      </c>
      <c r="K620" s="13">
        <v>-0.23234289629547888</v>
      </c>
      <c r="L620" s="13">
        <v>1.247219677883626</v>
      </c>
      <c r="M620" s="13">
        <v>-9.3363633757297393E-3</v>
      </c>
      <c r="N620" s="13">
        <v>-0.48536953941596361</v>
      </c>
      <c r="O620" s="13">
        <v>-0.42961790618602624</v>
      </c>
      <c r="P620" s="13">
        <v>1.2106572481938471E-2</v>
      </c>
      <c r="Q620" s="13">
        <v>-0.27094018083928173</v>
      </c>
      <c r="R620" s="13">
        <v>31.697689601282484</v>
      </c>
      <c r="S620" s="140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3"/>
    </row>
    <row r="621" spans="1:65">
      <c r="A621" s="29"/>
      <c r="B621" s="45" t="s">
        <v>260</v>
      </c>
      <c r="C621" s="46"/>
      <c r="D621" s="44">
        <v>0.32</v>
      </c>
      <c r="E621" s="44">
        <v>2.2200000000000002</v>
      </c>
      <c r="F621" s="44">
        <v>0.91</v>
      </c>
      <c r="G621" s="44">
        <v>0.67</v>
      </c>
      <c r="H621" s="44">
        <v>1.61</v>
      </c>
      <c r="I621" s="44" t="s">
        <v>261</v>
      </c>
      <c r="J621" s="44">
        <v>0.09</v>
      </c>
      <c r="K621" s="44">
        <v>0.57999999999999996</v>
      </c>
      <c r="L621" s="44">
        <v>2.94</v>
      </c>
      <c r="M621" s="44">
        <v>0.05</v>
      </c>
      <c r="N621" s="44" t="s">
        <v>261</v>
      </c>
      <c r="O621" s="44">
        <v>1.05</v>
      </c>
      <c r="P621" s="44">
        <v>0</v>
      </c>
      <c r="Q621" s="44">
        <v>0.67</v>
      </c>
      <c r="R621" s="44">
        <v>75.489999999999995</v>
      </c>
      <c r="S621" s="140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3"/>
    </row>
    <row r="622" spans="1:65">
      <c r="B622" s="30" t="s">
        <v>305</v>
      </c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BM622" s="53"/>
    </row>
    <row r="623" spans="1:65">
      <c r="BM623" s="53"/>
    </row>
    <row r="624" spans="1:65" ht="15">
      <c r="B624" s="8" t="s">
        <v>530</v>
      </c>
      <c r="BM624" s="27" t="s">
        <v>66</v>
      </c>
    </row>
    <row r="625" spans="1:65" ht="15">
      <c r="A625" s="24" t="s">
        <v>31</v>
      </c>
      <c r="B625" s="18" t="s">
        <v>111</v>
      </c>
      <c r="C625" s="15" t="s">
        <v>112</v>
      </c>
      <c r="D625" s="16" t="s">
        <v>224</v>
      </c>
      <c r="E625" s="17" t="s">
        <v>224</v>
      </c>
      <c r="F625" s="17" t="s">
        <v>224</v>
      </c>
      <c r="G625" s="17" t="s">
        <v>224</v>
      </c>
      <c r="H625" s="17" t="s">
        <v>224</v>
      </c>
      <c r="I625" s="17" t="s">
        <v>224</v>
      </c>
      <c r="J625" s="17" t="s">
        <v>224</v>
      </c>
      <c r="K625" s="140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1</v>
      </c>
    </row>
    <row r="626" spans="1:65">
      <c r="A626" s="29"/>
      <c r="B626" s="19" t="s">
        <v>225</v>
      </c>
      <c r="C626" s="9" t="s">
        <v>225</v>
      </c>
      <c r="D626" s="138" t="s">
        <v>235</v>
      </c>
      <c r="E626" s="139" t="s">
        <v>237</v>
      </c>
      <c r="F626" s="139" t="s">
        <v>238</v>
      </c>
      <c r="G626" s="139" t="s">
        <v>241</v>
      </c>
      <c r="H626" s="139" t="s">
        <v>242</v>
      </c>
      <c r="I626" s="139" t="s">
        <v>244</v>
      </c>
      <c r="J626" s="139" t="s">
        <v>248</v>
      </c>
      <c r="K626" s="140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 t="s">
        <v>3</v>
      </c>
    </row>
    <row r="627" spans="1:65">
      <c r="A627" s="29"/>
      <c r="B627" s="19"/>
      <c r="C627" s="9"/>
      <c r="D627" s="10" t="s">
        <v>269</v>
      </c>
      <c r="E627" s="11" t="s">
        <v>292</v>
      </c>
      <c r="F627" s="11" t="s">
        <v>269</v>
      </c>
      <c r="G627" s="11" t="s">
        <v>269</v>
      </c>
      <c r="H627" s="11" t="s">
        <v>292</v>
      </c>
      <c r="I627" s="11" t="s">
        <v>269</v>
      </c>
      <c r="J627" s="11" t="s">
        <v>269</v>
      </c>
      <c r="K627" s="140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1</v>
      </c>
    </row>
    <row r="628" spans="1:65">
      <c r="A628" s="29"/>
      <c r="B628" s="19"/>
      <c r="C628" s="9"/>
      <c r="D628" s="25" t="s">
        <v>117</v>
      </c>
      <c r="E628" s="25" t="s">
        <v>297</v>
      </c>
      <c r="F628" s="25" t="s">
        <v>294</v>
      </c>
      <c r="G628" s="25" t="s">
        <v>297</v>
      </c>
      <c r="H628" s="25" t="s">
        <v>296</v>
      </c>
      <c r="I628" s="25" t="s">
        <v>295</v>
      </c>
      <c r="J628" s="25" t="s">
        <v>296</v>
      </c>
      <c r="K628" s="140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>
        <v>2</v>
      </c>
    </row>
    <row r="629" spans="1:65">
      <c r="A629" s="29"/>
      <c r="B629" s="18">
        <v>1</v>
      </c>
      <c r="C629" s="14">
        <v>1</v>
      </c>
      <c r="D629" s="199">
        <v>25.725000000000001</v>
      </c>
      <c r="E629" s="199">
        <v>24.3</v>
      </c>
      <c r="F629" s="199">
        <v>21.027128597213785</v>
      </c>
      <c r="G629" s="199">
        <v>20.8</v>
      </c>
      <c r="H629" s="199">
        <v>25.49</v>
      </c>
      <c r="I629" s="199">
        <v>20.0187232154836</v>
      </c>
      <c r="J629" s="200">
        <v>30.73</v>
      </c>
      <c r="K629" s="201"/>
      <c r="L629" s="202"/>
      <c r="M629" s="202"/>
      <c r="N629" s="202"/>
      <c r="O629" s="202"/>
      <c r="P629" s="202"/>
      <c r="Q629" s="202"/>
      <c r="R629" s="202"/>
      <c r="S629" s="202"/>
      <c r="T629" s="202"/>
      <c r="U629" s="202"/>
      <c r="V629" s="202"/>
      <c r="W629" s="202"/>
      <c r="X629" s="202"/>
      <c r="Y629" s="202"/>
      <c r="Z629" s="202"/>
      <c r="AA629" s="202"/>
      <c r="AB629" s="202"/>
      <c r="AC629" s="202"/>
      <c r="AD629" s="202"/>
      <c r="AE629" s="202"/>
      <c r="AF629" s="202"/>
      <c r="AG629" s="202"/>
      <c r="AH629" s="202"/>
      <c r="AI629" s="202"/>
      <c r="AJ629" s="202"/>
      <c r="AK629" s="202"/>
      <c r="AL629" s="202"/>
      <c r="AM629" s="202"/>
      <c r="AN629" s="202"/>
      <c r="AO629" s="202"/>
      <c r="AP629" s="202"/>
      <c r="AQ629" s="202"/>
      <c r="AR629" s="202"/>
      <c r="AS629" s="202"/>
      <c r="AT629" s="202"/>
      <c r="AU629" s="202"/>
      <c r="AV629" s="202"/>
      <c r="AW629" s="202"/>
      <c r="AX629" s="202"/>
      <c r="AY629" s="202"/>
      <c r="AZ629" s="202"/>
      <c r="BA629" s="202"/>
      <c r="BB629" s="202"/>
      <c r="BC629" s="202"/>
      <c r="BD629" s="202"/>
      <c r="BE629" s="202"/>
      <c r="BF629" s="202"/>
      <c r="BG629" s="202"/>
      <c r="BH629" s="202"/>
      <c r="BI629" s="202"/>
      <c r="BJ629" s="202"/>
      <c r="BK629" s="202"/>
      <c r="BL629" s="202"/>
      <c r="BM629" s="203">
        <v>1</v>
      </c>
    </row>
    <row r="630" spans="1:65">
      <c r="A630" s="29"/>
      <c r="B630" s="19">
        <v>1</v>
      </c>
      <c r="C630" s="9">
        <v>2</v>
      </c>
      <c r="D630" s="205">
        <v>25.018000000000001</v>
      </c>
      <c r="E630" s="205">
        <v>23.2</v>
      </c>
      <c r="F630" s="205">
        <v>21.238671217505853</v>
      </c>
      <c r="G630" s="205">
        <v>21.2</v>
      </c>
      <c r="H630" s="205">
        <v>25.35</v>
      </c>
      <c r="I630" s="205">
        <v>20.080308694869601</v>
      </c>
      <c r="J630" s="206">
        <v>31.770000000000003</v>
      </c>
      <c r="K630" s="201"/>
      <c r="L630" s="202"/>
      <c r="M630" s="202"/>
      <c r="N630" s="202"/>
      <c r="O630" s="202"/>
      <c r="P630" s="202"/>
      <c r="Q630" s="202"/>
      <c r="R630" s="202"/>
      <c r="S630" s="202"/>
      <c r="T630" s="202"/>
      <c r="U630" s="202"/>
      <c r="V630" s="202"/>
      <c r="W630" s="202"/>
      <c r="X630" s="202"/>
      <c r="Y630" s="202"/>
      <c r="Z630" s="202"/>
      <c r="AA630" s="202"/>
      <c r="AB630" s="202"/>
      <c r="AC630" s="202"/>
      <c r="AD630" s="202"/>
      <c r="AE630" s="202"/>
      <c r="AF630" s="202"/>
      <c r="AG630" s="202"/>
      <c r="AH630" s="202"/>
      <c r="AI630" s="202"/>
      <c r="AJ630" s="202"/>
      <c r="AK630" s="202"/>
      <c r="AL630" s="202"/>
      <c r="AM630" s="202"/>
      <c r="AN630" s="202"/>
      <c r="AO630" s="202"/>
      <c r="AP630" s="202"/>
      <c r="AQ630" s="202"/>
      <c r="AR630" s="202"/>
      <c r="AS630" s="202"/>
      <c r="AT630" s="202"/>
      <c r="AU630" s="202"/>
      <c r="AV630" s="202"/>
      <c r="AW630" s="202"/>
      <c r="AX630" s="202"/>
      <c r="AY630" s="202"/>
      <c r="AZ630" s="202"/>
      <c r="BA630" s="202"/>
      <c r="BB630" s="202"/>
      <c r="BC630" s="202"/>
      <c r="BD630" s="202"/>
      <c r="BE630" s="202"/>
      <c r="BF630" s="202"/>
      <c r="BG630" s="202"/>
      <c r="BH630" s="202"/>
      <c r="BI630" s="202"/>
      <c r="BJ630" s="202"/>
      <c r="BK630" s="202"/>
      <c r="BL630" s="202"/>
      <c r="BM630" s="203">
        <v>27</v>
      </c>
    </row>
    <row r="631" spans="1:65">
      <c r="A631" s="29"/>
      <c r="B631" s="19">
        <v>1</v>
      </c>
      <c r="C631" s="9">
        <v>3</v>
      </c>
      <c r="D631" s="205">
        <v>23.760999999999999</v>
      </c>
      <c r="E631" s="205">
        <v>21.8</v>
      </c>
      <c r="F631" s="205">
        <v>21.405551989913118</v>
      </c>
      <c r="G631" s="205">
        <v>21.1</v>
      </c>
      <c r="H631" s="205">
        <v>25.28</v>
      </c>
      <c r="I631" s="205">
        <v>20.077570949675099</v>
      </c>
      <c r="J631" s="206">
        <v>30.47</v>
      </c>
      <c r="K631" s="201"/>
      <c r="L631" s="202"/>
      <c r="M631" s="202"/>
      <c r="N631" s="202"/>
      <c r="O631" s="202"/>
      <c r="P631" s="202"/>
      <c r="Q631" s="202"/>
      <c r="R631" s="202"/>
      <c r="S631" s="202"/>
      <c r="T631" s="202"/>
      <c r="U631" s="202"/>
      <c r="V631" s="202"/>
      <c r="W631" s="202"/>
      <c r="X631" s="202"/>
      <c r="Y631" s="202"/>
      <c r="Z631" s="202"/>
      <c r="AA631" s="202"/>
      <c r="AB631" s="202"/>
      <c r="AC631" s="202"/>
      <c r="AD631" s="202"/>
      <c r="AE631" s="202"/>
      <c r="AF631" s="202"/>
      <c r="AG631" s="202"/>
      <c r="AH631" s="202"/>
      <c r="AI631" s="202"/>
      <c r="AJ631" s="202"/>
      <c r="AK631" s="202"/>
      <c r="AL631" s="202"/>
      <c r="AM631" s="202"/>
      <c r="AN631" s="202"/>
      <c r="AO631" s="202"/>
      <c r="AP631" s="202"/>
      <c r="AQ631" s="202"/>
      <c r="AR631" s="202"/>
      <c r="AS631" s="202"/>
      <c r="AT631" s="202"/>
      <c r="AU631" s="202"/>
      <c r="AV631" s="202"/>
      <c r="AW631" s="202"/>
      <c r="AX631" s="202"/>
      <c r="AY631" s="202"/>
      <c r="AZ631" s="202"/>
      <c r="BA631" s="202"/>
      <c r="BB631" s="202"/>
      <c r="BC631" s="202"/>
      <c r="BD631" s="202"/>
      <c r="BE631" s="202"/>
      <c r="BF631" s="202"/>
      <c r="BG631" s="202"/>
      <c r="BH631" s="202"/>
      <c r="BI631" s="202"/>
      <c r="BJ631" s="202"/>
      <c r="BK631" s="202"/>
      <c r="BL631" s="202"/>
      <c r="BM631" s="203">
        <v>16</v>
      </c>
    </row>
    <row r="632" spans="1:65">
      <c r="A632" s="29"/>
      <c r="B632" s="19">
        <v>1</v>
      </c>
      <c r="C632" s="9">
        <v>4</v>
      </c>
      <c r="D632" s="205">
        <v>25.423999999999999</v>
      </c>
      <c r="E632" s="205">
        <v>22.2</v>
      </c>
      <c r="F632" s="205">
        <v>21.615213575395973</v>
      </c>
      <c r="G632" s="205">
        <v>20.8</v>
      </c>
      <c r="H632" s="205">
        <v>26.32</v>
      </c>
      <c r="I632" s="205">
        <v>20.105087804370498</v>
      </c>
      <c r="J632" s="206">
        <v>30.46</v>
      </c>
      <c r="K632" s="201"/>
      <c r="L632" s="202"/>
      <c r="M632" s="202"/>
      <c r="N632" s="202"/>
      <c r="O632" s="202"/>
      <c r="P632" s="202"/>
      <c r="Q632" s="202"/>
      <c r="R632" s="202"/>
      <c r="S632" s="202"/>
      <c r="T632" s="202"/>
      <c r="U632" s="202"/>
      <c r="V632" s="202"/>
      <c r="W632" s="202"/>
      <c r="X632" s="202"/>
      <c r="Y632" s="202"/>
      <c r="Z632" s="202"/>
      <c r="AA632" s="202"/>
      <c r="AB632" s="202"/>
      <c r="AC632" s="202"/>
      <c r="AD632" s="202"/>
      <c r="AE632" s="202"/>
      <c r="AF632" s="202"/>
      <c r="AG632" s="202"/>
      <c r="AH632" s="202"/>
      <c r="AI632" s="202"/>
      <c r="AJ632" s="202"/>
      <c r="AK632" s="202"/>
      <c r="AL632" s="202"/>
      <c r="AM632" s="202"/>
      <c r="AN632" s="202"/>
      <c r="AO632" s="202"/>
      <c r="AP632" s="202"/>
      <c r="AQ632" s="202"/>
      <c r="AR632" s="202"/>
      <c r="AS632" s="202"/>
      <c r="AT632" s="202"/>
      <c r="AU632" s="202"/>
      <c r="AV632" s="202"/>
      <c r="AW632" s="202"/>
      <c r="AX632" s="202"/>
      <c r="AY632" s="202"/>
      <c r="AZ632" s="202"/>
      <c r="BA632" s="202"/>
      <c r="BB632" s="202"/>
      <c r="BC632" s="202"/>
      <c r="BD632" s="202"/>
      <c r="BE632" s="202"/>
      <c r="BF632" s="202"/>
      <c r="BG632" s="202"/>
      <c r="BH632" s="202"/>
      <c r="BI632" s="202"/>
      <c r="BJ632" s="202"/>
      <c r="BK632" s="202"/>
      <c r="BL632" s="202"/>
      <c r="BM632" s="203">
        <v>22.533739242217525</v>
      </c>
    </row>
    <row r="633" spans="1:65">
      <c r="A633" s="29"/>
      <c r="B633" s="19">
        <v>1</v>
      </c>
      <c r="C633" s="9">
        <v>5</v>
      </c>
      <c r="D633" s="205">
        <v>24.408999999999999</v>
      </c>
      <c r="E633" s="205">
        <v>22.4</v>
      </c>
      <c r="F633" s="205">
        <v>20.568097019026869</v>
      </c>
      <c r="G633" s="205">
        <v>20.8</v>
      </c>
      <c r="H633" s="205">
        <v>26.18</v>
      </c>
      <c r="I633" s="205">
        <v>20.177585172955698</v>
      </c>
      <c r="J633" s="206">
        <v>30.29</v>
      </c>
      <c r="K633" s="201"/>
      <c r="L633" s="202"/>
      <c r="M633" s="202"/>
      <c r="N633" s="202"/>
      <c r="O633" s="202"/>
      <c r="P633" s="202"/>
      <c r="Q633" s="202"/>
      <c r="R633" s="202"/>
      <c r="S633" s="202"/>
      <c r="T633" s="202"/>
      <c r="U633" s="202"/>
      <c r="V633" s="202"/>
      <c r="W633" s="202"/>
      <c r="X633" s="202"/>
      <c r="Y633" s="202"/>
      <c r="Z633" s="202"/>
      <c r="AA633" s="202"/>
      <c r="AB633" s="202"/>
      <c r="AC633" s="202"/>
      <c r="AD633" s="202"/>
      <c r="AE633" s="202"/>
      <c r="AF633" s="202"/>
      <c r="AG633" s="202"/>
      <c r="AH633" s="202"/>
      <c r="AI633" s="202"/>
      <c r="AJ633" s="202"/>
      <c r="AK633" s="202"/>
      <c r="AL633" s="202"/>
      <c r="AM633" s="202"/>
      <c r="AN633" s="202"/>
      <c r="AO633" s="202"/>
      <c r="AP633" s="202"/>
      <c r="AQ633" s="202"/>
      <c r="AR633" s="202"/>
      <c r="AS633" s="202"/>
      <c r="AT633" s="202"/>
      <c r="AU633" s="202"/>
      <c r="AV633" s="202"/>
      <c r="AW633" s="202"/>
      <c r="AX633" s="202"/>
      <c r="AY633" s="202"/>
      <c r="AZ633" s="202"/>
      <c r="BA633" s="202"/>
      <c r="BB633" s="202"/>
      <c r="BC633" s="202"/>
      <c r="BD633" s="202"/>
      <c r="BE633" s="202"/>
      <c r="BF633" s="202"/>
      <c r="BG633" s="202"/>
      <c r="BH633" s="202"/>
      <c r="BI633" s="202"/>
      <c r="BJ633" s="202"/>
      <c r="BK633" s="202"/>
      <c r="BL633" s="202"/>
      <c r="BM633" s="203">
        <v>100</v>
      </c>
    </row>
    <row r="634" spans="1:65">
      <c r="A634" s="29"/>
      <c r="B634" s="19">
        <v>1</v>
      </c>
      <c r="C634" s="9">
        <v>6</v>
      </c>
      <c r="D634" s="205">
        <v>23.664000000000001</v>
      </c>
      <c r="E634" s="205">
        <v>22.2</v>
      </c>
      <c r="F634" s="205">
        <v>21.12206513698538</v>
      </c>
      <c r="G634" s="205">
        <v>20.7</v>
      </c>
      <c r="H634" s="205">
        <v>25.62</v>
      </c>
      <c r="I634" s="205">
        <v>20.037609346435499</v>
      </c>
      <c r="J634" s="206">
        <v>30.49</v>
      </c>
      <c r="K634" s="201"/>
      <c r="L634" s="202"/>
      <c r="M634" s="202"/>
      <c r="N634" s="202"/>
      <c r="O634" s="202"/>
      <c r="P634" s="202"/>
      <c r="Q634" s="202"/>
      <c r="R634" s="202"/>
      <c r="S634" s="202"/>
      <c r="T634" s="202"/>
      <c r="U634" s="202"/>
      <c r="V634" s="202"/>
      <c r="W634" s="202"/>
      <c r="X634" s="202"/>
      <c r="Y634" s="202"/>
      <c r="Z634" s="202"/>
      <c r="AA634" s="202"/>
      <c r="AB634" s="202"/>
      <c r="AC634" s="202"/>
      <c r="AD634" s="202"/>
      <c r="AE634" s="202"/>
      <c r="AF634" s="202"/>
      <c r="AG634" s="202"/>
      <c r="AH634" s="202"/>
      <c r="AI634" s="202"/>
      <c r="AJ634" s="202"/>
      <c r="AK634" s="202"/>
      <c r="AL634" s="202"/>
      <c r="AM634" s="202"/>
      <c r="AN634" s="202"/>
      <c r="AO634" s="202"/>
      <c r="AP634" s="202"/>
      <c r="AQ634" s="202"/>
      <c r="AR634" s="202"/>
      <c r="AS634" s="202"/>
      <c r="AT634" s="202"/>
      <c r="AU634" s="202"/>
      <c r="AV634" s="202"/>
      <c r="AW634" s="202"/>
      <c r="AX634" s="202"/>
      <c r="AY634" s="202"/>
      <c r="AZ634" s="202"/>
      <c r="BA634" s="202"/>
      <c r="BB634" s="202"/>
      <c r="BC634" s="202"/>
      <c r="BD634" s="202"/>
      <c r="BE634" s="202"/>
      <c r="BF634" s="202"/>
      <c r="BG634" s="202"/>
      <c r="BH634" s="202"/>
      <c r="BI634" s="202"/>
      <c r="BJ634" s="202"/>
      <c r="BK634" s="202"/>
      <c r="BL634" s="202"/>
      <c r="BM634" s="207"/>
    </row>
    <row r="635" spans="1:65">
      <c r="A635" s="29"/>
      <c r="B635" s="20" t="s">
        <v>256</v>
      </c>
      <c r="C635" s="12"/>
      <c r="D635" s="208">
        <v>24.666833333333329</v>
      </c>
      <c r="E635" s="208">
        <v>22.683333333333334</v>
      </c>
      <c r="F635" s="208">
        <v>21.162787922673498</v>
      </c>
      <c r="G635" s="208">
        <v>20.900000000000002</v>
      </c>
      <c r="H635" s="208">
        <v>25.706666666666667</v>
      </c>
      <c r="I635" s="208">
        <v>20.082814197298337</v>
      </c>
      <c r="J635" s="208">
        <v>30.701666666666668</v>
      </c>
      <c r="K635" s="201"/>
      <c r="L635" s="202"/>
      <c r="M635" s="202"/>
      <c r="N635" s="202"/>
      <c r="O635" s="202"/>
      <c r="P635" s="202"/>
      <c r="Q635" s="202"/>
      <c r="R635" s="202"/>
      <c r="S635" s="202"/>
      <c r="T635" s="202"/>
      <c r="U635" s="202"/>
      <c r="V635" s="202"/>
      <c r="W635" s="202"/>
      <c r="X635" s="202"/>
      <c r="Y635" s="202"/>
      <c r="Z635" s="202"/>
      <c r="AA635" s="202"/>
      <c r="AB635" s="202"/>
      <c r="AC635" s="202"/>
      <c r="AD635" s="202"/>
      <c r="AE635" s="202"/>
      <c r="AF635" s="202"/>
      <c r="AG635" s="202"/>
      <c r="AH635" s="202"/>
      <c r="AI635" s="202"/>
      <c r="AJ635" s="202"/>
      <c r="AK635" s="202"/>
      <c r="AL635" s="202"/>
      <c r="AM635" s="202"/>
      <c r="AN635" s="202"/>
      <c r="AO635" s="202"/>
      <c r="AP635" s="202"/>
      <c r="AQ635" s="202"/>
      <c r="AR635" s="202"/>
      <c r="AS635" s="202"/>
      <c r="AT635" s="202"/>
      <c r="AU635" s="202"/>
      <c r="AV635" s="202"/>
      <c r="AW635" s="202"/>
      <c r="AX635" s="202"/>
      <c r="AY635" s="202"/>
      <c r="AZ635" s="202"/>
      <c r="BA635" s="202"/>
      <c r="BB635" s="202"/>
      <c r="BC635" s="202"/>
      <c r="BD635" s="202"/>
      <c r="BE635" s="202"/>
      <c r="BF635" s="202"/>
      <c r="BG635" s="202"/>
      <c r="BH635" s="202"/>
      <c r="BI635" s="202"/>
      <c r="BJ635" s="202"/>
      <c r="BK635" s="202"/>
      <c r="BL635" s="202"/>
      <c r="BM635" s="207"/>
    </row>
    <row r="636" spans="1:65">
      <c r="A636" s="29"/>
      <c r="B636" s="3" t="s">
        <v>257</v>
      </c>
      <c r="C636" s="28"/>
      <c r="D636" s="205">
        <v>24.7135</v>
      </c>
      <c r="E636" s="205">
        <v>22.299999999999997</v>
      </c>
      <c r="F636" s="205">
        <v>21.180368177245619</v>
      </c>
      <c r="G636" s="205">
        <v>20.8</v>
      </c>
      <c r="H636" s="205">
        <v>25.555</v>
      </c>
      <c r="I636" s="205">
        <v>20.07893982227235</v>
      </c>
      <c r="J636" s="205">
        <v>30.479999999999997</v>
      </c>
      <c r="K636" s="201"/>
      <c r="L636" s="202"/>
      <c r="M636" s="202"/>
      <c r="N636" s="202"/>
      <c r="O636" s="202"/>
      <c r="P636" s="202"/>
      <c r="Q636" s="202"/>
      <c r="R636" s="202"/>
      <c r="S636" s="202"/>
      <c r="T636" s="202"/>
      <c r="U636" s="202"/>
      <c r="V636" s="202"/>
      <c r="W636" s="202"/>
      <c r="X636" s="202"/>
      <c r="Y636" s="202"/>
      <c r="Z636" s="202"/>
      <c r="AA636" s="202"/>
      <c r="AB636" s="202"/>
      <c r="AC636" s="202"/>
      <c r="AD636" s="202"/>
      <c r="AE636" s="202"/>
      <c r="AF636" s="202"/>
      <c r="AG636" s="202"/>
      <c r="AH636" s="202"/>
      <c r="AI636" s="202"/>
      <c r="AJ636" s="202"/>
      <c r="AK636" s="202"/>
      <c r="AL636" s="202"/>
      <c r="AM636" s="202"/>
      <c r="AN636" s="202"/>
      <c r="AO636" s="202"/>
      <c r="AP636" s="202"/>
      <c r="AQ636" s="202"/>
      <c r="AR636" s="202"/>
      <c r="AS636" s="202"/>
      <c r="AT636" s="202"/>
      <c r="AU636" s="202"/>
      <c r="AV636" s="202"/>
      <c r="AW636" s="202"/>
      <c r="AX636" s="202"/>
      <c r="AY636" s="202"/>
      <c r="AZ636" s="202"/>
      <c r="BA636" s="202"/>
      <c r="BB636" s="202"/>
      <c r="BC636" s="202"/>
      <c r="BD636" s="202"/>
      <c r="BE636" s="202"/>
      <c r="BF636" s="202"/>
      <c r="BG636" s="202"/>
      <c r="BH636" s="202"/>
      <c r="BI636" s="202"/>
      <c r="BJ636" s="202"/>
      <c r="BK636" s="202"/>
      <c r="BL636" s="202"/>
      <c r="BM636" s="207"/>
    </row>
    <row r="637" spans="1:65">
      <c r="A637" s="29"/>
      <c r="B637" s="3" t="s">
        <v>258</v>
      </c>
      <c r="C637" s="28"/>
      <c r="D637" s="23">
        <v>0.86128077110003276</v>
      </c>
      <c r="E637" s="23">
        <v>0.91742392963485919</v>
      </c>
      <c r="F637" s="23">
        <v>0.35863650309390527</v>
      </c>
      <c r="G637" s="23">
        <v>0.2</v>
      </c>
      <c r="H637" s="23">
        <v>0.43907478482220585</v>
      </c>
      <c r="I637" s="23">
        <v>5.5968836111930279E-2</v>
      </c>
      <c r="J637" s="23">
        <v>0.54193788081907346</v>
      </c>
      <c r="K637" s="140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3"/>
    </row>
    <row r="638" spans="1:65">
      <c r="A638" s="29"/>
      <c r="B638" s="3" t="s">
        <v>86</v>
      </c>
      <c r="C638" s="28"/>
      <c r="D638" s="13">
        <v>3.491655209491961E-2</v>
      </c>
      <c r="E638" s="13">
        <v>4.0444846273395701E-2</v>
      </c>
      <c r="F638" s="13">
        <v>1.6946562258447404E-2</v>
      </c>
      <c r="G638" s="13">
        <v>9.5693779904306216E-3</v>
      </c>
      <c r="H638" s="13">
        <v>1.7080191318291204E-2</v>
      </c>
      <c r="I638" s="13">
        <v>2.7869020527740355E-3</v>
      </c>
      <c r="J638" s="13">
        <v>1.7651741408796703E-2</v>
      </c>
      <c r="K638" s="140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3"/>
    </row>
    <row r="639" spans="1:65">
      <c r="A639" s="29"/>
      <c r="B639" s="3" t="s">
        <v>259</v>
      </c>
      <c r="C639" s="28"/>
      <c r="D639" s="13">
        <v>9.4662233737017765E-2</v>
      </c>
      <c r="E639" s="13">
        <v>6.638671438761401E-3</v>
      </c>
      <c r="F639" s="13">
        <v>-6.0839938938119786E-2</v>
      </c>
      <c r="G639" s="13">
        <v>-7.250191478015644E-2</v>
      </c>
      <c r="H639" s="13">
        <v>0.14080785218746938</v>
      </c>
      <c r="I639" s="13">
        <v>-0.10876690364497155</v>
      </c>
      <c r="J639" s="13">
        <v>0.36247545676513049</v>
      </c>
      <c r="K639" s="140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3"/>
    </row>
    <row r="640" spans="1:65">
      <c r="A640" s="29"/>
      <c r="B640" s="45" t="s">
        <v>260</v>
      </c>
      <c r="C640" s="46"/>
      <c r="D640" s="44">
        <v>0.67</v>
      </c>
      <c r="E640" s="44">
        <v>0</v>
      </c>
      <c r="F640" s="44">
        <v>0.52</v>
      </c>
      <c r="G640" s="44">
        <v>0.61</v>
      </c>
      <c r="H640" s="44">
        <v>1.03</v>
      </c>
      <c r="I640" s="44">
        <v>0.88</v>
      </c>
      <c r="J640" s="44">
        <v>2.73</v>
      </c>
      <c r="K640" s="140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3"/>
    </row>
    <row r="641" spans="1:65">
      <c r="B641" s="30"/>
      <c r="C641" s="20"/>
      <c r="D641" s="20"/>
      <c r="E641" s="20"/>
      <c r="F641" s="20"/>
      <c r="G641" s="20"/>
      <c r="H641" s="20"/>
      <c r="I641" s="20"/>
      <c r="J641" s="20"/>
      <c r="BM641" s="53"/>
    </row>
    <row r="642" spans="1:65" ht="15">
      <c r="B642" s="8" t="s">
        <v>531</v>
      </c>
      <c r="BM642" s="27" t="s">
        <v>66</v>
      </c>
    </row>
    <row r="643" spans="1:65" ht="15">
      <c r="A643" s="24" t="s">
        <v>34</v>
      </c>
      <c r="B643" s="18" t="s">
        <v>111</v>
      </c>
      <c r="C643" s="15" t="s">
        <v>112</v>
      </c>
      <c r="D643" s="16" t="s">
        <v>224</v>
      </c>
      <c r="E643" s="17" t="s">
        <v>224</v>
      </c>
      <c r="F643" s="17" t="s">
        <v>224</v>
      </c>
      <c r="G643" s="17" t="s">
        <v>224</v>
      </c>
      <c r="H643" s="17" t="s">
        <v>224</v>
      </c>
      <c r="I643" s="17" t="s">
        <v>224</v>
      </c>
      <c r="J643" s="17" t="s">
        <v>224</v>
      </c>
      <c r="K643" s="17" t="s">
        <v>224</v>
      </c>
      <c r="L643" s="17" t="s">
        <v>224</v>
      </c>
      <c r="M643" s="17" t="s">
        <v>224</v>
      </c>
      <c r="N643" s="17" t="s">
        <v>224</v>
      </c>
      <c r="O643" s="17" t="s">
        <v>224</v>
      </c>
      <c r="P643" s="17" t="s">
        <v>224</v>
      </c>
      <c r="Q643" s="17" t="s">
        <v>224</v>
      </c>
      <c r="R643" s="17" t="s">
        <v>224</v>
      </c>
      <c r="S643" s="17" t="s">
        <v>224</v>
      </c>
      <c r="T643" s="17" t="s">
        <v>224</v>
      </c>
      <c r="U643" s="17" t="s">
        <v>224</v>
      </c>
      <c r="V643" s="17" t="s">
        <v>224</v>
      </c>
      <c r="W643" s="140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1</v>
      </c>
    </row>
    <row r="644" spans="1:65">
      <c r="A644" s="29"/>
      <c r="B644" s="19" t="s">
        <v>225</v>
      </c>
      <c r="C644" s="9" t="s">
        <v>225</v>
      </c>
      <c r="D644" s="138" t="s">
        <v>227</v>
      </c>
      <c r="E644" s="139" t="s">
        <v>228</v>
      </c>
      <c r="F644" s="139" t="s">
        <v>230</v>
      </c>
      <c r="G644" s="139" t="s">
        <v>231</v>
      </c>
      <c r="H644" s="139" t="s">
        <v>232</v>
      </c>
      <c r="I644" s="139" t="s">
        <v>233</v>
      </c>
      <c r="J644" s="139" t="s">
        <v>234</v>
      </c>
      <c r="K644" s="139" t="s">
        <v>235</v>
      </c>
      <c r="L644" s="139" t="s">
        <v>236</v>
      </c>
      <c r="M644" s="139" t="s">
        <v>237</v>
      </c>
      <c r="N644" s="139" t="s">
        <v>238</v>
      </c>
      <c r="O644" s="139" t="s">
        <v>240</v>
      </c>
      <c r="P644" s="139" t="s">
        <v>241</v>
      </c>
      <c r="Q644" s="139" t="s">
        <v>242</v>
      </c>
      <c r="R644" s="139" t="s">
        <v>243</v>
      </c>
      <c r="S644" s="139" t="s">
        <v>246</v>
      </c>
      <c r="T644" s="139" t="s">
        <v>248</v>
      </c>
      <c r="U644" s="139" t="s">
        <v>249</v>
      </c>
      <c r="V644" s="139" t="s">
        <v>250</v>
      </c>
      <c r="W644" s="140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 t="s">
        <v>3</v>
      </c>
    </row>
    <row r="645" spans="1:65">
      <c r="A645" s="29"/>
      <c r="B645" s="19"/>
      <c r="C645" s="9"/>
      <c r="D645" s="10" t="s">
        <v>269</v>
      </c>
      <c r="E645" s="11" t="s">
        <v>292</v>
      </c>
      <c r="F645" s="11" t="s">
        <v>269</v>
      </c>
      <c r="G645" s="11" t="s">
        <v>293</v>
      </c>
      <c r="H645" s="11" t="s">
        <v>269</v>
      </c>
      <c r="I645" s="11" t="s">
        <v>293</v>
      </c>
      <c r="J645" s="11" t="s">
        <v>293</v>
      </c>
      <c r="K645" s="11" t="s">
        <v>269</v>
      </c>
      <c r="L645" s="11" t="s">
        <v>293</v>
      </c>
      <c r="M645" s="11" t="s">
        <v>292</v>
      </c>
      <c r="N645" s="11" t="s">
        <v>269</v>
      </c>
      <c r="O645" s="11" t="s">
        <v>269</v>
      </c>
      <c r="P645" s="11" t="s">
        <v>269</v>
      </c>
      <c r="Q645" s="11" t="s">
        <v>292</v>
      </c>
      <c r="R645" s="11" t="s">
        <v>292</v>
      </c>
      <c r="S645" s="11" t="s">
        <v>292</v>
      </c>
      <c r="T645" s="11" t="s">
        <v>269</v>
      </c>
      <c r="U645" s="11" t="s">
        <v>292</v>
      </c>
      <c r="V645" s="11" t="s">
        <v>293</v>
      </c>
      <c r="W645" s="140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>
        <v>1</v>
      </c>
    </row>
    <row r="646" spans="1:65">
      <c r="A646" s="29"/>
      <c r="B646" s="19"/>
      <c r="C646" s="9"/>
      <c r="D646" s="25" t="s">
        <v>294</v>
      </c>
      <c r="E646" s="25" t="s">
        <v>295</v>
      </c>
      <c r="F646" s="25" t="s">
        <v>295</v>
      </c>
      <c r="G646" s="25" t="s">
        <v>296</v>
      </c>
      <c r="H646" s="25" t="s">
        <v>297</v>
      </c>
      <c r="I646" s="25" t="s">
        <v>296</v>
      </c>
      <c r="J646" s="25" t="s">
        <v>296</v>
      </c>
      <c r="K646" s="25" t="s">
        <v>117</v>
      </c>
      <c r="L646" s="25" t="s">
        <v>295</v>
      </c>
      <c r="M646" s="25" t="s">
        <v>297</v>
      </c>
      <c r="N646" s="25" t="s">
        <v>294</v>
      </c>
      <c r="O646" s="25" t="s">
        <v>297</v>
      </c>
      <c r="P646" s="25" t="s">
        <v>297</v>
      </c>
      <c r="Q646" s="25" t="s">
        <v>296</v>
      </c>
      <c r="R646" s="25" t="s">
        <v>295</v>
      </c>
      <c r="S646" s="25" t="s">
        <v>295</v>
      </c>
      <c r="T646" s="25" t="s">
        <v>296</v>
      </c>
      <c r="U646" s="25" t="s">
        <v>294</v>
      </c>
      <c r="V646" s="25" t="s">
        <v>294</v>
      </c>
      <c r="W646" s="140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2</v>
      </c>
    </row>
    <row r="647" spans="1:65">
      <c r="A647" s="29"/>
      <c r="B647" s="18">
        <v>1</v>
      </c>
      <c r="C647" s="14">
        <v>1</v>
      </c>
      <c r="D647" s="199">
        <v>9.1</v>
      </c>
      <c r="E647" s="199">
        <v>9.6999999999999993</v>
      </c>
      <c r="F647" s="199">
        <v>10.1</v>
      </c>
      <c r="G647" s="199">
        <v>12</v>
      </c>
      <c r="H647" s="199">
        <v>10.1</v>
      </c>
      <c r="I647" s="199">
        <v>9</v>
      </c>
      <c r="J647" s="229">
        <v>17</v>
      </c>
      <c r="K647" s="199">
        <v>9.8000000000000007</v>
      </c>
      <c r="L647" s="199">
        <v>11</v>
      </c>
      <c r="M647" s="199">
        <v>11.5</v>
      </c>
      <c r="N647" s="199">
        <v>9.7544065170883254</v>
      </c>
      <c r="O647" s="199">
        <v>11.2</v>
      </c>
      <c r="P647" s="199">
        <v>9.1999999999999993</v>
      </c>
      <c r="Q647" s="199">
        <v>10.8</v>
      </c>
      <c r="R647" s="199">
        <v>10</v>
      </c>
      <c r="S647" s="199">
        <v>11.5</v>
      </c>
      <c r="T647" s="199">
        <v>10.5</v>
      </c>
      <c r="U647" s="199">
        <v>10.4</v>
      </c>
      <c r="V647" s="200">
        <v>12.802333333333332</v>
      </c>
      <c r="W647" s="201"/>
      <c r="X647" s="202"/>
      <c r="Y647" s="202"/>
      <c r="Z647" s="202"/>
      <c r="AA647" s="202"/>
      <c r="AB647" s="202"/>
      <c r="AC647" s="202"/>
      <c r="AD647" s="202"/>
      <c r="AE647" s="202"/>
      <c r="AF647" s="202"/>
      <c r="AG647" s="202"/>
      <c r="AH647" s="202"/>
      <c r="AI647" s="202"/>
      <c r="AJ647" s="202"/>
      <c r="AK647" s="202"/>
      <c r="AL647" s="202"/>
      <c r="AM647" s="202"/>
      <c r="AN647" s="202"/>
      <c r="AO647" s="202"/>
      <c r="AP647" s="202"/>
      <c r="AQ647" s="202"/>
      <c r="AR647" s="202"/>
      <c r="AS647" s="202"/>
      <c r="AT647" s="202"/>
      <c r="AU647" s="202"/>
      <c r="AV647" s="202"/>
      <c r="AW647" s="202"/>
      <c r="AX647" s="202"/>
      <c r="AY647" s="202"/>
      <c r="AZ647" s="202"/>
      <c r="BA647" s="202"/>
      <c r="BB647" s="202"/>
      <c r="BC647" s="202"/>
      <c r="BD647" s="202"/>
      <c r="BE647" s="202"/>
      <c r="BF647" s="202"/>
      <c r="BG647" s="202"/>
      <c r="BH647" s="202"/>
      <c r="BI647" s="202"/>
      <c r="BJ647" s="202"/>
      <c r="BK647" s="202"/>
      <c r="BL647" s="202"/>
      <c r="BM647" s="203">
        <v>1</v>
      </c>
    </row>
    <row r="648" spans="1:65">
      <c r="A648" s="29"/>
      <c r="B648" s="19">
        <v>1</v>
      </c>
      <c r="C648" s="9">
        <v>2</v>
      </c>
      <c r="D648" s="205">
        <v>9.6999999999999993</v>
      </c>
      <c r="E648" s="205">
        <v>9.1999999999999993</v>
      </c>
      <c r="F648" s="205">
        <v>10.8</v>
      </c>
      <c r="G648" s="205">
        <v>12</v>
      </c>
      <c r="H648" s="205">
        <v>9.8000000000000007</v>
      </c>
      <c r="I648" s="205">
        <v>10</v>
      </c>
      <c r="J648" s="205">
        <v>11</v>
      </c>
      <c r="K648" s="205">
        <v>10</v>
      </c>
      <c r="L648" s="205">
        <v>10</v>
      </c>
      <c r="M648" s="205">
        <v>10.4</v>
      </c>
      <c r="N648" s="205">
        <v>9.7609916718811682</v>
      </c>
      <c r="O648" s="209">
        <v>12.9</v>
      </c>
      <c r="P648" s="205">
        <v>9.6999999999999993</v>
      </c>
      <c r="Q648" s="205">
        <v>10.8</v>
      </c>
      <c r="R648" s="205">
        <v>10.1</v>
      </c>
      <c r="S648" s="205">
        <v>11</v>
      </c>
      <c r="T648" s="205">
        <v>10.7</v>
      </c>
      <c r="U648" s="205">
        <v>9.9</v>
      </c>
      <c r="V648" s="206">
        <v>13.247</v>
      </c>
      <c r="W648" s="201"/>
      <c r="X648" s="202"/>
      <c r="Y648" s="202"/>
      <c r="Z648" s="202"/>
      <c r="AA648" s="202"/>
      <c r="AB648" s="202"/>
      <c r="AC648" s="202"/>
      <c r="AD648" s="202"/>
      <c r="AE648" s="202"/>
      <c r="AF648" s="202"/>
      <c r="AG648" s="202"/>
      <c r="AH648" s="202"/>
      <c r="AI648" s="202"/>
      <c r="AJ648" s="202"/>
      <c r="AK648" s="202"/>
      <c r="AL648" s="202"/>
      <c r="AM648" s="202"/>
      <c r="AN648" s="202"/>
      <c r="AO648" s="202"/>
      <c r="AP648" s="202"/>
      <c r="AQ648" s="202"/>
      <c r="AR648" s="202"/>
      <c r="AS648" s="202"/>
      <c r="AT648" s="202"/>
      <c r="AU648" s="202"/>
      <c r="AV648" s="202"/>
      <c r="AW648" s="202"/>
      <c r="AX648" s="202"/>
      <c r="AY648" s="202"/>
      <c r="AZ648" s="202"/>
      <c r="BA648" s="202"/>
      <c r="BB648" s="202"/>
      <c r="BC648" s="202"/>
      <c r="BD648" s="202"/>
      <c r="BE648" s="202"/>
      <c r="BF648" s="202"/>
      <c r="BG648" s="202"/>
      <c r="BH648" s="202"/>
      <c r="BI648" s="202"/>
      <c r="BJ648" s="202"/>
      <c r="BK648" s="202"/>
      <c r="BL648" s="202"/>
      <c r="BM648" s="203">
        <v>28</v>
      </c>
    </row>
    <row r="649" spans="1:65">
      <c r="A649" s="29"/>
      <c r="B649" s="19">
        <v>1</v>
      </c>
      <c r="C649" s="9">
        <v>3</v>
      </c>
      <c r="D649" s="205">
        <v>9</v>
      </c>
      <c r="E649" s="205">
        <v>9.4</v>
      </c>
      <c r="F649" s="205">
        <v>10.1</v>
      </c>
      <c r="G649" s="205">
        <v>9</v>
      </c>
      <c r="H649" s="205">
        <v>10.4</v>
      </c>
      <c r="I649" s="205">
        <v>11</v>
      </c>
      <c r="J649" s="205">
        <v>10</v>
      </c>
      <c r="K649" s="205">
        <v>9.9</v>
      </c>
      <c r="L649" s="205">
        <v>10</v>
      </c>
      <c r="M649" s="205">
        <v>10.199999999999999</v>
      </c>
      <c r="N649" s="205">
        <v>10.269239322289193</v>
      </c>
      <c r="O649" s="205">
        <v>12</v>
      </c>
      <c r="P649" s="205">
        <v>9.6999999999999993</v>
      </c>
      <c r="Q649" s="205">
        <v>10.6</v>
      </c>
      <c r="R649" s="205">
        <v>9.8000000000000007</v>
      </c>
      <c r="S649" s="205">
        <v>10.4</v>
      </c>
      <c r="T649" s="205">
        <v>11.8</v>
      </c>
      <c r="U649" s="205">
        <v>10.8</v>
      </c>
      <c r="V649" s="206">
        <v>13.025500000000001</v>
      </c>
      <c r="W649" s="201"/>
      <c r="X649" s="202"/>
      <c r="Y649" s="202"/>
      <c r="Z649" s="202"/>
      <c r="AA649" s="202"/>
      <c r="AB649" s="202"/>
      <c r="AC649" s="202"/>
      <c r="AD649" s="202"/>
      <c r="AE649" s="202"/>
      <c r="AF649" s="202"/>
      <c r="AG649" s="202"/>
      <c r="AH649" s="202"/>
      <c r="AI649" s="202"/>
      <c r="AJ649" s="202"/>
      <c r="AK649" s="202"/>
      <c r="AL649" s="202"/>
      <c r="AM649" s="202"/>
      <c r="AN649" s="202"/>
      <c r="AO649" s="202"/>
      <c r="AP649" s="202"/>
      <c r="AQ649" s="202"/>
      <c r="AR649" s="202"/>
      <c r="AS649" s="202"/>
      <c r="AT649" s="202"/>
      <c r="AU649" s="202"/>
      <c r="AV649" s="202"/>
      <c r="AW649" s="202"/>
      <c r="AX649" s="202"/>
      <c r="AY649" s="202"/>
      <c r="AZ649" s="202"/>
      <c r="BA649" s="202"/>
      <c r="BB649" s="202"/>
      <c r="BC649" s="202"/>
      <c r="BD649" s="202"/>
      <c r="BE649" s="202"/>
      <c r="BF649" s="202"/>
      <c r="BG649" s="202"/>
      <c r="BH649" s="202"/>
      <c r="BI649" s="202"/>
      <c r="BJ649" s="202"/>
      <c r="BK649" s="202"/>
      <c r="BL649" s="202"/>
      <c r="BM649" s="203">
        <v>16</v>
      </c>
    </row>
    <row r="650" spans="1:65">
      <c r="A650" s="29"/>
      <c r="B650" s="19">
        <v>1</v>
      </c>
      <c r="C650" s="9">
        <v>4</v>
      </c>
      <c r="D650" s="205">
        <v>9.4</v>
      </c>
      <c r="E650" s="205">
        <v>9.3000000000000007</v>
      </c>
      <c r="F650" s="205">
        <v>9.1</v>
      </c>
      <c r="G650" s="205">
        <v>10</v>
      </c>
      <c r="H650" s="205">
        <v>10</v>
      </c>
      <c r="I650" s="205">
        <v>11</v>
      </c>
      <c r="J650" s="205">
        <v>12</v>
      </c>
      <c r="K650" s="205">
        <v>10.199999999999999</v>
      </c>
      <c r="L650" s="205">
        <v>10</v>
      </c>
      <c r="M650" s="205">
        <v>11.5</v>
      </c>
      <c r="N650" s="205">
        <v>9.9168230226014842</v>
      </c>
      <c r="O650" s="205">
        <v>11.2</v>
      </c>
      <c r="P650" s="205">
        <v>9.3000000000000007</v>
      </c>
      <c r="Q650" s="205">
        <v>10.9</v>
      </c>
      <c r="R650" s="205">
        <v>10.7</v>
      </c>
      <c r="S650" s="205">
        <v>10.4</v>
      </c>
      <c r="T650" s="205">
        <v>11.1</v>
      </c>
      <c r="U650" s="205">
        <v>10.1</v>
      </c>
      <c r="V650" s="206">
        <v>12.479333333333331</v>
      </c>
      <c r="W650" s="201"/>
      <c r="X650" s="202"/>
      <c r="Y650" s="202"/>
      <c r="Z650" s="202"/>
      <c r="AA650" s="202"/>
      <c r="AB650" s="202"/>
      <c r="AC650" s="202"/>
      <c r="AD650" s="202"/>
      <c r="AE650" s="202"/>
      <c r="AF650" s="202"/>
      <c r="AG650" s="202"/>
      <c r="AH650" s="202"/>
      <c r="AI650" s="202"/>
      <c r="AJ650" s="202"/>
      <c r="AK650" s="202"/>
      <c r="AL650" s="202"/>
      <c r="AM650" s="202"/>
      <c r="AN650" s="202"/>
      <c r="AO650" s="202"/>
      <c r="AP650" s="202"/>
      <c r="AQ650" s="202"/>
      <c r="AR650" s="202"/>
      <c r="AS650" s="202"/>
      <c r="AT650" s="202"/>
      <c r="AU650" s="202"/>
      <c r="AV650" s="202"/>
      <c r="AW650" s="202"/>
      <c r="AX650" s="202"/>
      <c r="AY650" s="202"/>
      <c r="AZ650" s="202"/>
      <c r="BA650" s="202"/>
      <c r="BB650" s="202"/>
      <c r="BC650" s="202"/>
      <c r="BD650" s="202"/>
      <c r="BE650" s="202"/>
      <c r="BF650" s="202"/>
      <c r="BG650" s="202"/>
      <c r="BH650" s="202"/>
      <c r="BI650" s="202"/>
      <c r="BJ650" s="202"/>
      <c r="BK650" s="202"/>
      <c r="BL650" s="202"/>
      <c r="BM650" s="203">
        <v>10.268799451130937</v>
      </c>
    </row>
    <row r="651" spans="1:65">
      <c r="A651" s="29"/>
      <c r="B651" s="19">
        <v>1</v>
      </c>
      <c r="C651" s="9">
        <v>5</v>
      </c>
      <c r="D651" s="205">
        <v>9.6</v>
      </c>
      <c r="E651" s="205">
        <v>9.6999999999999993</v>
      </c>
      <c r="F651" s="205">
        <v>10.6</v>
      </c>
      <c r="G651" s="205">
        <v>11</v>
      </c>
      <c r="H651" s="205">
        <v>10.1</v>
      </c>
      <c r="I651" s="205">
        <v>10</v>
      </c>
      <c r="J651" s="205">
        <v>10</v>
      </c>
      <c r="K651" s="205">
        <v>9.8000000000000007</v>
      </c>
      <c r="L651" s="205">
        <v>10</v>
      </c>
      <c r="M651" s="205">
        <v>9.8000000000000007</v>
      </c>
      <c r="N651" s="205">
        <v>10.141956628535064</v>
      </c>
      <c r="O651" s="205">
        <v>10.9</v>
      </c>
      <c r="P651" s="205">
        <v>9.9</v>
      </c>
      <c r="Q651" s="205">
        <v>10.8</v>
      </c>
      <c r="R651" s="205">
        <v>10.6</v>
      </c>
      <c r="S651" s="205">
        <v>10.3</v>
      </c>
      <c r="T651" s="205">
        <v>10.8</v>
      </c>
      <c r="U651" s="205">
        <v>9.8000000000000007</v>
      </c>
      <c r="V651" s="206">
        <v>13.003666666666668</v>
      </c>
      <c r="W651" s="201"/>
      <c r="X651" s="202"/>
      <c r="Y651" s="202"/>
      <c r="Z651" s="202"/>
      <c r="AA651" s="202"/>
      <c r="AB651" s="202"/>
      <c r="AC651" s="202"/>
      <c r="AD651" s="202"/>
      <c r="AE651" s="202"/>
      <c r="AF651" s="202"/>
      <c r="AG651" s="202"/>
      <c r="AH651" s="202"/>
      <c r="AI651" s="202"/>
      <c r="AJ651" s="202"/>
      <c r="AK651" s="202"/>
      <c r="AL651" s="202"/>
      <c r="AM651" s="202"/>
      <c r="AN651" s="202"/>
      <c r="AO651" s="202"/>
      <c r="AP651" s="202"/>
      <c r="AQ651" s="202"/>
      <c r="AR651" s="202"/>
      <c r="AS651" s="202"/>
      <c r="AT651" s="202"/>
      <c r="AU651" s="202"/>
      <c r="AV651" s="202"/>
      <c r="AW651" s="202"/>
      <c r="AX651" s="202"/>
      <c r="AY651" s="202"/>
      <c r="AZ651" s="202"/>
      <c r="BA651" s="202"/>
      <c r="BB651" s="202"/>
      <c r="BC651" s="202"/>
      <c r="BD651" s="202"/>
      <c r="BE651" s="202"/>
      <c r="BF651" s="202"/>
      <c r="BG651" s="202"/>
      <c r="BH651" s="202"/>
      <c r="BI651" s="202"/>
      <c r="BJ651" s="202"/>
      <c r="BK651" s="202"/>
      <c r="BL651" s="202"/>
      <c r="BM651" s="203">
        <v>101</v>
      </c>
    </row>
    <row r="652" spans="1:65">
      <c r="A652" s="29"/>
      <c r="B652" s="19">
        <v>1</v>
      </c>
      <c r="C652" s="9">
        <v>6</v>
      </c>
      <c r="D652" s="205">
        <v>9.6</v>
      </c>
      <c r="E652" s="205">
        <v>9.5</v>
      </c>
      <c r="F652" s="205">
        <v>11</v>
      </c>
      <c r="G652" s="209">
        <v>13</v>
      </c>
      <c r="H652" s="205">
        <v>10.199999999999999</v>
      </c>
      <c r="I652" s="205">
        <v>8</v>
      </c>
      <c r="J652" s="205">
        <v>10</v>
      </c>
      <c r="K652" s="205">
        <v>9.6999999999999993</v>
      </c>
      <c r="L652" s="205">
        <v>10</v>
      </c>
      <c r="M652" s="205">
        <v>11.4</v>
      </c>
      <c r="N652" s="205">
        <v>10.146923559745609</v>
      </c>
      <c r="O652" s="205">
        <v>11.4</v>
      </c>
      <c r="P652" s="205">
        <v>9.1999999999999993</v>
      </c>
      <c r="Q652" s="205">
        <v>10.7</v>
      </c>
      <c r="R652" s="205">
        <v>9.6</v>
      </c>
      <c r="S652" s="205">
        <v>10.7</v>
      </c>
      <c r="T652" s="205">
        <v>10.3</v>
      </c>
      <c r="U652" s="205">
        <v>10</v>
      </c>
      <c r="V652" s="206">
        <v>13.213000000000001</v>
      </c>
      <c r="W652" s="201"/>
      <c r="X652" s="202"/>
      <c r="Y652" s="202"/>
      <c r="Z652" s="202"/>
      <c r="AA652" s="202"/>
      <c r="AB652" s="202"/>
      <c r="AC652" s="202"/>
      <c r="AD652" s="202"/>
      <c r="AE652" s="202"/>
      <c r="AF652" s="202"/>
      <c r="AG652" s="202"/>
      <c r="AH652" s="202"/>
      <c r="AI652" s="202"/>
      <c r="AJ652" s="202"/>
      <c r="AK652" s="202"/>
      <c r="AL652" s="202"/>
      <c r="AM652" s="202"/>
      <c r="AN652" s="202"/>
      <c r="AO652" s="202"/>
      <c r="AP652" s="202"/>
      <c r="AQ652" s="202"/>
      <c r="AR652" s="202"/>
      <c r="AS652" s="202"/>
      <c r="AT652" s="202"/>
      <c r="AU652" s="202"/>
      <c r="AV652" s="202"/>
      <c r="AW652" s="202"/>
      <c r="AX652" s="202"/>
      <c r="AY652" s="202"/>
      <c r="AZ652" s="202"/>
      <c r="BA652" s="202"/>
      <c r="BB652" s="202"/>
      <c r="BC652" s="202"/>
      <c r="BD652" s="202"/>
      <c r="BE652" s="202"/>
      <c r="BF652" s="202"/>
      <c r="BG652" s="202"/>
      <c r="BH652" s="202"/>
      <c r="BI652" s="202"/>
      <c r="BJ652" s="202"/>
      <c r="BK652" s="202"/>
      <c r="BL652" s="202"/>
      <c r="BM652" s="207"/>
    </row>
    <row r="653" spans="1:65">
      <c r="A653" s="29"/>
      <c r="B653" s="20" t="s">
        <v>256</v>
      </c>
      <c r="C653" s="12"/>
      <c r="D653" s="208">
        <v>9.4</v>
      </c>
      <c r="E653" s="208">
        <v>9.4666666666666668</v>
      </c>
      <c r="F653" s="208">
        <v>10.283333333333333</v>
      </c>
      <c r="G653" s="208">
        <v>11.166666666666666</v>
      </c>
      <c r="H653" s="208">
        <v>10.1</v>
      </c>
      <c r="I653" s="208">
        <v>9.8333333333333339</v>
      </c>
      <c r="J653" s="208">
        <v>11.666666666666666</v>
      </c>
      <c r="K653" s="208">
        <v>9.9</v>
      </c>
      <c r="L653" s="208">
        <v>10.166666666666666</v>
      </c>
      <c r="M653" s="208">
        <v>10.799999999999999</v>
      </c>
      <c r="N653" s="208">
        <v>9.9983901203568077</v>
      </c>
      <c r="O653" s="208">
        <v>11.6</v>
      </c>
      <c r="P653" s="208">
        <v>9.5</v>
      </c>
      <c r="Q653" s="208">
        <v>10.766666666666667</v>
      </c>
      <c r="R653" s="208">
        <v>10.133333333333335</v>
      </c>
      <c r="S653" s="208">
        <v>10.716666666666667</v>
      </c>
      <c r="T653" s="208">
        <v>10.866666666666667</v>
      </c>
      <c r="U653" s="208">
        <v>10.166666666666666</v>
      </c>
      <c r="V653" s="208">
        <v>12.961805555555552</v>
      </c>
      <c r="W653" s="201"/>
      <c r="X653" s="202"/>
      <c r="Y653" s="202"/>
      <c r="Z653" s="202"/>
      <c r="AA653" s="202"/>
      <c r="AB653" s="202"/>
      <c r="AC653" s="202"/>
      <c r="AD653" s="202"/>
      <c r="AE653" s="202"/>
      <c r="AF653" s="202"/>
      <c r="AG653" s="202"/>
      <c r="AH653" s="202"/>
      <c r="AI653" s="202"/>
      <c r="AJ653" s="202"/>
      <c r="AK653" s="202"/>
      <c r="AL653" s="202"/>
      <c r="AM653" s="202"/>
      <c r="AN653" s="202"/>
      <c r="AO653" s="202"/>
      <c r="AP653" s="202"/>
      <c r="AQ653" s="202"/>
      <c r="AR653" s="202"/>
      <c r="AS653" s="202"/>
      <c r="AT653" s="202"/>
      <c r="AU653" s="202"/>
      <c r="AV653" s="202"/>
      <c r="AW653" s="202"/>
      <c r="AX653" s="202"/>
      <c r="AY653" s="202"/>
      <c r="AZ653" s="202"/>
      <c r="BA653" s="202"/>
      <c r="BB653" s="202"/>
      <c r="BC653" s="202"/>
      <c r="BD653" s="202"/>
      <c r="BE653" s="202"/>
      <c r="BF653" s="202"/>
      <c r="BG653" s="202"/>
      <c r="BH653" s="202"/>
      <c r="BI653" s="202"/>
      <c r="BJ653" s="202"/>
      <c r="BK653" s="202"/>
      <c r="BL653" s="202"/>
      <c r="BM653" s="207"/>
    </row>
    <row r="654" spans="1:65">
      <c r="A654" s="29"/>
      <c r="B654" s="3" t="s">
        <v>257</v>
      </c>
      <c r="C654" s="28"/>
      <c r="D654" s="205">
        <v>9.5</v>
      </c>
      <c r="E654" s="205">
        <v>9.4499999999999993</v>
      </c>
      <c r="F654" s="205">
        <v>10.35</v>
      </c>
      <c r="G654" s="205">
        <v>11.5</v>
      </c>
      <c r="H654" s="205">
        <v>10.1</v>
      </c>
      <c r="I654" s="205">
        <v>10</v>
      </c>
      <c r="J654" s="205">
        <v>10.5</v>
      </c>
      <c r="K654" s="205">
        <v>9.8500000000000014</v>
      </c>
      <c r="L654" s="205">
        <v>10</v>
      </c>
      <c r="M654" s="205">
        <v>10.9</v>
      </c>
      <c r="N654" s="205">
        <v>10.029389825568273</v>
      </c>
      <c r="O654" s="205">
        <v>11.3</v>
      </c>
      <c r="P654" s="205">
        <v>9.5</v>
      </c>
      <c r="Q654" s="205">
        <v>10.8</v>
      </c>
      <c r="R654" s="205">
        <v>10.050000000000001</v>
      </c>
      <c r="S654" s="205">
        <v>10.55</v>
      </c>
      <c r="T654" s="205">
        <v>10.75</v>
      </c>
      <c r="U654" s="205">
        <v>10.050000000000001</v>
      </c>
      <c r="V654" s="205">
        <v>13.014583333333334</v>
      </c>
      <c r="W654" s="201"/>
      <c r="X654" s="202"/>
      <c r="Y654" s="202"/>
      <c r="Z654" s="202"/>
      <c r="AA654" s="202"/>
      <c r="AB654" s="202"/>
      <c r="AC654" s="202"/>
      <c r="AD654" s="202"/>
      <c r="AE654" s="202"/>
      <c r="AF654" s="202"/>
      <c r="AG654" s="202"/>
      <c r="AH654" s="202"/>
      <c r="AI654" s="202"/>
      <c r="AJ654" s="202"/>
      <c r="AK654" s="202"/>
      <c r="AL654" s="202"/>
      <c r="AM654" s="202"/>
      <c r="AN654" s="202"/>
      <c r="AO654" s="202"/>
      <c r="AP654" s="202"/>
      <c r="AQ654" s="202"/>
      <c r="AR654" s="202"/>
      <c r="AS654" s="202"/>
      <c r="AT654" s="202"/>
      <c r="AU654" s="202"/>
      <c r="AV654" s="202"/>
      <c r="AW654" s="202"/>
      <c r="AX654" s="202"/>
      <c r="AY654" s="202"/>
      <c r="AZ654" s="202"/>
      <c r="BA654" s="202"/>
      <c r="BB654" s="202"/>
      <c r="BC654" s="202"/>
      <c r="BD654" s="202"/>
      <c r="BE654" s="202"/>
      <c r="BF654" s="202"/>
      <c r="BG654" s="202"/>
      <c r="BH654" s="202"/>
      <c r="BI654" s="202"/>
      <c r="BJ654" s="202"/>
      <c r="BK654" s="202"/>
      <c r="BL654" s="202"/>
      <c r="BM654" s="207"/>
    </row>
    <row r="655" spans="1:65">
      <c r="A655" s="29"/>
      <c r="B655" s="3" t="s">
        <v>258</v>
      </c>
      <c r="C655" s="28"/>
      <c r="D655" s="23">
        <v>0.2898275349237886</v>
      </c>
      <c r="E655" s="23">
        <v>0.20655911179772865</v>
      </c>
      <c r="F655" s="23">
        <v>0.68532230860133758</v>
      </c>
      <c r="G655" s="23">
        <v>1.4719601443879771</v>
      </c>
      <c r="H655" s="23">
        <v>0.19999999999999982</v>
      </c>
      <c r="I655" s="23">
        <v>1.1690451944500153</v>
      </c>
      <c r="J655" s="23">
        <v>2.732520204255894</v>
      </c>
      <c r="K655" s="23">
        <v>0.17888543819998293</v>
      </c>
      <c r="L655" s="23">
        <v>0.40824829046386302</v>
      </c>
      <c r="M655" s="23">
        <v>0.75630681604756145</v>
      </c>
      <c r="N655" s="23">
        <v>0.21843627377947736</v>
      </c>
      <c r="O655" s="23">
        <v>0.73484692283495356</v>
      </c>
      <c r="P655" s="23">
        <v>0.3033150177620621</v>
      </c>
      <c r="Q655" s="23">
        <v>0.10327955589886489</v>
      </c>
      <c r="R655" s="23">
        <v>0.43665394383500816</v>
      </c>
      <c r="S655" s="23">
        <v>0.46224091842530179</v>
      </c>
      <c r="T655" s="23">
        <v>0.53166405433005037</v>
      </c>
      <c r="U655" s="23">
        <v>0.37237973450050521</v>
      </c>
      <c r="V655" s="23">
        <v>0.28581626609233357</v>
      </c>
      <c r="W655" s="140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A656" s="29"/>
      <c r="B656" s="3" t="s">
        <v>86</v>
      </c>
      <c r="C656" s="28"/>
      <c r="D656" s="13">
        <v>3.0832716481254106E-2</v>
      </c>
      <c r="E656" s="13">
        <v>2.1819624485675562E-2</v>
      </c>
      <c r="F656" s="13">
        <v>6.6643984628979344E-2</v>
      </c>
      <c r="G656" s="13">
        <v>0.13181732636310242</v>
      </c>
      <c r="H656" s="13">
        <v>1.9801980198019785E-2</v>
      </c>
      <c r="I656" s="13">
        <v>0.11888595197796765</v>
      </c>
      <c r="J656" s="13">
        <v>0.23421601750764806</v>
      </c>
      <c r="K656" s="13">
        <v>1.8069236181816457E-2</v>
      </c>
      <c r="L656" s="13">
        <v>4.0155569553822594E-2</v>
      </c>
      <c r="M656" s="13">
        <v>7.0028408893292732E-2</v>
      </c>
      <c r="N656" s="13">
        <v>2.1847144505267826E-2</v>
      </c>
      <c r="O656" s="13">
        <v>6.3348872658185659E-2</v>
      </c>
      <c r="P656" s="13">
        <v>3.1927896606532856E-2</v>
      </c>
      <c r="Q656" s="13">
        <v>9.5925284116592773E-3</v>
      </c>
      <c r="R656" s="13">
        <v>4.3090849720560008E-2</v>
      </c>
      <c r="S656" s="13">
        <v>4.3132900630665799E-2</v>
      </c>
      <c r="T656" s="13">
        <v>4.8926139969023036E-2</v>
      </c>
      <c r="U656" s="13">
        <v>3.6627514868902152E-2</v>
      </c>
      <c r="V656" s="13">
        <v>2.2050652192497213E-2</v>
      </c>
      <c r="W656" s="140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A657" s="29"/>
      <c r="B657" s="3" t="s">
        <v>259</v>
      </c>
      <c r="C657" s="28"/>
      <c r="D657" s="13">
        <v>-8.4605747270217857E-2</v>
      </c>
      <c r="E657" s="13">
        <v>-7.8113589449439358E-2</v>
      </c>
      <c r="F657" s="13">
        <v>1.4153438550985609E-3</v>
      </c>
      <c r="G657" s="13">
        <v>8.7436434980414868E-2</v>
      </c>
      <c r="H657" s="13">
        <v>-1.6438090152042673E-2</v>
      </c>
      <c r="I657" s="13">
        <v>-4.2406721435157002E-2</v>
      </c>
      <c r="J657" s="13">
        <v>0.13612761863625433</v>
      </c>
      <c r="K657" s="13">
        <v>-3.5914563614378392E-2</v>
      </c>
      <c r="L657" s="13">
        <v>-9.9459323312641734E-3</v>
      </c>
      <c r="M657" s="13">
        <v>5.1729566966132401E-2</v>
      </c>
      <c r="N657" s="13">
        <v>-2.6333100773951457E-2</v>
      </c>
      <c r="O657" s="13">
        <v>0.12963546081547572</v>
      </c>
      <c r="P657" s="13">
        <v>-7.4867510539050053E-2</v>
      </c>
      <c r="Q657" s="13">
        <v>4.8483488055743429E-2</v>
      </c>
      <c r="R657" s="13">
        <v>-1.3192011241653256E-2</v>
      </c>
      <c r="S657" s="13">
        <v>4.3614369690159416E-2</v>
      </c>
      <c r="T657" s="13">
        <v>5.8221724786911233E-2</v>
      </c>
      <c r="U657" s="13">
        <v>-9.9459323312641734E-3</v>
      </c>
      <c r="V657" s="13">
        <v>0.2622513096336716</v>
      </c>
      <c r="W657" s="140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3"/>
    </row>
    <row r="658" spans="1:65">
      <c r="A658" s="29"/>
      <c r="B658" s="45" t="s">
        <v>260</v>
      </c>
      <c r="C658" s="46"/>
      <c r="D658" s="44">
        <v>0.86</v>
      </c>
      <c r="E658" s="44">
        <v>0.79</v>
      </c>
      <c r="F658" s="44">
        <v>0.13</v>
      </c>
      <c r="G658" s="44">
        <v>1.1200000000000001</v>
      </c>
      <c r="H658" s="44">
        <v>7.0000000000000007E-2</v>
      </c>
      <c r="I658" s="44">
        <v>0.37</v>
      </c>
      <c r="J658" s="44">
        <v>1.69</v>
      </c>
      <c r="K658" s="44">
        <v>0.3</v>
      </c>
      <c r="L658" s="44">
        <v>0</v>
      </c>
      <c r="M658" s="44">
        <v>0.71</v>
      </c>
      <c r="N658" s="44">
        <v>0.19</v>
      </c>
      <c r="O658" s="44">
        <v>1.61</v>
      </c>
      <c r="P658" s="44">
        <v>0.75</v>
      </c>
      <c r="Q658" s="44">
        <v>0.67</v>
      </c>
      <c r="R658" s="44">
        <v>0.04</v>
      </c>
      <c r="S658" s="44">
        <v>0.62</v>
      </c>
      <c r="T658" s="44">
        <v>0.79</v>
      </c>
      <c r="U658" s="44">
        <v>0</v>
      </c>
      <c r="V658" s="44">
        <v>3.14</v>
      </c>
      <c r="W658" s="140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3"/>
    </row>
    <row r="659" spans="1:65">
      <c r="B659" s="3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BM659" s="53"/>
    </row>
    <row r="660" spans="1:65" ht="15">
      <c r="B660" s="8" t="s">
        <v>532</v>
      </c>
      <c r="BM660" s="27" t="s">
        <v>66</v>
      </c>
    </row>
    <row r="661" spans="1:65" ht="15">
      <c r="A661" s="24" t="s">
        <v>58</v>
      </c>
      <c r="B661" s="18" t="s">
        <v>111</v>
      </c>
      <c r="C661" s="15" t="s">
        <v>112</v>
      </c>
      <c r="D661" s="16" t="s">
        <v>224</v>
      </c>
      <c r="E661" s="17" t="s">
        <v>224</v>
      </c>
      <c r="F661" s="17" t="s">
        <v>224</v>
      </c>
      <c r="G661" s="17" t="s">
        <v>224</v>
      </c>
      <c r="H661" s="17" t="s">
        <v>224</v>
      </c>
      <c r="I661" s="17" t="s">
        <v>224</v>
      </c>
      <c r="J661" s="17" t="s">
        <v>224</v>
      </c>
      <c r="K661" s="17" t="s">
        <v>224</v>
      </c>
      <c r="L661" s="17" t="s">
        <v>224</v>
      </c>
      <c r="M661" s="17" t="s">
        <v>224</v>
      </c>
      <c r="N661" s="17" t="s">
        <v>224</v>
      </c>
      <c r="O661" s="17" t="s">
        <v>224</v>
      </c>
      <c r="P661" s="17" t="s">
        <v>224</v>
      </c>
      <c r="Q661" s="17" t="s">
        <v>224</v>
      </c>
      <c r="R661" s="17" t="s">
        <v>224</v>
      </c>
      <c r="S661" s="17" t="s">
        <v>224</v>
      </c>
      <c r="T661" s="17" t="s">
        <v>224</v>
      </c>
      <c r="U661" s="17" t="s">
        <v>224</v>
      </c>
      <c r="V661" s="17" t="s">
        <v>224</v>
      </c>
      <c r="W661" s="140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>
        <v>1</v>
      </c>
    </row>
    <row r="662" spans="1:65">
      <c r="A662" s="29"/>
      <c r="B662" s="19" t="s">
        <v>225</v>
      </c>
      <c r="C662" s="9" t="s">
        <v>225</v>
      </c>
      <c r="D662" s="138" t="s">
        <v>227</v>
      </c>
      <c r="E662" s="139" t="s">
        <v>228</v>
      </c>
      <c r="F662" s="139" t="s">
        <v>230</v>
      </c>
      <c r="G662" s="139" t="s">
        <v>231</v>
      </c>
      <c r="H662" s="139" t="s">
        <v>232</v>
      </c>
      <c r="I662" s="139" t="s">
        <v>233</v>
      </c>
      <c r="J662" s="139" t="s">
        <v>234</v>
      </c>
      <c r="K662" s="139" t="s">
        <v>235</v>
      </c>
      <c r="L662" s="139" t="s">
        <v>236</v>
      </c>
      <c r="M662" s="139" t="s">
        <v>237</v>
      </c>
      <c r="N662" s="139" t="s">
        <v>238</v>
      </c>
      <c r="O662" s="139" t="s">
        <v>240</v>
      </c>
      <c r="P662" s="139" t="s">
        <v>241</v>
      </c>
      <c r="Q662" s="139" t="s">
        <v>242</v>
      </c>
      <c r="R662" s="139" t="s">
        <v>243</v>
      </c>
      <c r="S662" s="139" t="s">
        <v>246</v>
      </c>
      <c r="T662" s="139" t="s">
        <v>248</v>
      </c>
      <c r="U662" s="139" t="s">
        <v>249</v>
      </c>
      <c r="V662" s="139" t="s">
        <v>250</v>
      </c>
      <c r="W662" s="140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 t="s">
        <v>1</v>
      </c>
    </row>
    <row r="663" spans="1:65">
      <c r="A663" s="29"/>
      <c r="B663" s="19"/>
      <c r="C663" s="9"/>
      <c r="D663" s="10" t="s">
        <v>269</v>
      </c>
      <c r="E663" s="11" t="s">
        <v>292</v>
      </c>
      <c r="F663" s="11" t="s">
        <v>293</v>
      </c>
      <c r="G663" s="11" t="s">
        <v>293</v>
      </c>
      <c r="H663" s="11" t="s">
        <v>269</v>
      </c>
      <c r="I663" s="11" t="s">
        <v>293</v>
      </c>
      <c r="J663" s="11" t="s">
        <v>293</v>
      </c>
      <c r="K663" s="11" t="s">
        <v>269</v>
      </c>
      <c r="L663" s="11" t="s">
        <v>293</v>
      </c>
      <c r="M663" s="11" t="s">
        <v>292</v>
      </c>
      <c r="N663" s="11" t="s">
        <v>269</v>
      </c>
      <c r="O663" s="11" t="s">
        <v>269</v>
      </c>
      <c r="P663" s="11" t="s">
        <v>269</v>
      </c>
      <c r="Q663" s="11" t="s">
        <v>292</v>
      </c>
      <c r="R663" s="11" t="s">
        <v>292</v>
      </c>
      <c r="S663" s="11" t="s">
        <v>292</v>
      </c>
      <c r="T663" s="11" t="s">
        <v>293</v>
      </c>
      <c r="U663" s="11" t="s">
        <v>292</v>
      </c>
      <c r="V663" s="11" t="s">
        <v>293</v>
      </c>
      <c r="W663" s="140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3</v>
      </c>
    </row>
    <row r="664" spans="1:65">
      <c r="A664" s="29"/>
      <c r="B664" s="19"/>
      <c r="C664" s="9"/>
      <c r="D664" s="25" t="s">
        <v>294</v>
      </c>
      <c r="E664" s="25" t="s">
        <v>295</v>
      </c>
      <c r="F664" s="25" t="s">
        <v>295</v>
      </c>
      <c r="G664" s="25" t="s">
        <v>296</v>
      </c>
      <c r="H664" s="25" t="s">
        <v>297</v>
      </c>
      <c r="I664" s="25" t="s">
        <v>296</v>
      </c>
      <c r="J664" s="25" t="s">
        <v>296</v>
      </c>
      <c r="K664" s="25" t="s">
        <v>117</v>
      </c>
      <c r="L664" s="25" t="s">
        <v>295</v>
      </c>
      <c r="M664" s="25" t="s">
        <v>297</v>
      </c>
      <c r="N664" s="25" t="s">
        <v>294</v>
      </c>
      <c r="O664" s="25" t="s">
        <v>297</v>
      </c>
      <c r="P664" s="25" t="s">
        <v>297</v>
      </c>
      <c r="Q664" s="25" t="s">
        <v>296</v>
      </c>
      <c r="R664" s="25" t="s">
        <v>295</v>
      </c>
      <c r="S664" s="25" t="s">
        <v>295</v>
      </c>
      <c r="T664" s="25" t="s">
        <v>296</v>
      </c>
      <c r="U664" s="25" t="s">
        <v>294</v>
      </c>
      <c r="V664" s="25" t="s">
        <v>294</v>
      </c>
      <c r="W664" s="140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3</v>
      </c>
    </row>
    <row r="665" spans="1:65">
      <c r="A665" s="29"/>
      <c r="B665" s="18">
        <v>1</v>
      </c>
      <c r="C665" s="14">
        <v>1</v>
      </c>
      <c r="D665" s="222">
        <v>3.5900000000000001E-2</v>
      </c>
      <c r="E665" s="222">
        <v>3.3100000000000004E-2</v>
      </c>
      <c r="F665" s="222">
        <v>3.5000000000000003E-2</v>
      </c>
      <c r="G665" s="222">
        <v>0.04</v>
      </c>
      <c r="H665" s="222">
        <v>3.6000000000000004E-2</v>
      </c>
      <c r="I665" s="222">
        <v>3.6000000000000004E-2</v>
      </c>
      <c r="J665" s="222">
        <v>3.9E-2</v>
      </c>
      <c r="K665" s="222">
        <v>3.6299999999999999E-2</v>
      </c>
      <c r="L665" s="222">
        <v>0.04</v>
      </c>
      <c r="M665" s="222">
        <v>3.6999999999999998E-2</v>
      </c>
      <c r="N665" s="222">
        <v>3.688850306225349E-2</v>
      </c>
      <c r="O665" s="222">
        <v>3.6999999999999998E-2</v>
      </c>
      <c r="P665" s="222">
        <v>3.5200000000000002E-2</v>
      </c>
      <c r="Q665" s="222">
        <v>3.6000000000000004E-2</v>
      </c>
      <c r="R665" s="222">
        <v>3.5000000000000003E-2</v>
      </c>
      <c r="S665" s="222">
        <v>3.6400000000000002E-2</v>
      </c>
      <c r="T665" s="222">
        <v>3.8699999999999998E-2</v>
      </c>
      <c r="U665" s="222">
        <v>3.4799999999999998E-2</v>
      </c>
      <c r="V665" s="223">
        <v>4.6181333333333331E-2</v>
      </c>
      <c r="W665" s="210"/>
      <c r="X665" s="211"/>
      <c r="Y665" s="211"/>
      <c r="Z665" s="211"/>
      <c r="AA665" s="211"/>
      <c r="AB665" s="211"/>
      <c r="AC665" s="211"/>
      <c r="AD665" s="211"/>
      <c r="AE665" s="211"/>
      <c r="AF665" s="211"/>
      <c r="AG665" s="211"/>
      <c r="AH665" s="211"/>
      <c r="AI665" s="211"/>
      <c r="AJ665" s="211"/>
      <c r="AK665" s="211"/>
      <c r="AL665" s="211"/>
      <c r="AM665" s="211"/>
      <c r="AN665" s="211"/>
      <c r="AO665" s="211"/>
      <c r="AP665" s="211"/>
      <c r="AQ665" s="211"/>
      <c r="AR665" s="211"/>
      <c r="AS665" s="211"/>
      <c r="AT665" s="211"/>
      <c r="AU665" s="211"/>
      <c r="AV665" s="211"/>
      <c r="AW665" s="211"/>
      <c r="AX665" s="211"/>
      <c r="AY665" s="211"/>
      <c r="AZ665" s="211"/>
      <c r="BA665" s="211"/>
      <c r="BB665" s="211"/>
      <c r="BC665" s="211"/>
      <c r="BD665" s="211"/>
      <c r="BE665" s="211"/>
      <c r="BF665" s="211"/>
      <c r="BG665" s="211"/>
      <c r="BH665" s="211"/>
      <c r="BI665" s="211"/>
      <c r="BJ665" s="211"/>
      <c r="BK665" s="211"/>
      <c r="BL665" s="211"/>
      <c r="BM665" s="224">
        <v>1</v>
      </c>
    </row>
    <row r="666" spans="1:65">
      <c r="A666" s="29"/>
      <c r="B666" s="19">
        <v>1</v>
      </c>
      <c r="C666" s="9">
        <v>2</v>
      </c>
      <c r="D666" s="23">
        <v>3.6200000000000003E-2</v>
      </c>
      <c r="E666" s="23">
        <v>3.27E-2</v>
      </c>
      <c r="F666" s="23">
        <v>3.5999999999999997E-2</v>
      </c>
      <c r="G666" s="23">
        <v>3.9E-2</v>
      </c>
      <c r="H666" s="23">
        <v>3.6999999999999998E-2</v>
      </c>
      <c r="I666" s="23">
        <v>3.6999999999999998E-2</v>
      </c>
      <c r="J666" s="23">
        <v>3.9E-2</v>
      </c>
      <c r="K666" s="23">
        <v>3.61E-2</v>
      </c>
      <c r="L666" s="23">
        <v>3.9E-2</v>
      </c>
      <c r="M666" s="23">
        <v>3.5999999999999997E-2</v>
      </c>
      <c r="N666" s="23">
        <v>3.6664178795810132E-2</v>
      </c>
      <c r="O666" s="23">
        <v>3.6000000000000004E-2</v>
      </c>
      <c r="P666" s="23">
        <v>3.5500000000000004E-2</v>
      </c>
      <c r="Q666" s="23">
        <v>3.6000000000000004E-2</v>
      </c>
      <c r="R666" s="23">
        <v>3.5000000000000003E-2</v>
      </c>
      <c r="S666" s="23">
        <v>3.6999999999999998E-2</v>
      </c>
      <c r="T666" s="23">
        <v>0.04</v>
      </c>
      <c r="U666" s="23">
        <v>3.4599999999999999E-2</v>
      </c>
      <c r="V666" s="225">
        <v>4.7372366666666665E-2</v>
      </c>
      <c r="W666" s="210"/>
      <c r="X666" s="211"/>
      <c r="Y666" s="211"/>
      <c r="Z666" s="211"/>
      <c r="AA666" s="211"/>
      <c r="AB666" s="211"/>
      <c r="AC666" s="211"/>
      <c r="AD666" s="211"/>
      <c r="AE666" s="211"/>
      <c r="AF666" s="211"/>
      <c r="AG666" s="211"/>
      <c r="AH666" s="211"/>
      <c r="AI666" s="211"/>
      <c r="AJ666" s="211"/>
      <c r="AK666" s="211"/>
      <c r="AL666" s="211"/>
      <c r="AM666" s="211"/>
      <c r="AN666" s="211"/>
      <c r="AO666" s="211"/>
      <c r="AP666" s="211"/>
      <c r="AQ666" s="211"/>
      <c r="AR666" s="211"/>
      <c r="AS666" s="211"/>
      <c r="AT666" s="211"/>
      <c r="AU666" s="211"/>
      <c r="AV666" s="211"/>
      <c r="AW666" s="211"/>
      <c r="AX666" s="211"/>
      <c r="AY666" s="211"/>
      <c r="AZ666" s="211"/>
      <c r="BA666" s="211"/>
      <c r="BB666" s="211"/>
      <c r="BC666" s="211"/>
      <c r="BD666" s="211"/>
      <c r="BE666" s="211"/>
      <c r="BF666" s="211"/>
      <c r="BG666" s="211"/>
      <c r="BH666" s="211"/>
      <c r="BI666" s="211"/>
      <c r="BJ666" s="211"/>
      <c r="BK666" s="211"/>
      <c r="BL666" s="211"/>
      <c r="BM666" s="224" t="e">
        <v>#N/A</v>
      </c>
    </row>
    <row r="667" spans="1:65">
      <c r="A667" s="29"/>
      <c r="B667" s="19">
        <v>1</v>
      </c>
      <c r="C667" s="9">
        <v>3</v>
      </c>
      <c r="D667" s="23">
        <v>3.6799999999999999E-2</v>
      </c>
      <c r="E667" s="23">
        <v>3.3700000000000001E-2</v>
      </c>
      <c r="F667" s="23">
        <v>3.5000000000000003E-2</v>
      </c>
      <c r="G667" s="23">
        <v>0.04</v>
      </c>
      <c r="H667" s="23">
        <v>3.6000000000000004E-2</v>
      </c>
      <c r="I667" s="23">
        <v>3.6999999999999998E-2</v>
      </c>
      <c r="J667" s="23">
        <v>4.1000000000000002E-2</v>
      </c>
      <c r="K667" s="23">
        <v>3.56E-2</v>
      </c>
      <c r="L667" s="23">
        <v>4.1000000000000002E-2</v>
      </c>
      <c r="M667" s="23">
        <v>3.6999999999999998E-2</v>
      </c>
      <c r="N667" s="23">
        <v>3.6086110071429728E-2</v>
      </c>
      <c r="O667" s="23">
        <v>3.6999999999999998E-2</v>
      </c>
      <c r="P667" s="23">
        <v>3.4799999999999998E-2</v>
      </c>
      <c r="Q667" s="23">
        <v>3.6000000000000004E-2</v>
      </c>
      <c r="R667" s="23">
        <v>3.5999999999999997E-2</v>
      </c>
      <c r="S667" s="23">
        <v>3.6600000000000001E-2</v>
      </c>
      <c r="T667" s="23">
        <v>3.9100000000000003E-2</v>
      </c>
      <c r="U667" s="23">
        <v>3.4799999999999998E-2</v>
      </c>
      <c r="V667" s="225">
        <v>4.5969033333333333E-2</v>
      </c>
      <c r="W667" s="210"/>
      <c r="X667" s="211"/>
      <c r="Y667" s="211"/>
      <c r="Z667" s="211"/>
      <c r="AA667" s="211"/>
      <c r="AB667" s="211"/>
      <c r="AC667" s="211"/>
      <c r="AD667" s="211"/>
      <c r="AE667" s="211"/>
      <c r="AF667" s="211"/>
      <c r="AG667" s="211"/>
      <c r="AH667" s="211"/>
      <c r="AI667" s="211"/>
      <c r="AJ667" s="211"/>
      <c r="AK667" s="211"/>
      <c r="AL667" s="211"/>
      <c r="AM667" s="211"/>
      <c r="AN667" s="211"/>
      <c r="AO667" s="211"/>
      <c r="AP667" s="211"/>
      <c r="AQ667" s="211"/>
      <c r="AR667" s="211"/>
      <c r="AS667" s="211"/>
      <c r="AT667" s="211"/>
      <c r="AU667" s="211"/>
      <c r="AV667" s="211"/>
      <c r="AW667" s="211"/>
      <c r="AX667" s="211"/>
      <c r="AY667" s="211"/>
      <c r="AZ667" s="211"/>
      <c r="BA667" s="211"/>
      <c r="BB667" s="211"/>
      <c r="BC667" s="211"/>
      <c r="BD667" s="211"/>
      <c r="BE667" s="211"/>
      <c r="BF667" s="211"/>
      <c r="BG667" s="211"/>
      <c r="BH667" s="211"/>
      <c r="BI667" s="211"/>
      <c r="BJ667" s="211"/>
      <c r="BK667" s="211"/>
      <c r="BL667" s="211"/>
      <c r="BM667" s="224">
        <v>16</v>
      </c>
    </row>
    <row r="668" spans="1:65">
      <c r="A668" s="29"/>
      <c r="B668" s="19">
        <v>1</v>
      </c>
      <c r="C668" s="9">
        <v>4</v>
      </c>
      <c r="D668" s="23">
        <v>3.61E-2</v>
      </c>
      <c r="E668" s="23">
        <v>3.3100000000000004E-2</v>
      </c>
      <c r="F668" s="23">
        <v>3.5000000000000003E-2</v>
      </c>
      <c r="G668" s="23">
        <v>3.9E-2</v>
      </c>
      <c r="H668" s="23">
        <v>3.6999999999999998E-2</v>
      </c>
      <c r="I668" s="23">
        <v>3.6999999999999998E-2</v>
      </c>
      <c r="J668" s="23">
        <v>0.04</v>
      </c>
      <c r="K668" s="23">
        <v>3.4999999999999996E-2</v>
      </c>
      <c r="L668" s="23">
        <v>3.6999999999999998E-2</v>
      </c>
      <c r="M668" s="23">
        <v>3.5999999999999997E-2</v>
      </c>
      <c r="N668" s="23">
        <v>3.6307256466390672E-2</v>
      </c>
      <c r="O668" s="23">
        <v>3.6999999999999998E-2</v>
      </c>
      <c r="P668" s="23">
        <v>3.5299999999999998E-2</v>
      </c>
      <c r="Q668" s="23">
        <v>3.6000000000000004E-2</v>
      </c>
      <c r="R668" s="23">
        <v>3.6999999999999998E-2</v>
      </c>
      <c r="S668" s="23">
        <v>3.7999999999999999E-2</v>
      </c>
      <c r="T668" s="23">
        <v>3.78E-2</v>
      </c>
      <c r="U668" s="23">
        <v>3.5500000000000004E-2</v>
      </c>
      <c r="V668" s="225">
        <v>4.6714466666666669E-2</v>
      </c>
      <c r="W668" s="210"/>
      <c r="X668" s="211"/>
      <c r="Y668" s="211"/>
      <c r="Z668" s="211"/>
      <c r="AA668" s="211"/>
      <c r="AB668" s="211"/>
      <c r="AC668" s="211"/>
      <c r="AD668" s="211"/>
      <c r="AE668" s="211"/>
      <c r="AF668" s="211"/>
      <c r="AG668" s="211"/>
      <c r="AH668" s="211"/>
      <c r="AI668" s="211"/>
      <c r="AJ668" s="211"/>
      <c r="AK668" s="211"/>
      <c r="AL668" s="211"/>
      <c r="AM668" s="211"/>
      <c r="AN668" s="211"/>
      <c r="AO668" s="211"/>
      <c r="AP668" s="211"/>
      <c r="AQ668" s="211"/>
      <c r="AR668" s="211"/>
      <c r="AS668" s="211"/>
      <c r="AT668" s="211"/>
      <c r="AU668" s="211"/>
      <c r="AV668" s="211"/>
      <c r="AW668" s="211"/>
      <c r="AX668" s="211"/>
      <c r="AY668" s="211"/>
      <c r="AZ668" s="211"/>
      <c r="BA668" s="211"/>
      <c r="BB668" s="211"/>
      <c r="BC668" s="211"/>
      <c r="BD668" s="211"/>
      <c r="BE668" s="211"/>
      <c r="BF668" s="211"/>
      <c r="BG668" s="211"/>
      <c r="BH668" s="211"/>
      <c r="BI668" s="211"/>
      <c r="BJ668" s="211"/>
      <c r="BK668" s="211"/>
      <c r="BL668" s="211"/>
      <c r="BM668" s="224">
        <v>3.6670899997866768E-2</v>
      </c>
    </row>
    <row r="669" spans="1:65">
      <c r="A669" s="29"/>
      <c r="B669" s="19">
        <v>1</v>
      </c>
      <c r="C669" s="9">
        <v>5</v>
      </c>
      <c r="D669" s="23">
        <v>3.6000000000000004E-2</v>
      </c>
      <c r="E669" s="23">
        <v>3.4200000000000001E-2</v>
      </c>
      <c r="F669" s="23">
        <v>3.5000000000000003E-2</v>
      </c>
      <c r="G669" s="23">
        <v>3.9E-2</v>
      </c>
      <c r="H669" s="23">
        <v>3.6000000000000004E-2</v>
      </c>
      <c r="I669" s="23">
        <v>3.6000000000000004E-2</v>
      </c>
      <c r="J669" s="23">
        <v>3.9E-2</v>
      </c>
      <c r="K669" s="23">
        <v>3.73E-2</v>
      </c>
      <c r="L669" s="23">
        <v>3.9E-2</v>
      </c>
      <c r="M669" s="23">
        <v>3.5999999999999997E-2</v>
      </c>
      <c r="N669" s="23">
        <v>3.6423332576854026E-2</v>
      </c>
      <c r="O669" s="23">
        <v>3.4999999999999996E-2</v>
      </c>
      <c r="P669" s="23">
        <v>3.5299999999999998E-2</v>
      </c>
      <c r="Q669" s="23">
        <v>3.6999999999999998E-2</v>
      </c>
      <c r="R669" s="23">
        <v>3.5999999999999997E-2</v>
      </c>
      <c r="S669" s="23">
        <v>3.8699999999999998E-2</v>
      </c>
      <c r="T669" s="23">
        <v>3.9199999999999999E-2</v>
      </c>
      <c r="U669" s="23">
        <v>3.3599999999999998E-2</v>
      </c>
      <c r="V669" s="225">
        <v>4.6488733333333331E-2</v>
      </c>
      <c r="W669" s="210"/>
      <c r="X669" s="211"/>
      <c r="Y669" s="211"/>
      <c r="Z669" s="211"/>
      <c r="AA669" s="211"/>
      <c r="AB669" s="211"/>
      <c r="AC669" s="211"/>
      <c r="AD669" s="211"/>
      <c r="AE669" s="211"/>
      <c r="AF669" s="211"/>
      <c r="AG669" s="211"/>
      <c r="AH669" s="211"/>
      <c r="AI669" s="211"/>
      <c r="AJ669" s="211"/>
      <c r="AK669" s="211"/>
      <c r="AL669" s="211"/>
      <c r="AM669" s="211"/>
      <c r="AN669" s="211"/>
      <c r="AO669" s="211"/>
      <c r="AP669" s="211"/>
      <c r="AQ669" s="211"/>
      <c r="AR669" s="211"/>
      <c r="AS669" s="211"/>
      <c r="AT669" s="211"/>
      <c r="AU669" s="211"/>
      <c r="AV669" s="211"/>
      <c r="AW669" s="211"/>
      <c r="AX669" s="211"/>
      <c r="AY669" s="211"/>
      <c r="AZ669" s="211"/>
      <c r="BA669" s="211"/>
      <c r="BB669" s="211"/>
      <c r="BC669" s="211"/>
      <c r="BD669" s="211"/>
      <c r="BE669" s="211"/>
      <c r="BF669" s="211"/>
      <c r="BG669" s="211"/>
      <c r="BH669" s="211"/>
      <c r="BI669" s="211"/>
      <c r="BJ669" s="211"/>
      <c r="BK669" s="211"/>
      <c r="BL669" s="211"/>
      <c r="BM669" s="224">
        <v>102</v>
      </c>
    </row>
    <row r="670" spans="1:65">
      <c r="A670" s="29"/>
      <c r="B670" s="19">
        <v>1</v>
      </c>
      <c r="C670" s="9">
        <v>6</v>
      </c>
      <c r="D670" s="23">
        <v>3.6699999999999997E-2</v>
      </c>
      <c r="E670" s="23">
        <v>3.3799999999999997E-2</v>
      </c>
      <c r="F670" s="23">
        <v>3.5000000000000003E-2</v>
      </c>
      <c r="G670" s="23">
        <v>0.04</v>
      </c>
      <c r="H670" s="23">
        <v>3.6000000000000004E-2</v>
      </c>
      <c r="I670" s="23">
        <v>3.6000000000000004E-2</v>
      </c>
      <c r="J670" s="23">
        <v>0.04</v>
      </c>
      <c r="K670" s="23">
        <v>3.6299999999999999E-2</v>
      </c>
      <c r="L670" s="23">
        <v>3.9E-2</v>
      </c>
      <c r="M670" s="23">
        <v>3.6999999999999998E-2</v>
      </c>
      <c r="N670" s="23">
        <v>3.5987818796873142E-2</v>
      </c>
      <c r="O670" s="23">
        <v>3.6000000000000004E-2</v>
      </c>
      <c r="P670" s="23">
        <v>3.49E-2</v>
      </c>
      <c r="Q670" s="23">
        <v>3.6999999999999998E-2</v>
      </c>
      <c r="R670" s="23">
        <v>3.7999999999999999E-2</v>
      </c>
      <c r="S670" s="23">
        <v>3.7900000000000003E-2</v>
      </c>
      <c r="T670" s="23">
        <v>3.9199999999999999E-2</v>
      </c>
      <c r="U670" s="23">
        <v>3.4299999999999997E-2</v>
      </c>
      <c r="V670" s="225">
        <v>4.641116666666667E-2</v>
      </c>
      <c r="W670" s="210"/>
      <c r="X670" s="211"/>
      <c r="Y670" s="211"/>
      <c r="Z670" s="211"/>
      <c r="AA670" s="211"/>
      <c r="AB670" s="211"/>
      <c r="AC670" s="211"/>
      <c r="AD670" s="211"/>
      <c r="AE670" s="211"/>
      <c r="AF670" s="211"/>
      <c r="AG670" s="211"/>
      <c r="AH670" s="211"/>
      <c r="AI670" s="211"/>
      <c r="AJ670" s="211"/>
      <c r="AK670" s="211"/>
      <c r="AL670" s="211"/>
      <c r="AM670" s="211"/>
      <c r="AN670" s="211"/>
      <c r="AO670" s="211"/>
      <c r="AP670" s="211"/>
      <c r="AQ670" s="211"/>
      <c r="AR670" s="211"/>
      <c r="AS670" s="211"/>
      <c r="AT670" s="211"/>
      <c r="AU670" s="211"/>
      <c r="AV670" s="211"/>
      <c r="AW670" s="211"/>
      <c r="AX670" s="211"/>
      <c r="AY670" s="211"/>
      <c r="AZ670" s="211"/>
      <c r="BA670" s="211"/>
      <c r="BB670" s="211"/>
      <c r="BC670" s="211"/>
      <c r="BD670" s="211"/>
      <c r="BE670" s="211"/>
      <c r="BF670" s="211"/>
      <c r="BG670" s="211"/>
      <c r="BH670" s="211"/>
      <c r="BI670" s="211"/>
      <c r="BJ670" s="211"/>
      <c r="BK670" s="211"/>
      <c r="BL670" s="211"/>
      <c r="BM670" s="54"/>
    </row>
    <row r="671" spans="1:65">
      <c r="A671" s="29"/>
      <c r="B671" s="20" t="s">
        <v>256</v>
      </c>
      <c r="C671" s="12"/>
      <c r="D671" s="227">
        <v>3.6283333333333334E-2</v>
      </c>
      <c r="E671" s="227">
        <v>3.3433333333333336E-2</v>
      </c>
      <c r="F671" s="227">
        <v>3.5166666666666672E-2</v>
      </c>
      <c r="G671" s="227">
        <v>3.95E-2</v>
      </c>
      <c r="H671" s="227">
        <v>3.6333333333333336E-2</v>
      </c>
      <c r="I671" s="227">
        <v>3.6500000000000005E-2</v>
      </c>
      <c r="J671" s="227">
        <v>3.966666666666667E-2</v>
      </c>
      <c r="K671" s="227">
        <v>3.61E-2</v>
      </c>
      <c r="L671" s="227">
        <v>3.9166666666666669E-2</v>
      </c>
      <c r="M671" s="227">
        <v>3.6499999999999998E-2</v>
      </c>
      <c r="N671" s="227">
        <v>3.6392866628268537E-2</v>
      </c>
      <c r="O671" s="227">
        <v>3.6333333333333336E-2</v>
      </c>
      <c r="P671" s="227">
        <v>3.5166666666666672E-2</v>
      </c>
      <c r="Q671" s="227">
        <v>3.6333333333333336E-2</v>
      </c>
      <c r="R671" s="227">
        <v>3.6166666666666673E-2</v>
      </c>
      <c r="S671" s="227">
        <v>3.7433333333333325E-2</v>
      </c>
      <c r="T671" s="227">
        <v>3.9E-2</v>
      </c>
      <c r="U671" s="227">
        <v>3.4599999999999999E-2</v>
      </c>
      <c r="V671" s="227">
        <v>4.6522850000000004E-2</v>
      </c>
      <c r="W671" s="210"/>
      <c r="X671" s="211"/>
      <c r="Y671" s="211"/>
      <c r="Z671" s="211"/>
      <c r="AA671" s="211"/>
      <c r="AB671" s="211"/>
      <c r="AC671" s="211"/>
      <c r="AD671" s="211"/>
      <c r="AE671" s="211"/>
      <c r="AF671" s="211"/>
      <c r="AG671" s="211"/>
      <c r="AH671" s="211"/>
      <c r="AI671" s="211"/>
      <c r="AJ671" s="211"/>
      <c r="AK671" s="211"/>
      <c r="AL671" s="211"/>
      <c r="AM671" s="211"/>
      <c r="AN671" s="211"/>
      <c r="AO671" s="211"/>
      <c r="AP671" s="211"/>
      <c r="AQ671" s="211"/>
      <c r="AR671" s="211"/>
      <c r="AS671" s="211"/>
      <c r="AT671" s="211"/>
      <c r="AU671" s="211"/>
      <c r="AV671" s="211"/>
      <c r="AW671" s="211"/>
      <c r="AX671" s="211"/>
      <c r="AY671" s="211"/>
      <c r="AZ671" s="211"/>
      <c r="BA671" s="211"/>
      <c r="BB671" s="211"/>
      <c r="BC671" s="211"/>
      <c r="BD671" s="211"/>
      <c r="BE671" s="211"/>
      <c r="BF671" s="211"/>
      <c r="BG671" s="211"/>
      <c r="BH671" s="211"/>
      <c r="BI671" s="211"/>
      <c r="BJ671" s="211"/>
      <c r="BK671" s="211"/>
      <c r="BL671" s="211"/>
      <c r="BM671" s="54"/>
    </row>
    <row r="672" spans="1:65">
      <c r="A672" s="29"/>
      <c r="B672" s="3" t="s">
        <v>257</v>
      </c>
      <c r="C672" s="28"/>
      <c r="D672" s="23">
        <v>3.6150000000000002E-2</v>
      </c>
      <c r="E672" s="23">
        <v>3.3399999999999999E-2</v>
      </c>
      <c r="F672" s="23">
        <v>3.5000000000000003E-2</v>
      </c>
      <c r="G672" s="23">
        <v>3.95E-2</v>
      </c>
      <c r="H672" s="23">
        <v>3.6000000000000004E-2</v>
      </c>
      <c r="I672" s="23">
        <v>3.6500000000000005E-2</v>
      </c>
      <c r="J672" s="23">
        <v>3.95E-2</v>
      </c>
      <c r="K672" s="23">
        <v>3.6199999999999996E-2</v>
      </c>
      <c r="L672" s="23">
        <v>3.9E-2</v>
      </c>
      <c r="M672" s="23">
        <v>3.6499999999999998E-2</v>
      </c>
      <c r="N672" s="23">
        <v>3.6365294521622349E-2</v>
      </c>
      <c r="O672" s="23">
        <v>3.6500000000000005E-2</v>
      </c>
      <c r="P672" s="23">
        <v>3.5250000000000004E-2</v>
      </c>
      <c r="Q672" s="23">
        <v>3.6000000000000004E-2</v>
      </c>
      <c r="R672" s="23">
        <v>3.5999999999999997E-2</v>
      </c>
      <c r="S672" s="23">
        <v>3.7449999999999997E-2</v>
      </c>
      <c r="T672" s="23">
        <v>3.9150000000000004E-2</v>
      </c>
      <c r="U672" s="23">
        <v>3.4699999999999995E-2</v>
      </c>
      <c r="V672" s="23">
        <v>4.6449950000000004E-2</v>
      </c>
      <c r="W672" s="210"/>
      <c r="X672" s="211"/>
      <c r="Y672" s="211"/>
      <c r="Z672" s="211"/>
      <c r="AA672" s="211"/>
      <c r="AB672" s="211"/>
      <c r="AC672" s="211"/>
      <c r="AD672" s="211"/>
      <c r="AE672" s="211"/>
      <c r="AF672" s="211"/>
      <c r="AG672" s="211"/>
      <c r="AH672" s="211"/>
      <c r="AI672" s="211"/>
      <c r="AJ672" s="211"/>
      <c r="AK672" s="211"/>
      <c r="AL672" s="211"/>
      <c r="AM672" s="211"/>
      <c r="AN672" s="211"/>
      <c r="AO672" s="211"/>
      <c r="AP672" s="211"/>
      <c r="AQ672" s="211"/>
      <c r="AR672" s="211"/>
      <c r="AS672" s="211"/>
      <c r="AT672" s="211"/>
      <c r="AU672" s="211"/>
      <c r="AV672" s="211"/>
      <c r="AW672" s="211"/>
      <c r="AX672" s="211"/>
      <c r="AY672" s="211"/>
      <c r="AZ672" s="211"/>
      <c r="BA672" s="211"/>
      <c r="BB672" s="211"/>
      <c r="BC672" s="211"/>
      <c r="BD672" s="211"/>
      <c r="BE672" s="211"/>
      <c r="BF672" s="211"/>
      <c r="BG672" s="211"/>
      <c r="BH672" s="211"/>
      <c r="BI672" s="211"/>
      <c r="BJ672" s="211"/>
      <c r="BK672" s="211"/>
      <c r="BL672" s="211"/>
      <c r="BM672" s="54"/>
    </row>
    <row r="673" spans="1:65">
      <c r="A673" s="29"/>
      <c r="B673" s="3" t="s">
        <v>258</v>
      </c>
      <c r="C673" s="28"/>
      <c r="D673" s="23">
        <v>3.7638632635453848E-4</v>
      </c>
      <c r="E673" s="23">
        <v>5.5737479909542516E-4</v>
      </c>
      <c r="F673" s="23">
        <v>4.0824829046386059E-4</v>
      </c>
      <c r="G673" s="23">
        <v>5.4772255750516665E-4</v>
      </c>
      <c r="H673" s="23">
        <v>5.1639777949431917E-4</v>
      </c>
      <c r="I673" s="23">
        <v>5.4772255750516286E-4</v>
      </c>
      <c r="J673" s="23">
        <v>8.1649658092772682E-4</v>
      </c>
      <c r="K673" s="23">
        <v>7.7201036262475222E-4</v>
      </c>
      <c r="L673" s="23">
        <v>1.329160135825127E-3</v>
      </c>
      <c r="M673" s="23">
        <v>5.4772255750516665E-4</v>
      </c>
      <c r="N673" s="23">
        <v>3.4225323129844111E-4</v>
      </c>
      <c r="O673" s="23">
        <v>8.1649658092772563E-4</v>
      </c>
      <c r="P673" s="23">
        <v>2.6583202716502633E-4</v>
      </c>
      <c r="Q673" s="23">
        <v>5.1639777949431917E-4</v>
      </c>
      <c r="R673" s="23">
        <v>1.1690451944500104E-3</v>
      </c>
      <c r="S673" s="23">
        <v>9.0480200412392192E-4</v>
      </c>
      <c r="T673" s="23">
        <v>7.2387844283415461E-4</v>
      </c>
      <c r="U673" s="23">
        <v>6.2928530890209264E-4</v>
      </c>
      <c r="V673" s="23">
        <v>4.8895381411063088E-4</v>
      </c>
      <c r="W673" s="210"/>
      <c r="X673" s="211"/>
      <c r="Y673" s="211"/>
      <c r="Z673" s="211"/>
      <c r="AA673" s="211"/>
      <c r="AB673" s="211"/>
      <c r="AC673" s="211"/>
      <c r="AD673" s="211"/>
      <c r="AE673" s="211"/>
      <c r="AF673" s="211"/>
      <c r="AG673" s="211"/>
      <c r="AH673" s="211"/>
      <c r="AI673" s="211"/>
      <c r="AJ673" s="211"/>
      <c r="AK673" s="211"/>
      <c r="AL673" s="211"/>
      <c r="AM673" s="211"/>
      <c r="AN673" s="211"/>
      <c r="AO673" s="211"/>
      <c r="AP673" s="211"/>
      <c r="AQ673" s="211"/>
      <c r="AR673" s="211"/>
      <c r="AS673" s="211"/>
      <c r="AT673" s="211"/>
      <c r="AU673" s="211"/>
      <c r="AV673" s="211"/>
      <c r="AW673" s="211"/>
      <c r="AX673" s="211"/>
      <c r="AY673" s="211"/>
      <c r="AZ673" s="211"/>
      <c r="BA673" s="211"/>
      <c r="BB673" s="211"/>
      <c r="BC673" s="211"/>
      <c r="BD673" s="211"/>
      <c r="BE673" s="211"/>
      <c r="BF673" s="211"/>
      <c r="BG673" s="211"/>
      <c r="BH673" s="211"/>
      <c r="BI673" s="211"/>
      <c r="BJ673" s="211"/>
      <c r="BK673" s="211"/>
      <c r="BL673" s="211"/>
      <c r="BM673" s="54"/>
    </row>
    <row r="674" spans="1:65">
      <c r="A674" s="29"/>
      <c r="B674" s="3" t="s">
        <v>86</v>
      </c>
      <c r="C674" s="28"/>
      <c r="D674" s="13">
        <v>1.0373532191673087E-2</v>
      </c>
      <c r="E674" s="13">
        <v>1.6671230282016704E-2</v>
      </c>
      <c r="F674" s="13">
        <v>1.1608956126934423E-2</v>
      </c>
      <c r="G674" s="13">
        <v>1.3866393860890294E-2</v>
      </c>
      <c r="H674" s="13">
        <v>1.4212782921861995E-2</v>
      </c>
      <c r="I674" s="13">
        <v>1.5006097465894871E-2</v>
      </c>
      <c r="J674" s="13">
        <v>2.0583947418346054E-2</v>
      </c>
      <c r="K674" s="13">
        <v>2.1385328604563773E-2</v>
      </c>
      <c r="L674" s="13">
        <v>3.3936003467875578E-2</v>
      </c>
      <c r="M674" s="13">
        <v>1.5006097465894978E-2</v>
      </c>
      <c r="N674" s="13">
        <v>9.404404296983639E-3</v>
      </c>
      <c r="O674" s="13">
        <v>2.2472382961313549E-2</v>
      </c>
      <c r="P674" s="13">
        <v>7.5592045639343965E-3</v>
      </c>
      <c r="Q674" s="13">
        <v>1.4212782921861995E-2</v>
      </c>
      <c r="R674" s="13">
        <v>3.2323830261290605E-2</v>
      </c>
      <c r="S674" s="13">
        <v>2.4171024152909764E-2</v>
      </c>
      <c r="T674" s="13">
        <v>1.8560985713696271E-2</v>
      </c>
      <c r="U674" s="13">
        <v>1.8187436673470888E-2</v>
      </c>
      <c r="V674" s="13">
        <v>1.0509971210074852E-2</v>
      </c>
      <c r="W674" s="140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3"/>
    </row>
    <row r="675" spans="1:65">
      <c r="A675" s="29"/>
      <c r="B675" s="3" t="s">
        <v>259</v>
      </c>
      <c r="C675" s="28"/>
      <c r="D675" s="13">
        <v>-1.0568779728776234E-2</v>
      </c>
      <c r="E675" s="13">
        <v>-8.8287079529593471E-2</v>
      </c>
      <c r="F675" s="13">
        <v>-4.1019809475295155E-2</v>
      </c>
      <c r="G675" s="13">
        <v>7.7148365660450358E-2</v>
      </c>
      <c r="H675" s="13">
        <v>-9.2053007849022261E-3</v>
      </c>
      <c r="I675" s="13">
        <v>-4.660370971988792E-3</v>
      </c>
      <c r="J675" s="13">
        <v>8.169329547336357E-2</v>
      </c>
      <c r="K675" s="13">
        <v>-1.5568202522980856E-2</v>
      </c>
      <c r="L675" s="13">
        <v>6.8058506034623711E-2</v>
      </c>
      <c r="M675" s="13">
        <v>-4.6603709719890141E-3</v>
      </c>
      <c r="N675" s="13">
        <v>-7.5818529028304216E-3</v>
      </c>
      <c r="O675" s="13">
        <v>-9.2053007849022261E-3</v>
      </c>
      <c r="P675" s="13">
        <v>-4.1019809475295155E-2</v>
      </c>
      <c r="Q675" s="13">
        <v>-9.2053007849022261E-3</v>
      </c>
      <c r="R675" s="13">
        <v>-1.3750230597815327E-2</v>
      </c>
      <c r="S675" s="13">
        <v>2.0791235980325284E-2</v>
      </c>
      <c r="T675" s="13">
        <v>6.3513576221710499E-2</v>
      </c>
      <c r="U675" s="13">
        <v>-5.6472570839200542E-2</v>
      </c>
      <c r="V675" s="13">
        <v>0.26865852768015919</v>
      </c>
      <c r="W675" s="140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3"/>
    </row>
    <row r="676" spans="1:65">
      <c r="A676" s="29"/>
      <c r="B676" s="45" t="s">
        <v>260</v>
      </c>
      <c r="C676" s="46"/>
      <c r="D676" s="44">
        <v>0.03</v>
      </c>
      <c r="E676" s="44">
        <v>1.78</v>
      </c>
      <c r="F676" s="44">
        <v>0.72</v>
      </c>
      <c r="G676" s="44">
        <v>1.94</v>
      </c>
      <c r="H676" s="44">
        <v>0</v>
      </c>
      <c r="I676" s="44">
        <v>0.1</v>
      </c>
      <c r="J676" s="44">
        <v>2.04</v>
      </c>
      <c r="K676" s="44">
        <v>0.14000000000000001</v>
      </c>
      <c r="L676" s="44">
        <v>1.74</v>
      </c>
      <c r="M676" s="44">
        <v>0.1</v>
      </c>
      <c r="N676" s="44">
        <v>0.04</v>
      </c>
      <c r="O676" s="44">
        <v>0</v>
      </c>
      <c r="P676" s="44">
        <v>0.72</v>
      </c>
      <c r="Q676" s="44">
        <v>0</v>
      </c>
      <c r="R676" s="44">
        <v>0.1</v>
      </c>
      <c r="S676" s="44">
        <v>0.67</v>
      </c>
      <c r="T676" s="44">
        <v>1.63</v>
      </c>
      <c r="U676" s="44">
        <v>1.06</v>
      </c>
      <c r="V676" s="44">
        <v>6.25</v>
      </c>
      <c r="W676" s="140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3"/>
    </row>
    <row r="677" spans="1:65">
      <c r="B677" s="3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BM677" s="53"/>
    </row>
    <row r="678" spans="1:65" ht="15">
      <c r="B678" s="8" t="s">
        <v>533</v>
      </c>
      <c r="BM678" s="27" t="s">
        <v>66</v>
      </c>
    </row>
    <row r="679" spans="1:65" ht="15">
      <c r="A679" s="24" t="s">
        <v>37</v>
      </c>
      <c r="B679" s="18" t="s">
        <v>111</v>
      </c>
      <c r="C679" s="15" t="s">
        <v>112</v>
      </c>
      <c r="D679" s="16" t="s">
        <v>224</v>
      </c>
      <c r="E679" s="17" t="s">
        <v>224</v>
      </c>
      <c r="F679" s="17" t="s">
        <v>224</v>
      </c>
      <c r="G679" s="17" t="s">
        <v>224</v>
      </c>
      <c r="H679" s="17" t="s">
        <v>224</v>
      </c>
      <c r="I679" s="17" t="s">
        <v>224</v>
      </c>
      <c r="J679" s="17" t="s">
        <v>224</v>
      </c>
      <c r="K679" s="17" t="s">
        <v>224</v>
      </c>
      <c r="L679" s="17" t="s">
        <v>224</v>
      </c>
      <c r="M679" s="17" t="s">
        <v>224</v>
      </c>
      <c r="N679" s="17" t="s">
        <v>224</v>
      </c>
      <c r="O679" s="17" t="s">
        <v>224</v>
      </c>
      <c r="P679" s="17" t="s">
        <v>224</v>
      </c>
      <c r="Q679" s="17" t="s">
        <v>224</v>
      </c>
      <c r="R679" s="17" t="s">
        <v>224</v>
      </c>
      <c r="S679" s="17" t="s">
        <v>224</v>
      </c>
      <c r="T679" s="17" t="s">
        <v>224</v>
      </c>
      <c r="U679" s="17" t="s">
        <v>224</v>
      </c>
      <c r="V679" s="17" t="s">
        <v>224</v>
      </c>
      <c r="W679" s="17" t="s">
        <v>224</v>
      </c>
      <c r="X679" s="17" t="s">
        <v>224</v>
      </c>
      <c r="Y679" s="140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1</v>
      </c>
    </row>
    <row r="680" spans="1:65">
      <c r="A680" s="29"/>
      <c r="B680" s="19" t="s">
        <v>225</v>
      </c>
      <c r="C680" s="9" t="s">
        <v>225</v>
      </c>
      <c r="D680" s="138" t="s">
        <v>227</v>
      </c>
      <c r="E680" s="139" t="s">
        <v>228</v>
      </c>
      <c r="F680" s="139" t="s">
        <v>230</v>
      </c>
      <c r="G680" s="139" t="s">
        <v>231</v>
      </c>
      <c r="H680" s="139" t="s">
        <v>232</v>
      </c>
      <c r="I680" s="139" t="s">
        <v>233</v>
      </c>
      <c r="J680" s="139" t="s">
        <v>234</v>
      </c>
      <c r="K680" s="139" t="s">
        <v>235</v>
      </c>
      <c r="L680" s="139" t="s">
        <v>236</v>
      </c>
      <c r="M680" s="139" t="s">
        <v>237</v>
      </c>
      <c r="N680" s="139" t="s">
        <v>238</v>
      </c>
      <c r="O680" s="139" t="s">
        <v>239</v>
      </c>
      <c r="P680" s="139" t="s">
        <v>240</v>
      </c>
      <c r="Q680" s="139" t="s">
        <v>241</v>
      </c>
      <c r="R680" s="139" t="s">
        <v>242</v>
      </c>
      <c r="S680" s="139" t="s">
        <v>243</v>
      </c>
      <c r="T680" s="139" t="s">
        <v>244</v>
      </c>
      <c r="U680" s="139" t="s">
        <v>246</v>
      </c>
      <c r="V680" s="139" t="s">
        <v>248</v>
      </c>
      <c r="W680" s="139" t="s">
        <v>249</v>
      </c>
      <c r="X680" s="139" t="s">
        <v>250</v>
      </c>
      <c r="Y680" s="140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 t="s">
        <v>1</v>
      </c>
    </row>
    <row r="681" spans="1:65">
      <c r="A681" s="29"/>
      <c r="B681" s="19"/>
      <c r="C681" s="9"/>
      <c r="D681" s="10" t="s">
        <v>269</v>
      </c>
      <c r="E681" s="11" t="s">
        <v>292</v>
      </c>
      <c r="F681" s="11" t="s">
        <v>269</v>
      </c>
      <c r="G681" s="11" t="s">
        <v>293</v>
      </c>
      <c r="H681" s="11" t="s">
        <v>269</v>
      </c>
      <c r="I681" s="11" t="s">
        <v>293</v>
      </c>
      <c r="J681" s="11" t="s">
        <v>293</v>
      </c>
      <c r="K681" s="11" t="s">
        <v>269</v>
      </c>
      <c r="L681" s="11" t="s">
        <v>293</v>
      </c>
      <c r="M681" s="11" t="s">
        <v>292</v>
      </c>
      <c r="N681" s="11" t="s">
        <v>269</v>
      </c>
      <c r="O681" s="11" t="s">
        <v>292</v>
      </c>
      <c r="P681" s="11" t="s">
        <v>269</v>
      </c>
      <c r="Q681" s="11" t="s">
        <v>269</v>
      </c>
      <c r="R681" s="11" t="s">
        <v>292</v>
      </c>
      <c r="S681" s="11" t="s">
        <v>292</v>
      </c>
      <c r="T681" s="11" t="s">
        <v>293</v>
      </c>
      <c r="U681" s="11" t="s">
        <v>292</v>
      </c>
      <c r="V681" s="11" t="s">
        <v>269</v>
      </c>
      <c r="W681" s="11" t="s">
        <v>292</v>
      </c>
      <c r="X681" s="11" t="s">
        <v>293</v>
      </c>
      <c r="Y681" s="140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3</v>
      </c>
    </row>
    <row r="682" spans="1:65">
      <c r="A682" s="29"/>
      <c r="B682" s="19"/>
      <c r="C682" s="9"/>
      <c r="D682" s="25" t="s">
        <v>294</v>
      </c>
      <c r="E682" s="25" t="s">
        <v>295</v>
      </c>
      <c r="F682" s="25" t="s">
        <v>295</v>
      </c>
      <c r="G682" s="25" t="s">
        <v>296</v>
      </c>
      <c r="H682" s="25" t="s">
        <v>297</v>
      </c>
      <c r="I682" s="25" t="s">
        <v>296</v>
      </c>
      <c r="J682" s="25" t="s">
        <v>296</v>
      </c>
      <c r="K682" s="25" t="s">
        <v>117</v>
      </c>
      <c r="L682" s="25" t="s">
        <v>295</v>
      </c>
      <c r="M682" s="25" t="s">
        <v>297</v>
      </c>
      <c r="N682" s="25" t="s">
        <v>294</v>
      </c>
      <c r="O682" s="25" t="s">
        <v>297</v>
      </c>
      <c r="P682" s="25" t="s">
        <v>297</v>
      </c>
      <c r="Q682" s="25" t="s">
        <v>297</v>
      </c>
      <c r="R682" s="25" t="s">
        <v>296</v>
      </c>
      <c r="S682" s="25" t="s">
        <v>295</v>
      </c>
      <c r="T682" s="25" t="s">
        <v>295</v>
      </c>
      <c r="U682" s="25" t="s">
        <v>295</v>
      </c>
      <c r="V682" s="25" t="s">
        <v>296</v>
      </c>
      <c r="W682" s="25" t="s">
        <v>294</v>
      </c>
      <c r="X682" s="25" t="s">
        <v>294</v>
      </c>
      <c r="Y682" s="140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3</v>
      </c>
    </row>
    <row r="683" spans="1:65">
      <c r="A683" s="29"/>
      <c r="B683" s="18">
        <v>1</v>
      </c>
      <c r="C683" s="14">
        <v>1</v>
      </c>
      <c r="D683" s="222">
        <v>0.25079999999999997</v>
      </c>
      <c r="E683" s="222">
        <v>0.23912</v>
      </c>
      <c r="F683" s="222">
        <v>0.2392</v>
      </c>
      <c r="G683" s="222">
        <v>0.248</v>
      </c>
      <c r="H683" s="222">
        <v>0.253</v>
      </c>
      <c r="I683" s="222">
        <v>0.23300000000000001</v>
      </c>
      <c r="J683" s="222">
        <v>0.253</v>
      </c>
      <c r="K683" s="222">
        <v>0.25636999999999999</v>
      </c>
      <c r="L683" s="222">
        <v>0.24829999999999999</v>
      </c>
      <c r="M683" s="222">
        <v>0.245</v>
      </c>
      <c r="N683" s="222">
        <v>0.24070023231019555</v>
      </c>
      <c r="O683" s="222">
        <v>0.23960000000000001</v>
      </c>
      <c r="P683" s="222">
        <v>0.255</v>
      </c>
      <c r="Q683" s="230">
        <v>0.27439999999999998</v>
      </c>
      <c r="R683" s="222">
        <v>0.252</v>
      </c>
      <c r="S683" s="223">
        <v>0.23202999999999999</v>
      </c>
      <c r="T683" s="223">
        <v>0.2292807</v>
      </c>
      <c r="U683" s="222">
        <v>0.24658000000000002</v>
      </c>
      <c r="V683" s="222">
        <v>0.25196999999999997</v>
      </c>
      <c r="W683" s="222">
        <v>0.25569999999999998</v>
      </c>
      <c r="X683" s="223">
        <v>0.32052839999999999</v>
      </c>
      <c r="Y683" s="210"/>
      <c r="Z683" s="211"/>
      <c r="AA683" s="211"/>
      <c r="AB683" s="211"/>
      <c r="AC683" s="211"/>
      <c r="AD683" s="211"/>
      <c r="AE683" s="211"/>
      <c r="AF683" s="211"/>
      <c r="AG683" s="211"/>
      <c r="AH683" s="211"/>
      <c r="AI683" s="211"/>
      <c r="AJ683" s="211"/>
      <c r="AK683" s="211"/>
      <c r="AL683" s="211"/>
      <c r="AM683" s="211"/>
      <c r="AN683" s="211"/>
      <c r="AO683" s="211"/>
      <c r="AP683" s="211"/>
      <c r="AQ683" s="211"/>
      <c r="AR683" s="211"/>
      <c r="AS683" s="211"/>
      <c r="AT683" s="211"/>
      <c r="AU683" s="211"/>
      <c r="AV683" s="211"/>
      <c r="AW683" s="211"/>
      <c r="AX683" s="211"/>
      <c r="AY683" s="211"/>
      <c r="AZ683" s="211"/>
      <c r="BA683" s="211"/>
      <c r="BB683" s="211"/>
      <c r="BC683" s="211"/>
      <c r="BD683" s="211"/>
      <c r="BE683" s="211"/>
      <c r="BF683" s="211"/>
      <c r="BG683" s="211"/>
      <c r="BH683" s="211"/>
      <c r="BI683" s="211"/>
      <c r="BJ683" s="211"/>
      <c r="BK683" s="211"/>
      <c r="BL683" s="211"/>
      <c r="BM683" s="224">
        <v>1</v>
      </c>
    </row>
    <row r="684" spans="1:65">
      <c r="A684" s="29"/>
      <c r="B684" s="19">
        <v>1</v>
      </c>
      <c r="C684" s="9">
        <v>2</v>
      </c>
      <c r="D684" s="23">
        <v>0.25153999999999999</v>
      </c>
      <c r="E684" s="23">
        <v>0.23837</v>
      </c>
      <c r="F684" s="23">
        <v>0.24689999999999998</v>
      </c>
      <c r="G684" s="23">
        <v>0.247</v>
      </c>
      <c r="H684" s="23">
        <v>0.255</v>
      </c>
      <c r="I684" s="23">
        <v>0.23700000000000002</v>
      </c>
      <c r="J684" s="23">
        <v>0.254</v>
      </c>
      <c r="K684" s="23">
        <v>0.25078</v>
      </c>
      <c r="L684" s="23">
        <v>0.24249999999999999</v>
      </c>
      <c r="M684" s="23">
        <v>0.23400000000000001</v>
      </c>
      <c r="N684" s="23">
        <v>0.2406820940506372</v>
      </c>
      <c r="O684" s="23">
        <v>0.23479999999999998</v>
      </c>
      <c r="P684" s="23">
        <v>0.252</v>
      </c>
      <c r="Q684" s="23">
        <v>0.26169999999999999</v>
      </c>
      <c r="R684" s="23">
        <v>0.254</v>
      </c>
      <c r="S684" s="225">
        <v>0.22968000000000002</v>
      </c>
      <c r="T684" s="225">
        <v>0.22890045000000001</v>
      </c>
      <c r="U684" s="23">
        <v>0.24636999999999998</v>
      </c>
      <c r="V684" s="23">
        <v>0.25346999999999997</v>
      </c>
      <c r="W684" s="23">
        <v>0.253</v>
      </c>
      <c r="X684" s="225">
        <v>0.31791176666666671</v>
      </c>
      <c r="Y684" s="210"/>
      <c r="Z684" s="211"/>
      <c r="AA684" s="211"/>
      <c r="AB684" s="211"/>
      <c r="AC684" s="211"/>
      <c r="AD684" s="211"/>
      <c r="AE684" s="211"/>
      <c r="AF684" s="211"/>
      <c r="AG684" s="211"/>
      <c r="AH684" s="211"/>
      <c r="AI684" s="211"/>
      <c r="AJ684" s="211"/>
      <c r="AK684" s="211"/>
      <c r="AL684" s="211"/>
      <c r="AM684" s="211"/>
      <c r="AN684" s="211"/>
      <c r="AO684" s="211"/>
      <c r="AP684" s="211"/>
      <c r="AQ684" s="211"/>
      <c r="AR684" s="211"/>
      <c r="AS684" s="211"/>
      <c r="AT684" s="211"/>
      <c r="AU684" s="211"/>
      <c r="AV684" s="211"/>
      <c r="AW684" s="211"/>
      <c r="AX684" s="211"/>
      <c r="AY684" s="211"/>
      <c r="AZ684" s="211"/>
      <c r="BA684" s="211"/>
      <c r="BB684" s="211"/>
      <c r="BC684" s="211"/>
      <c r="BD684" s="211"/>
      <c r="BE684" s="211"/>
      <c r="BF684" s="211"/>
      <c r="BG684" s="211"/>
      <c r="BH684" s="211"/>
      <c r="BI684" s="211"/>
      <c r="BJ684" s="211"/>
      <c r="BK684" s="211"/>
      <c r="BL684" s="211"/>
      <c r="BM684" s="224">
        <v>29</v>
      </c>
    </row>
    <row r="685" spans="1:65">
      <c r="A685" s="29"/>
      <c r="B685" s="19">
        <v>1</v>
      </c>
      <c r="C685" s="9">
        <v>3</v>
      </c>
      <c r="D685" s="23">
        <v>0.25461</v>
      </c>
      <c r="E685" s="23">
        <v>0.23914000000000002</v>
      </c>
      <c r="F685" s="23">
        <v>0.2404</v>
      </c>
      <c r="G685" s="23">
        <v>0.25</v>
      </c>
      <c r="H685" s="23">
        <v>0.249</v>
      </c>
      <c r="I685" s="23">
        <v>0.24099999999999999</v>
      </c>
      <c r="J685" s="23">
        <v>0.25800000000000001</v>
      </c>
      <c r="K685" s="23">
        <v>0.24288000000000001</v>
      </c>
      <c r="L685" s="23">
        <v>0.2515</v>
      </c>
      <c r="M685" s="23">
        <v>0.25700000000000001</v>
      </c>
      <c r="N685" s="23">
        <v>0.23906345368950666</v>
      </c>
      <c r="O685" s="23">
        <v>0.23979999999999999</v>
      </c>
      <c r="P685" s="23">
        <v>0.25800000000000001</v>
      </c>
      <c r="Q685" s="23">
        <v>0.25359999999999999</v>
      </c>
      <c r="R685" s="23">
        <v>0.246</v>
      </c>
      <c r="S685" s="225">
        <v>0.22619000000000003</v>
      </c>
      <c r="T685" s="225">
        <v>0.22800425000000002</v>
      </c>
      <c r="U685" s="23">
        <v>0.24640999999999999</v>
      </c>
      <c r="V685" s="23">
        <v>0.24582999999999999</v>
      </c>
      <c r="W685" s="23">
        <v>0.25590000000000002</v>
      </c>
      <c r="X685" s="225">
        <v>0.31123636666666665</v>
      </c>
      <c r="Y685" s="210"/>
      <c r="Z685" s="211"/>
      <c r="AA685" s="211"/>
      <c r="AB685" s="211"/>
      <c r="AC685" s="211"/>
      <c r="AD685" s="211"/>
      <c r="AE685" s="211"/>
      <c r="AF685" s="211"/>
      <c r="AG685" s="211"/>
      <c r="AH685" s="211"/>
      <c r="AI685" s="211"/>
      <c r="AJ685" s="211"/>
      <c r="AK685" s="211"/>
      <c r="AL685" s="211"/>
      <c r="AM685" s="211"/>
      <c r="AN685" s="211"/>
      <c r="AO685" s="211"/>
      <c r="AP685" s="211"/>
      <c r="AQ685" s="211"/>
      <c r="AR685" s="211"/>
      <c r="AS685" s="211"/>
      <c r="AT685" s="211"/>
      <c r="AU685" s="211"/>
      <c r="AV685" s="211"/>
      <c r="AW685" s="211"/>
      <c r="AX685" s="211"/>
      <c r="AY685" s="211"/>
      <c r="AZ685" s="211"/>
      <c r="BA685" s="211"/>
      <c r="BB685" s="211"/>
      <c r="BC685" s="211"/>
      <c r="BD685" s="211"/>
      <c r="BE685" s="211"/>
      <c r="BF685" s="211"/>
      <c r="BG685" s="211"/>
      <c r="BH685" s="211"/>
      <c r="BI685" s="211"/>
      <c r="BJ685" s="211"/>
      <c r="BK685" s="211"/>
      <c r="BL685" s="211"/>
      <c r="BM685" s="224">
        <v>16</v>
      </c>
    </row>
    <row r="686" spans="1:65">
      <c r="A686" s="29"/>
      <c r="B686" s="19">
        <v>1</v>
      </c>
      <c r="C686" s="9">
        <v>4</v>
      </c>
      <c r="D686" s="23">
        <v>0.25170000000000003</v>
      </c>
      <c r="E686" s="23">
        <v>0.24099000000000001</v>
      </c>
      <c r="F686" s="23">
        <v>0.2326</v>
      </c>
      <c r="G686" s="23">
        <v>0.251</v>
      </c>
      <c r="H686" s="23">
        <v>0.255</v>
      </c>
      <c r="I686" s="23">
        <v>0.24099999999999999</v>
      </c>
      <c r="J686" s="23">
        <v>0.253</v>
      </c>
      <c r="K686" s="23">
        <v>0.25246000000000002</v>
      </c>
      <c r="L686" s="23">
        <v>0.2477</v>
      </c>
      <c r="M686" s="23">
        <v>0.249</v>
      </c>
      <c r="N686" s="23">
        <v>0.24387836135718777</v>
      </c>
      <c r="O686" s="23">
        <v>0.23830000000000001</v>
      </c>
      <c r="P686" s="23">
        <v>0.25700000000000001</v>
      </c>
      <c r="Q686" s="23">
        <v>0.255</v>
      </c>
      <c r="R686" s="23">
        <v>0.254</v>
      </c>
      <c r="S686" s="225">
        <v>0.22976999999999997</v>
      </c>
      <c r="T686" s="225">
        <v>0.2293288</v>
      </c>
      <c r="U686" s="23">
        <v>0.24792</v>
      </c>
      <c r="V686" s="23">
        <v>0.24603000000000003</v>
      </c>
      <c r="W686" s="23">
        <v>0.25980000000000003</v>
      </c>
      <c r="X686" s="225">
        <v>0.31416170000000004</v>
      </c>
      <c r="Y686" s="210"/>
      <c r="Z686" s="211"/>
      <c r="AA686" s="211"/>
      <c r="AB686" s="211"/>
      <c r="AC686" s="211"/>
      <c r="AD686" s="211"/>
      <c r="AE686" s="211"/>
      <c r="AF686" s="211"/>
      <c r="AG686" s="211"/>
      <c r="AH686" s="211"/>
      <c r="AI686" s="211"/>
      <c r="AJ686" s="211"/>
      <c r="AK686" s="211"/>
      <c r="AL686" s="211"/>
      <c r="AM686" s="211"/>
      <c r="AN686" s="211"/>
      <c r="AO686" s="211"/>
      <c r="AP686" s="211"/>
      <c r="AQ686" s="211"/>
      <c r="AR686" s="211"/>
      <c r="AS686" s="211"/>
      <c r="AT686" s="211"/>
      <c r="AU686" s="211"/>
      <c r="AV686" s="211"/>
      <c r="AW686" s="211"/>
      <c r="AX686" s="211"/>
      <c r="AY686" s="211"/>
      <c r="AZ686" s="211"/>
      <c r="BA686" s="211"/>
      <c r="BB686" s="211"/>
      <c r="BC686" s="211"/>
      <c r="BD686" s="211"/>
      <c r="BE686" s="211"/>
      <c r="BF686" s="211"/>
      <c r="BG686" s="211"/>
      <c r="BH686" s="211"/>
      <c r="BI686" s="211"/>
      <c r="BJ686" s="211"/>
      <c r="BK686" s="211"/>
      <c r="BL686" s="211"/>
      <c r="BM686" s="224">
        <v>0.24767651763484785</v>
      </c>
    </row>
    <row r="687" spans="1:65">
      <c r="A687" s="29"/>
      <c r="B687" s="19">
        <v>1</v>
      </c>
      <c r="C687" s="9">
        <v>5</v>
      </c>
      <c r="D687" s="23">
        <v>0.25044</v>
      </c>
      <c r="E687" s="23">
        <v>0.24304999999999999</v>
      </c>
      <c r="F687" s="23">
        <v>0.24489999999999998</v>
      </c>
      <c r="G687" s="23">
        <v>0.248</v>
      </c>
      <c r="H687" s="23">
        <v>0.254</v>
      </c>
      <c r="I687" s="23">
        <v>0.24</v>
      </c>
      <c r="J687" s="23">
        <v>0.25</v>
      </c>
      <c r="K687" s="23">
        <v>0.25035000000000002</v>
      </c>
      <c r="L687" s="23">
        <v>0.24149999999999999</v>
      </c>
      <c r="M687" s="23">
        <v>0.22799999999999998</v>
      </c>
      <c r="N687" s="23">
        <v>0.23778340573629594</v>
      </c>
      <c r="O687" s="23">
        <v>0.23649999999999999</v>
      </c>
      <c r="P687" s="23">
        <v>0.253</v>
      </c>
      <c r="Q687" s="23">
        <v>0.25209999999999999</v>
      </c>
      <c r="R687" s="23">
        <v>0.252</v>
      </c>
      <c r="S687" s="225">
        <v>0.22705999999999998</v>
      </c>
      <c r="T687" s="225">
        <v>0.22346840000000001</v>
      </c>
      <c r="U687" s="23">
        <v>0.25128000000000006</v>
      </c>
      <c r="V687" s="23">
        <v>0.24736999999999998</v>
      </c>
      <c r="W687" s="23">
        <v>0.24610000000000001</v>
      </c>
      <c r="X687" s="225">
        <v>0.30307923333333331</v>
      </c>
      <c r="Y687" s="210"/>
      <c r="Z687" s="211"/>
      <c r="AA687" s="211"/>
      <c r="AB687" s="211"/>
      <c r="AC687" s="211"/>
      <c r="AD687" s="211"/>
      <c r="AE687" s="211"/>
      <c r="AF687" s="211"/>
      <c r="AG687" s="211"/>
      <c r="AH687" s="211"/>
      <c r="AI687" s="211"/>
      <c r="AJ687" s="211"/>
      <c r="AK687" s="211"/>
      <c r="AL687" s="211"/>
      <c r="AM687" s="211"/>
      <c r="AN687" s="211"/>
      <c r="AO687" s="211"/>
      <c r="AP687" s="211"/>
      <c r="AQ687" s="211"/>
      <c r="AR687" s="211"/>
      <c r="AS687" s="211"/>
      <c r="AT687" s="211"/>
      <c r="AU687" s="211"/>
      <c r="AV687" s="211"/>
      <c r="AW687" s="211"/>
      <c r="AX687" s="211"/>
      <c r="AY687" s="211"/>
      <c r="AZ687" s="211"/>
      <c r="BA687" s="211"/>
      <c r="BB687" s="211"/>
      <c r="BC687" s="211"/>
      <c r="BD687" s="211"/>
      <c r="BE687" s="211"/>
      <c r="BF687" s="211"/>
      <c r="BG687" s="211"/>
      <c r="BH687" s="211"/>
      <c r="BI687" s="211"/>
      <c r="BJ687" s="211"/>
      <c r="BK687" s="211"/>
      <c r="BL687" s="211"/>
      <c r="BM687" s="224">
        <v>103</v>
      </c>
    </row>
    <row r="688" spans="1:65">
      <c r="A688" s="29"/>
      <c r="B688" s="19">
        <v>1</v>
      </c>
      <c r="C688" s="9">
        <v>6</v>
      </c>
      <c r="D688" s="23">
        <v>0.25758000000000003</v>
      </c>
      <c r="E688" s="23">
        <v>0.24195000000000003</v>
      </c>
      <c r="F688" s="23">
        <v>0.24390000000000001</v>
      </c>
      <c r="G688" s="23">
        <v>0.248</v>
      </c>
      <c r="H688" s="23">
        <v>0.249</v>
      </c>
      <c r="I688" s="23">
        <v>0.23600000000000002</v>
      </c>
      <c r="J688" s="23">
        <v>0.25600000000000001</v>
      </c>
      <c r="K688" s="23">
        <v>0.24691000000000002</v>
      </c>
      <c r="L688" s="23">
        <v>0.24610000000000001</v>
      </c>
      <c r="M688" s="23">
        <v>0.25</v>
      </c>
      <c r="N688" s="23">
        <v>0.23920635741974369</v>
      </c>
      <c r="O688" s="23">
        <v>0.2382</v>
      </c>
      <c r="P688" s="23">
        <v>0.253</v>
      </c>
      <c r="Q688" s="23">
        <v>0.25070000000000003</v>
      </c>
      <c r="R688" s="23">
        <v>0.251</v>
      </c>
      <c r="S688" s="225">
        <v>0.22781999999999997</v>
      </c>
      <c r="T688" s="225">
        <v>0.22738715000000004</v>
      </c>
      <c r="U688" s="23">
        <v>0.25199000000000005</v>
      </c>
      <c r="V688" s="23">
        <v>0.25146999999999997</v>
      </c>
      <c r="W688" s="23">
        <v>0.25209999999999999</v>
      </c>
      <c r="X688" s="225">
        <v>0.30198576666666666</v>
      </c>
      <c r="Y688" s="210"/>
      <c r="Z688" s="211"/>
      <c r="AA688" s="211"/>
      <c r="AB688" s="211"/>
      <c r="AC688" s="211"/>
      <c r="AD688" s="211"/>
      <c r="AE688" s="211"/>
      <c r="AF688" s="211"/>
      <c r="AG688" s="211"/>
      <c r="AH688" s="211"/>
      <c r="AI688" s="211"/>
      <c r="AJ688" s="211"/>
      <c r="AK688" s="211"/>
      <c r="AL688" s="211"/>
      <c r="AM688" s="211"/>
      <c r="AN688" s="211"/>
      <c r="AO688" s="211"/>
      <c r="AP688" s="211"/>
      <c r="AQ688" s="211"/>
      <c r="AR688" s="211"/>
      <c r="AS688" s="211"/>
      <c r="AT688" s="211"/>
      <c r="AU688" s="211"/>
      <c r="AV688" s="211"/>
      <c r="AW688" s="211"/>
      <c r="AX688" s="211"/>
      <c r="AY688" s="211"/>
      <c r="AZ688" s="211"/>
      <c r="BA688" s="211"/>
      <c r="BB688" s="211"/>
      <c r="BC688" s="211"/>
      <c r="BD688" s="211"/>
      <c r="BE688" s="211"/>
      <c r="BF688" s="211"/>
      <c r="BG688" s="211"/>
      <c r="BH688" s="211"/>
      <c r="BI688" s="211"/>
      <c r="BJ688" s="211"/>
      <c r="BK688" s="211"/>
      <c r="BL688" s="211"/>
      <c r="BM688" s="54"/>
    </row>
    <row r="689" spans="1:65">
      <c r="A689" s="29"/>
      <c r="B689" s="20" t="s">
        <v>256</v>
      </c>
      <c r="C689" s="12"/>
      <c r="D689" s="227">
        <v>0.25277833333333333</v>
      </c>
      <c r="E689" s="227">
        <v>0.24043666666666672</v>
      </c>
      <c r="F689" s="227">
        <v>0.24131666666666665</v>
      </c>
      <c r="G689" s="227">
        <v>0.24866666666666667</v>
      </c>
      <c r="H689" s="227">
        <v>0.2525</v>
      </c>
      <c r="I689" s="227">
        <v>0.23800000000000002</v>
      </c>
      <c r="J689" s="227">
        <v>0.254</v>
      </c>
      <c r="K689" s="227">
        <v>0.24995833333333331</v>
      </c>
      <c r="L689" s="227">
        <v>0.24626666666666666</v>
      </c>
      <c r="M689" s="227">
        <v>0.24383333333333335</v>
      </c>
      <c r="N689" s="227">
        <v>0.24021898409392781</v>
      </c>
      <c r="O689" s="227">
        <v>0.23786666666666664</v>
      </c>
      <c r="P689" s="227">
        <v>0.25466666666666665</v>
      </c>
      <c r="Q689" s="227">
        <v>0.25791666666666674</v>
      </c>
      <c r="R689" s="227">
        <v>0.2515</v>
      </c>
      <c r="S689" s="227">
        <v>0.22875833333333331</v>
      </c>
      <c r="T689" s="227">
        <v>0.22772829166666667</v>
      </c>
      <c r="U689" s="227">
        <v>0.24842500000000003</v>
      </c>
      <c r="V689" s="227">
        <v>0.24935666666666659</v>
      </c>
      <c r="W689" s="227">
        <v>0.25376666666666664</v>
      </c>
      <c r="X689" s="227">
        <v>0.31148387222222224</v>
      </c>
      <c r="Y689" s="210"/>
      <c r="Z689" s="211"/>
      <c r="AA689" s="211"/>
      <c r="AB689" s="211"/>
      <c r="AC689" s="211"/>
      <c r="AD689" s="211"/>
      <c r="AE689" s="211"/>
      <c r="AF689" s="211"/>
      <c r="AG689" s="211"/>
      <c r="AH689" s="211"/>
      <c r="AI689" s="211"/>
      <c r="AJ689" s="211"/>
      <c r="AK689" s="211"/>
      <c r="AL689" s="211"/>
      <c r="AM689" s="211"/>
      <c r="AN689" s="211"/>
      <c r="AO689" s="211"/>
      <c r="AP689" s="211"/>
      <c r="AQ689" s="211"/>
      <c r="AR689" s="211"/>
      <c r="AS689" s="211"/>
      <c r="AT689" s="211"/>
      <c r="AU689" s="211"/>
      <c r="AV689" s="211"/>
      <c r="AW689" s="211"/>
      <c r="AX689" s="211"/>
      <c r="AY689" s="211"/>
      <c r="AZ689" s="211"/>
      <c r="BA689" s="211"/>
      <c r="BB689" s="211"/>
      <c r="BC689" s="211"/>
      <c r="BD689" s="211"/>
      <c r="BE689" s="211"/>
      <c r="BF689" s="211"/>
      <c r="BG689" s="211"/>
      <c r="BH689" s="211"/>
      <c r="BI689" s="211"/>
      <c r="BJ689" s="211"/>
      <c r="BK689" s="211"/>
      <c r="BL689" s="211"/>
      <c r="BM689" s="54"/>
    </row>
    <row r="690" spans="1:65">
      <c r="A690" s="29"/>
      <c r="B690" s="3" t="s">
        <v>257</v>
      </c>
      <c r="C690" s="28"/>
      <c r="D690" s="23">
        <v>0.25162000000000001</v>
      </c>
      <c r="E690" s="23">
        <v>0.24006500000000003</v>
      </c>
      <c r="F690" s="23">
        <v>0.24215</v>
      </c>
      <c r="G690" s="23">
        <v>0.248</v>
      </c>
      <c r="H690" s="23">
        <v>0.2535</v>
      </c>
      <c r="I690" s="23">
        <v>0.23849999999999999</v>
      </c>
      <c r="J690" s="23">
        <v>0.2535</v>
      </c>
      <c r="K690" s="23">
        <v>0.25056500000000004</v>
      </c>
      <c r="L690" s="23">
        <v>0.24690000000000001</v>
      </c>
      <c r="M690" s="23">
        <v>0.247</v>
      </c>
      <c r="N690" s="23">
        <v>0.23994422573519045</v>
      </c>
      <c r="O690" s="23">
        <v>0.23825000000000002</v>
      </c>
      <c r="P690" s="23">
        <v>0.254</v>
      </c>
      <c r="Q690" s="23">
        <v>0.25429999999999997</v>
      </c>
      <c r="R690" s="23">
        <v>0.252</v>
      </c>
      <c r="S690" s="23">
        <v>0.22875000000000001</v>
      </c>
      <c r="T690" s="23">
        <v>0.22845235000000003</v>
      </c>
      <c r="U690" s="23">
        <v>0.24725000000000003</v>
      </c>
      <c r="V690" s="23">
        <v>0.24941999999999998</v>
      </c>
      <c r="W690" s="23">
        <v>0.25434999999999997</v>
      </c>
      <c r="X690" s="23">
        <v>0.31269903333333338</v>
      </c>
      <c r="Y690" s="210"/>
      <c r="Z690" s="211"/>
      <c r="AA690" s="211"/>
      <c r="AB690" s="211"/>
      <c r="AC690" s="211"/>
      <c r="AD690" s="211"/>
      <c r="AE690" s="211"/>
      <c r="AF690" s="211"/>
      <c r="AG690" s="211"/>
      <c r="AH690" s="211"/>
      <c r="AI690" s="211"/>
      <c r="AJ690" s="211"/>
      <c r="AK690" s="211"/>
      <c r="AL690" s="211"/>
      <c r="AM690" s="211"/>
      <c r="AN690" s="211"/>
      <c r="AO690" s="211"/>
      <c r="AP690" s="211"/>
      <c r="AQ690" s="211"/>
      <c r="AR690" s="211"/>
      <c r="AS690" s="211"/>
      <c r="AT690" s="211"/>
      <c r="AU690" s="211"/>
      <c r="AV690" s="211"/>
      <c r="AW690" s="211"/>
      <c r="AX690" s="211"/>
      <c r="AY690" s="211"/>
      <c r="AZ690" s="211"/>
      <c r="BA690" s="211"/>
      <c r="BB690" s="211"/>
      <c r="BC690" s="211"/>
      <c r="BD690" s="211"/>
      <c r="BE690" s="211"/>
      <c r="BF690" s="211"/>
      <c r="BG690" s="211"/>
      <c r="BH690" s="211"/>
      <c r="BI690" s="211"/>
      <c r="BJ690" s="211"/>
      <c r="BK690" s="211"/>
      <c r="BL690" s="211"/>
      <c r="BM690" s="54"/>
    </row>
    <row r="691" spans="1:65">
      <c r="A691" s="29"/>
      <c r="B691" s="3" t="s">
        <v>258</v>
      </c>
      <c r="C691" s="28"/>
      <c r="D691" s="23">
        <v>2.7744867393207613E-3</v>
      </c>
      <c r="E691" s="23">
        <v>1.8499693691157873E-3</v>
      </c>
      <c r="F691" s="23">
        <v>5.1378659642566191E-3</v>
      </c>
      <c r="G691" s="23">
        <v>1.5055453054181633E-3</v>
      </c>
      <c r="H691" s="23">
        <v>2.8106938645110417E-3</v>
      </c>
      <c r="I691" s="23">
        <v>3.2249030993194089E-3</v>
      </c>
      <c r="J691" s="23">
        <v>2.756809750418047E-3</v>
      </c>
      <c r="K691" s="23">
        <v>4.6387818084780187E-3</v>
      </c>
      <c r="L691" s="23">
        <v>3.7553517367440682E-3</v>
      </c>
      <c r="M691" s="23">
        <v>1.083358974055538E-2</v>
      </c>
      <c r="N691" s="23">
        <v>2.1037974173148816E-3</v>
      </c>
      <c r="O691" s="23">
        <v>1.9138094645671211E-3</v>
      </c>
      <c r="P691" s="23">
        <v>2.4221202832779955E-3</v>
      </c>
      <c r="Q691" s="23">
        <v>8.9338494875762509E-3</v>
      </c>
      <c r="R691" s="23">
        <v>2.9495762407505278E-3</v>
      </c>
      <c r="S691" s="23">
        <v>2.1418628963280166E-3</v>
      </c>
      <c r="T691" s="23">
        <v>2.2219253528002799E-3</v>
      </c>
      <c r="U691" s="23">
        <v>2.5613492538113861E-3</v>
      </c>
      <c r="V691" s="23">
        <v>3.3366490176023247E-3</v>
      </c>
      <c r="W691" s="23">
        <v>4.6224091842530235E-3</v>
      </c>
      <c r="X691" s="23">
        <v>7.6315829854163636E-3</v>
      </c>
      <c r="Y691" s="210"/>
      <c r="Z691" s="211"/>
      <c r="AA691" s="211"/>
      <c r="AB691" s="211"/>
      <c r="AC691" s="211"/>
      <c r="AD691" s="211"/>
      <c r="AE691" s="211"/>
      <c r="AF691" s="211"/>
      <c r="AG691" s="211"/>
      <c r="AH691" s="211"/>
      <c r="AI691" s="211"/>
      <c r="AJ691" s="211"/>
      <c r="AK691" s="211"/>
      <c r="AL691" s="211"/>
      <c r="AM691" s="211"/>
      <c r="AN691" s="211"/>
      <c r="AO691" s="211"/>
      <c r="AP691" s="211"/>
      <c r="AQ691" s="211"/>
      <c r="AR691" s="211"/>
      <c r="AS691" s="211"/>
      <c r="AT691" s="211"/>
      <c r="AU691" s="211"/>
      <c r="AV691" s="211"/>
      <c r="AW691" s="211"/>
      <c r="AX691" s="211"/>
      <c r="AY691" s="211"/>
      <c r="AZ691" s="211"/>
      <c r="BA691" s="211"/>
      <c r="BB691" s="211"/>
      <c r="BC691" s="211"/>
      <c r="BD691" s="211"/>
      <c r="BE691" s="211"/>
      <c r="BF691" s="211"/>
      <c r="BG691" s="211"/>
      <c r="BH691" s="211"/>
      <c r="BI691" s="211"/>
      <c r="BJ691" s="211"/>
      <c r="BK691" s="211"/>
      <c r="BL691" s="211"/>
      <c r="BM691" s="54"/>
    </row>
    <row r="692" spans="1:65">
      <c r="A692" s="29"/>
      <c r="B692" s="3" t="s">
        <v>86</v>
      </c>
      <c r="C692" s="28"/>
      <c r="D692" s="13">
        <v>1.0975967373208785E-2</v>
      </c>
      <c r="E692" s="13">
        <v>7.6942065233358212E-3</v>
      </c>
      <c r="F692" s="13">
        <v>2.1290970222763807E-2</v>
      </c>
      <c r="G692" s="13">
        <v>6.0544717376065545E-3</v>
      </c>
      <c r="H692" s="13">
        <v>1.1131460849548681E-2</v>
      </c>
      <c r="I692" s="13">
        <v>1.3550013022350456E-2</v>
      </c>
      <c r="J692" s="13">
        <v>1.0853581694559239E-2</v>
      </c>
      <c r="K692" s="13">
        <v>1.8558220270623847E-2</v>
      </c>
      <c r="L692" s="13">
        <v>1.5249127247201143E-2</v>
      </c>
      <c r="M692" s="13">
        <v>4.4430306523125275E-2</v>
      </c>
      <c r="N692" s="13">
        <v>8.7578316312097865E-3</v>
      </c>
      <c r="O692" s="13">
        <v>8.0457236458819567E-3</v>
      </c>
      <c r="P692" s="13">
        <v>9.5109435207251132E-3</v>
      </c>
      <c r="Q692" s="13">
        <v>3.4638511745045231E-2</v>
      </c>
      <c r="R692" s="13">
        <v>1.17279373389683E-2</v>
      </c>
      <c r="S692" s="13">
        <v>9.362993973238207E-3</v>
      </c>
      <c r="T692" s="13">
        <v>9.7569139808618265E-3</v>
      </c>
      <c r="U692" s="13">
        <v>1.031035223432177E-2</v>
      </c>
      <c r="V692" s="13">
        <v>1.338102992073867E-2</v>
      </c>
      <c r="W692" s="13">
        <v>1.8215194473609711E-2</v>
      </c>
      <c r="X692" s="13">
        <v>2.4500732352433822E-2</v>
      </c>
      <c r="Y692" s="140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3"/>
    </row>
    <row r="693" spans="1:65">
      <c r="A693" s="29"/>
      <c r="B693" s="3" t="s">
        <v>259</v>
      </c>
      <c r="C693" s="28"/>
      <c r="D693" s="13">
        <v>2.059870571180733E-2</v>
      </c>
      <c r="E693" s="13">
        <v>-2.9231075425789621E-2</v>
      </c>
      <c r="F693" s="13">
        <v>-2.567805389430422E-2</v>
      </c>
      <c r="G693" s="13">
        <v>3.9977509425364044E-3</v>
      </c>
      <c r="H693" s="13">
        <v>1.9474928068325958E-2</v>
      </c>
      <c r="I693" s="13">
        <v>-3.9069176711835185E-2</v>
      </c>
      <c r="J693" s="13">
        <v>2.5531214769721977E-2</v>
      </c>
      <c r="K693" s="13">
        <v>9.2128867131826553E-3</v>
      </c>
      <c r="L693" s="13">
        <v>-5.6923077796973143E-3</v>
      </c>
      <c r="M693" s="13">
        <v>-1.5516950650850792E-2</v>
      </c>
      <c r="N693" s="13">
        <v>-3.0109974139392426E-2</v>
      </c>
      <c r="O693" s="13">
        <v>-3.9607513307514997E-2</v>
      </c>
      <c r="P693" s="13">
        <v>2.8222897748120257E-2</v>
      </c>
      <c r="Q693" s="13">
        <v>4.1344852267811927E-2</v>
      </c>
      <c r="R693" s="13">
        <v>1.5437403600728761E-2</v>
      </c>
      <c r="S693" s="13">
        <v>-7.6382631999880712E-2</v>
      </c>
      <c r="T693" s="13">
        <v>-8.054145043169203E-2</v>
      </c>
      <c r="U693" s="13">
        <v>3.0220158628671001E-3</v>
      </c>
      <c r="V693" s="13">
        <v>6.7836428251781822E-3</v>
      </c>
      <c r="W693" s="13">
        <v>2.4589125727282557E-2</v>
      </c>
      <c r="X693" s="13">
        <v>0.25762375535918292</v>
      </c>
      <c r="Y693" s="140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3"/>
    </row>
    <row r="694" spans="1:65">
      <c r="A694" s="29"/>
      <c r="B694" s="45" t="s">
        <v>260</v>
      </c>
      <c r="C694" s="46"/>
      <c r="D694" s="44">
        <v>0.52</v>
      </c>
      <c r="E694" s="44">
        <v>1.04</v>
      </c>
      <c r="F694" s="44">
        <v>0.93</v>
      </c>
      <c r="G694" s="44">
        <v>0</v>
      </c>
      <c r="H694" s="44">
        <v>0.48</v>
      </c>
      <c r="I694" s="44">
        <v>1.35</v>
      </c>
      <c r="J694" s="44">
        <v>0.67</v>
      </c>
      <c r="K694" s="44">
        <v>0.16</v>
      </c>
      <c r="L694" s="44">
        <v>0.3</v>
      </c>
      <c r="M694" s="44">
        <v>0.61</v>
      </c>
      <c r="N694" s="44">
        <v>1.07</v>
      </c>
      <c r="O694" s="44">
        <v>1.37</v>
      </c>
      <c r="P694" s="44">
        <v>0.76</v>
      </c>
      <c r="Q694" s="44">
        <v>1.17</v>
      </c>
      <c r="R694" s="44">
        <v>0.36</v>
      </c>
      <c r="S694" s="44">
        <v>2.52</v>
      </c>
      <c r="T694" s="44">
        <v>2.65</v>
      </c>
      <c r="U694" s="44">
        <v>0.03</v>
      </c>
      <c r="V694" s="44">
        <v>0.09</v>
      </c>
      <c r="W694" s="44">
        <v>0.64</v>
      </c>
      <c r="X694" s="44">
        <v>7.94</v>
      </c>
      <c r="Y694" s="140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3"/>
    </row>
    <row r="695" spans="1:65">
      <c r="B695" s="3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BM695" s="53"/>
    </row>
    <row r="696" spans="1:65" ht="15">
      <c r="B696" s="8" t="s">
        <v>534</v>
      </c>
      <c r="BM696" s="27" t="s">
        <v>268</v>
      </c>
    </row>
    <row r="697" spans="1:65" ht="15">
      <c r="A697" s="24" t="s">
        <v>124</v>
      </c>
      <c r="B697" s="18" t="s">
        <v>111</v>
      </c>
      <c r="C697" s="15" t="s">
        <v>112</v>
      </c>
      <c r="D697" s="16" t="s">
        <v>224</v>
      </c>
      <c r="E697" s="17" t="s">
        <v>224</v>
      </c>
      <c r="F697" s="140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1</v>
      </c>
    </row>
    <row r="698" spans="1:65">
      <c r="A698" s="29"/>
      <c r="B698" s="19" t="s">
        <v>225</v>
      </c>
      <c r="C698" s="9" t="s">
        <v>225</v>
      </c>
      <c r="D698" s="138" t="s">
        <v>235</v>
      </c>
      <c r="E698" s="139" t="s">
        <v>248</v>
      </c>
      <c r="F698" s="140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 t="s">
        <v>82</v>
      </c>
    </row>
    <row r="699" spans="1:65">
      <c r="A699" s="29"/>
      <c r="B699" s="19"/>
      <c r="C699" s="9"/>
      <c r="D699" s="10" t="s">
        <v>269</v>
      </c>
      <c r="E699" s="11" t="s">
        <v>269</v>
      </c>
      <c r="F699" s="140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1</v>
      </c>
    </row>
    <row r="700" spans="1:65">
      <c r="A700" s="29"/>
      <c r="B700" s="19"/>
      <c r="C700" s="9"/>
      <c r="D700" s="25" t="s">
        <v>117</v>
      </c>
      <c r="E700" s="25" t="s">
        <v>296</v>
      </c>
      <c r="F700" s="140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1</v>
      </c>
    </row>
    <row r="701" spans="1:65">
      <c r="A701" s="29"/>
      <c r="B701" s="18">
        <v>1</v>
      </c>
      <c r="C701" s="14">
        <v>1</v>
      </c>
      <c r="D701" s="199" t="s">
        <v>96</v>
      </c>
      <c r="E701" s="200" t="s">
        <v>96</v>
      </c>
      <c r="F701" s="201"/>
      <c r="G701" s="202"/>
      <c r="H701" s="202"/>
      <c r="I701" s="202"/>
      <c r="J701" s="202"/>
      <c r="K701" s="202"/>
      <c r="L701" s="202"/>
      <c r="M701" s="202"/>
      <c r="N701" s="202"/>
      <c r="O701" s="202"/>
      <c r="P701" s="202"/>
      <c r="Q701" s="202"/>
      <c r="R701" s="202"/>
      <c r="S701" s="202"/>
      <c r="T701" s="202"/>
      <c r="U701" s="202"/>
      <c r="V701" s="202"/>
      <c r="W701" s="202"/>
      <c r="X701" s="202"/>
      <c r="Y701" s="202"/>
      <c r="Z701" s="202"/>
      <c r="AA701" s="202"/>
      <c r="AB701" s="202"/>
      <c r="AC701" s="202"/>
      <c r="AD701" s="202"/>
      <c r="AE701" s="202"/>
      <c r="AF701" s="202"/>
      <c r="AG701" s="202"/>
      <c r="AH701" s="202"/>
      <c r="AI701" s="202"/>
      <c r="AJ701" s="202"/>
      <c r="AK701" s="202"/>
      <c r="AL701" s="202"/>
      <c r="AM701" s="202"/>
      <c r="AN701" s="202"/>
      <c r="AO701" s="202"/>
      <c r="AP701" s="202"/>
      <c r="AQ701" s="202"/>
      <c r="AR701" s="202"/>
      <c r="AS701" s="202"/>
      <c r="AT701" s="202"/>
      <c r="AU701" s="202"/>
      <c r="AV701" s="202"/>
      <c r="AW701" s="202"/>
      <c r="AX701" s="202"/>
      <c r="AY701" s="202"/>
      <c r="AZ701" s="202"/>
      <c r="BA701" s="202"/>
      <c r="BB701" s="202"/>
      <c r="BC701" s="202"/>
      <c r="BD701" s="202"/>
      <c r="BE701" s="202"/>
      <c r="BF701" s="202"/>
      <c r="BG701" s="202"/>
      <c r="BH701" s="202"/>
      <c r="BI701" s="202"/>
      <c r="BJ701" s="202"/>
      <c r="BK701" s="202"/>
      <c r="BL701" s="202"/>
      <c r="BM701" s="203">
        <v>1</v>
      </c>
    </row>
    <row r="702" spans="1:65">
      <c r="A702" s="29"/>
      <c r="B702" s="19">
        <v>1</v>
      </c>
      <c r="C702" s="9">
        <v>2</v>
      </c>
      <c r="D702" s="205" t="s">
        <v>96</v>
      </c>
      <c r="E702" s="206" t="s">
        <v>96</v>
      </c>
      <c r="F702" s="201"/>
      <c r="G702" s="202"/>
      <c r="H702" s="202"/>
      <c r="I702" s="202"/>
      <c r="J702" s="202"/>
      <c r="K702" s="202"/>
      <c r="L702" s="202"/>
      <c r="M702" s="202"/>
      <c r="N702" s="202"/>
      <c r="O702" s="202"/>
      <c r="P702" s="202"/>
      <c r="Q702" s="202"/>
      <c r="R702" s="202"/>
      <c r="S702" s="202"/>
      <c r="T702" s="202"/>
      <c r="U702" s="202"/>
      <c r="V702" s="202"/>
      <c r="W702" s="202"/>
      <c r="X702" s="202"/>
      <c r="Y702" s="202"/>
      <c r="Z702" s="202"/>
      <c r="AA702" s="202"/>
      <c r="AB702" s="202"/>
      <c r="AC702" s="202"/>
      <c r="AD702" s="202"/>
      <c r="AE702" s="202"/>
      <c r="AF702" s="202"/>
      <c r="AG702" s="202"/>
      <c r="AH702" s="202"/>
      <c r="AI702" s="202"/>
      <c r="AJ702" s="202"/>
      <c r="AK702" s="202"/>
      <c r="AL702" s="202"/>
      <c r="AM702" s="202"/>
      <c r="AN702" s="202"/>
      <c r="AO702" s="202"/>
      <c r="AP702" s="202"/>
      <c r="AQ702" s="202"/>
      <c r="AR702" s="202"/>
      <c r="AS702" s="202"/>
      <c r="AT702" s="202"/>
      <c r="AU702" s="202"/>
      <c r="AV702" s="202"/>
      <c r="AW702" s="202"/>
      <c r="AX702" s="202"/>
      <c r="AY702" s="202"/>
      <c r="AZ702" s="202"/>
      <c r="BA702" s="202"/>
      <c r="BB702" s="202"/>
      <c r="BC702" s="202"/>
      <c r="BD702" s="202"/>
      <c r="BE702" s="202"/>
      <c r="BF702" s="202"/>
      <c r="BG702" s="202"/>
      <c r="BH702" s="202"/>
      <c r="BI702" s="202"/>
      <c r="BJ702" s="202"/>
      <c r="BK702" s="202"/>
      <c r="BL702" s="202"/>
      <c r="BM702" s="203">
        <v>6</v>
      </c>
    </row>
    <row r="703" spans="1:65">
      <c r="A703" s="29"/>
      <c r="B703" s="19">
        <v>1</v>
      </c>
      <c r="C703" s="9">
        <v>3</v>
      </c>
      <c r="D703" s="205" t="s">
        <v>96</v>
      </c>
      <c r="E703" s="206" t="s">
        <v>96</v>
      </c>
      <c r="F703" s="201"/>
      <c r="G703" s="202"/>
      <c r="H703" s="202"/>
      <c r="I703" s="202"/>
      <c r="J703" s="202"/>
      <c r="K703" s="202"/>
      <c r="L703" s="202"/>
      <c r="M703" s="202"/>
      <c r="N703" s="202"/>
      <c r="O703" s="202"/>
      <c r="P703" s="202"/>
      <c r="Q703" s="202"/>
      <c r="R703" s="202"/>
      <c r="S703" s="202"/>
      <c r="T703" s="202"/>
      <c r="U703" s="202"/>
      <c r="V703" s="202"/>
      <c r="W703" s="202"/>
      <c r="X703" s="202"/>
      <c r="Y703" s="202"/>
      <c r="Z703" s="202"/>
      <c r="AA703" s="202"/>
      <c r="AB703" s="202"/>
      <c r="AC703" s="202"/>
      <c r="AD703" s="202"/>
      <c r="AE703" s="202"/>
      <c r="AF703" s="202"/>
      <c r="AG703" s="202"/>
      <c r="AH703" s="202"/>
      <c r="AI703" s="202"/>
      <c r="AJ703" s="202"/>
      <c r="AK703" s="202"/>
      <c r="AL703" s="202"/>
      <c r="AM703" s="202"/>
      <c r="AN703" s="202"/>
      <c r="AO703" s="202"/>
      <c r="AP703" s="202"/>
      <c r="AQ703" s="202"/>
      <c r="AR703" s="202"/>
      <c r="AS703" s="202"/>
      <c r="AT703" s="202"/>
      <c r="AU703" s="202"/>
      <c r="AV703" s="202"/>
      <c r="AW703" s="202"/>
      <c r="AX703" s="202"/>
      <c r="AY703" s="202"/>
      <c r="AZ703" s="202"/>
      <c r="BA703" s="202"/>
      <c r="BB703" s="202"/>
      <c r="BC703" s="202"/>
      <c r="BD703" s="202"/>
      <c r="BE703" s="202"/>
      <c r="BF703" s="202"/>
      <c r="BG703" s="202"/>
      <c r="BH703" s="202"/>
      <c r="BI703" s="202"/>
      <c r="BJ703" s="202"/>
      <c r="BK703" s="202"/>
      <c r="BL703" s="202"/>
      <c r="BM703" s="203">
        <v>16</v>
      </c>
    </row>
    <row r="704" spans="1:65">
      <c r="A704" s="29"/>
      <c r="B704" s="19">
        <v>1</v>
      </c>
      <c r="C704" s="9">
        <v>4</v>
      </c>
      <c r="D704" s="205" t="s">
        <v>96</v>
      </c>
      <c r="E704" s="206" t="s">
        <v>96</v>
      </c>
      <c r="F704" s="201"/>
      <c r="G704" s="202"/>
      <c r="H704" s="202"/>
      <c r="I704" s="202"/>
      <c r="J704" s="202"/>
      <c r="K704" s="202"/>
      <c r="L704" s="202"/>
      <c r="M704" s="202"/>
      <c r="N704" s="202"/>
      <c r="O704" s="202"/>
      <c r="P704" s="202"/>
      <c r="Q704" s="202"/>
      <c r="R704" s="202"/>
      <c r="S704" s="202"/>
      <c r="T704" s="202"/>
      <c r="U704" s="202"/>
      <c r="V704" s="202"/>
      <c r="W704" s="202"/>
      <c r="X704" s="202"/>
      <c r="Y704" s="202"/>
      <c r="Z704" s="202"/>
      <c r="AA704" s="202"/>
      <c r="AB704" s="202"/>
      <c r="AC704" s="202"/>
      <c r="AD704" s="202"/>
      <c r="AE704" s="202"/>
      <c r="AF704" s="202"/>
      <c r="AG704" s="202"/>
      <c r="AH704" s="202"/>
      <c r="AI704" s="202"/>
      <c r="AJ704" s="202"/>
      <c r="AK704" s="202"/>
      <c r="AL704" s="202"/>
      <c r="AM704" s="202"/>
      <c r="AN704" s="202"/>
      <c r="AO704" s="202"/>
      <c r="AP704" s="202"/>
      <c r="AQ704" s="202"/>
      <c r="AR704" s="202"/>
      <c r="AS704" s="202"/>
      <c r="AT704" s="202"/>
      <c r="AU704" s="202"/>
      <c r="AV704" s="202"/>
      <c r="AW704" s="202"/>
      <c r="AX704" s="202"/>
      <c r="AY704" s="202"/>
      <c r="AZ704" s="202"/>
      <c r="BA704" s="202"/>
      <c r="BB704" s="202"/>
      <c r="BC704" s="202"/>
      <c r="BD704" s="202"/>
      <c r="BE704" s="202"/>
      <c r="BF704" s="202"/>
      <c r="BG704" s="202"/>
      <c r="BH704" s="202"/>
      <c r="BI704" s="202"/>
      <c r="BJ704" s="202"/>
      <c r="BK704" s="202"/>
      <c r="BL704" s="202"/>
      <c r="BM704" s="203" t="s">
        <v>96</v>
      </c>
    </row>
    <row r="705" spans="1:65">
      <c r="A705" s="29"/>
      <c r="B705" s="19">
        <v>1</v>
      </c>
      <c r="C705" s="9">
        <v>5</v>
      </c>
      <c r="D705" s="209">
        <v>14</v>
      </c>
      <c r="E705" s="206" t="s">
        <v>96</v>
      </c>
      <c r="F705" s="201"/>
      <c r="G705" s="202"/>
      <c r="H705" s="202"/>
      <c r="I705" s="202"/>
      <c r="J705" s="202"/>
      <c r="K705" s="202"/>
      <c r="L705" s="202"/>
      <c r="M705" s="202"/>
      <c r="N705" s="202"/>
      <c r="O705" s="202"/>
      <c r="P705" s="202"/>
      <c r="Q705" s="202"/>
      <c r="R705" s="202"/>
      <c r="S705" s="202"/>
      <c r="T705" s="202"/>
      <c r="U705" s="202"/>
      <c r="V705" s="202"/>
      <c r="W705" s="202"/>
      <c r="X705" s="202"/>
      <c r="Y705" s="202"/>
      <c r="Z705" s="202"/>
      <c r="AA705" s="202"/>
      <c r="AB705" s="202"/>
      <c r="AC705" s="202"/>
      <c r="AD705" s="202"/>
      <c r="AE705" s="202"/>
      <c r="AF705" s="202"/>
      <c r="AG705" s="202"/>
      <c r="AH705" s="202"/>
      <c r="AI705" s="202"/>
      <c r="AJ705" s="202"/>
      <c r="AK705" s="202"/>
      <c r="AL705" s="202"/>
      <c r="AM705" s="202"/>
      <c r="AN705" s="202"/>
      <c r="AO705" s="202"/>
      <c r="AP705" s="202"/>
      <c r="AQ705" s="202"/>
      <c r="AR705" s="202"/>
      <c r="AS705" s="202"/>
      <c r="AT705" s="202"/>
      <c r="AU705" s="202"/>
      <c r="AV705" s="202"/>
      <c r="AW705" s="202"/>
      <c r="AX705" s="202"/>
      <c r="AY705" s="202"/>
      <c r="AZ705" s="202"/>
      <c r="BA705" s="202"/>
      <c r="BB705" s="202"/>
      <c r="BC705" s="202"/>
      <c r="BD705" s="202"/>
      <c r="BE705" s="202"/>
      <c r="BF705" s="202"/>
      <c r="BG705" s="202"/>
      <c r="BH705" s="202"/>
      <c r="BI705" s="202"/>
      <c r="BJ705" s="202"/>
      <c r="BK705" s="202"/>
      <c r="BL705" s="202"/>
      <c r="BM705" s="203">
        <v>12</v>
      </c>
    </row>
    <row r="706" spans="1:65">
      <c r="A706" s="29"/>
      <c r="B706" s="19">
        <v>1</v>
      </c>
      <c r="C706" s="9">
        <v>6</v>
      </c>
      <c r="D706" s="205">
        <v>11</v>
      </c>
      <c r="E706" s="206" t="s">
        <v>96</v>
      </c>
      <c r="F706" s="201"/>
      <c r="G706" s="202"/>
      <c r="H706" s="202"/>
      <c r="I706" s="202"/>
      <c r="J706" s="202"/>
      <c r="K706" s="202"/>
      <c r="L706" s="202"/>
      <c r="M706" s="202"/>
      <c r="N706" s="202"/>
      <c r="O706" s="202"/>
      <c r="P706" s="202"/>
      <c r="Q706" s="202"/>
      <c r="R706" s="202"/>
      <c r="S706" s="202"/>
      <c r="T706" s="202"/>
      <c r="U706" s="202"/>
      <c r="V706" s="202"/>
      <c r="W706" s="202"/>
      <c r="X706" s="202"/>
      <c r="Y706" s="202"/>
      <c r="Z706" s="202"/>
      <c r="AA706" s="202"/>
      <c r="AB706" s="202"/>
      <c r="AC706" s="202"/>
      <c r="AD706" s="202"/>
      <c r="AE706" s="202"/>
      <c r="AF706" s="202"/>
      <c r="AG706" s="202"/>
      <c r="AH706" s="202"/>
      <c r="AI706" s="202"/>
      <c r="AJ706" s="202"/>
      <c r="AK706" s="202"/>
      <c r="AL706" s="202"/>
      <c r="AM706" s="202"/>
      <c r="AN706" s="202"/>
      <c r="AO706" s="202"/>
      <c r="AP706" s="202"/>
      <c r="AQ706" s="202"/>
      <c r="AR706" s="202"/>
      <c r="AS706" s="202"/>
      <c r="AT706" s="202"/>
      <c r="AU706" s="202"/>
      <c r="AV706" s="202"/>
      <c r="AW706" s="202"/>
      <c r="AX706" s="202"/>
      <c r="AY706" s="202"/>
      <c r="AZ706" s="202"/>
      <c r="BA706" s="202"/>
      <c r="BB706" s="202"/>
      <c r="BC706" s="202"/>
      <c r="BD706" s="202"/>
      <c r="BE706" s="202"/>
      <c r="BF706" s="202"/>
      <c r="BG706" s="202"/>
      <c r="BH706" s="202"/>
      <c r="BI706" s="202"/>
      <c r="BJ706" s="202"/>
      <c r="BK706" s="202"/>
      <c r="BL706" s="202"/>
      <c r="BM706" s="207"/>
    </row>
    <row r="707" spans="1:65">
      <c r="A707" s="29"/>
      <c r="B707" s="20" t="s">
        <v>256</v>
      </c>
      <c r="C707" s="12"/>
      <c r="D707" s="208">
        <v>12.5</v>
      </c>
      <c r="E707" s="208" t="s">
        <v>623</v>
      </c>
      <c r="F707" s="201"/>
      <c r="G707" s="202"/>
      <c r="H707" s="202"/>
      <c r="I707" s="202"/>
      <c r="J707" s="202"/>
      <c r="K707" s="202"/>
      <c r="L707" s="202"/>
      <c r="M707" s="202"/>
      <c r="N707" s="202"/>
      <c r="O707" s="202"/>
      <c r="P707" s="202"/>
      <c r="Q707" s="202"/>
      <c r="R707" s="202"/>
      <c r="S707" s="202"/>
      <c r="T707" s="202"/>
      <c r="U707" s="202"/>
      <c r="V707" s="202"/>
      <c r="W707" s="202"/>
      <c r="X707" s="202"/>
      <c r="Y707" s="202"/>
      <c r="Z707" s="202"/>
      <c r="AA707" s="202"/>
      <c r="AB707" s="202"/>
      <c r="AC707" s="202"/>
      <c r="AD707" s="202"/>
      <c r="AE707" s="202"/>
      <c r="AF707" s="202"/>
      <c r="AG707" s="202"/>
      <c r="AH707" s="202"/>
      <c r="AI707" s="202"/>
      <c r="AJ707" s="202"/>
      <c r="AK707" s="202"/>
      <c r="AL707" s="202"/>
      <c r="AM707" s="202"/>
      <c r="AN707" s="202"/>
      <c r="AO707" s="202"/>
      <c r="AP707" s="202"/>
      <c r="AQ707" s="202"/>
      <c r="AR707" s="202"/>
      <c r="AS707" s="202"/>
      <c r="AT707" s="202"/>
      <c r="AU707" s="202"/>
      <c r="AV707" s="202"/>
      <c r="AW707" s="202"/>
      <c r="AX707" s="202"/>
      <c r="AY707" s="202"/>
      <c r="AZ707" s="202"/>
      <c r="BA707" s="202"/>
      <c r="BB707" s="202"/>
      <c r="BC707" s="202"/>
      <c r="BD707" s="202"/>
      <c r="BE707" s="202"/>
      <c r="BF707" s="202"/>
      <c r="BG707" s="202"/>
      <c r="BH707" s="202"/>
      <c r="BI707" s="202"/>
      <c r="BJ707" s="202"/>
      <c r="BK707" s="202"/>
      <c r="BL707" s="202"/>
      <c r="BM707" s="207"/>
    </row>
    <row r="708" spans="1:65">
      <c r="A708" s="29"/>
      <c r="B708" s="3" t="s">
        <v>257</v>
      </c>
      <c r="C708" s="28"/>
      <c r="D708" s="205">
        <v>12.5</v>
      </c>
      <c r="E708" s="205" t="s">
        <v>623</v>
      </c>
      <c r="F708" s="201"/>
      <c r="G708" s="202"/>
      <c r="H708" s="202"/>
      <c r="I708" s="202"/>
      <c r="J708" s="202"/>
      <c r="K708" s="202"/>
      <c r="L708" s="202"/>
      <c r="M708" s="202"/>
      <c r="N708" s="202"/>
      <c r="O708" s="202"/>
      <c r="P708" s="202"/>
      <c r="Q708" s="202"/>
      <c r="R708" s="202"/>
      <c r="S708" s="202"/>
      <c r="T708" s="202"/>
      <c r="U708" s="202"/>
      <c r="V708" s="202"/>
      <c r="W708" s="202"/>
      <c r="X708" s="202"/>
      <c r="Y708" s="202"/>
      <c r="Z708" s="202"/>
      <c r="AA708" s="202"/>
      <c r="AB708" s="202"/>
      <c r="AC708" s="202"/>
      <c r="AD708" s="202"/>
      <c r="AE708" s="202"/>
      <c r="AF708" s="202"/>
      <c r="AG708" s="202"/>
      <c r="AH708" s="202"/>
      <c r="AI708" s="202"/>
      <c r="AJ708" s="202"/>
      <c r="AK708" s="202"/>
      <c r="AL708" s="202"/>
      <c r="AM708" s="202"/>
      <c r="AN708" s="202"/>
      <c r="AO708" s="202"/>
      <c r="AP708" s="202"/>
      <c r="AQ708" s="202"/>
      <c r="AR708" s="202"/>
      <c r="AS708" s="202"/>
      <c r="AT708" s="202"/>
      <c r="AU708" s="202"/>
      <c r="AV708" s="202"/>
      <c r="AW708" s="202"/>
      <c r="AX708" s="202"/>
      <c r="AY708" s="202"/>
      <c r="AZ708" s="202"/>
      <c r="BA708" s="202"/>
      <c r="BB708" s="202"/>
      <c r="BC708" s="202"/>
      <c r="BD708" s="202"/>
      <c r="BE708" s="202"/>
      <c r="BF708" s="202"/>
      <c r="BG708" s="202"/>
      <c r="BH708" s="202"/>
      <c r="BI708" s="202"/>
      <c r="BJ708" s="202"/>
      <c r="BK708" s="202"/>
      <c r="BL708" s="202"/>
      <c r="BM708" s="207"/>
    </row>
    <row r="709" spans="1:65">
      <c r="A709" s="29"/>
      <c r="B709" s="3" t="s">
        <v>258</v>
      </c>
      <c r="C709" s="28"/>
      <c r="D709" s="205">
        <v>2.1213203435596424</v>
      </c>
      <c r="E709" s="205" t="s">
        <v>623</v>
      </c>
      <c r="F709" s="201"/>
      <c r="G709" s="202"/>
      <c r="H709" s="202"/>
      <c r="I709" s="202"/>
      <c r="J709" s="202"/>
      <c r="K709" s="202"/>
      <c r="L709" s="202"/>
      <c r="M709" s="202"/>
      <c r="N709" s="202"/>
      <c r="O709" s="202"/>
      <c r="P709" s="202"/>
      <c r="Q709" s="202"/>
      <c r="R709" s="202"/>
      <c r="S709" s="202"/>
      <c r="T709" s="202"/>
      <c r="U709" s="202"/>
      <c r="V709" s="202"/>
      <c r="W709" s="202"/>
      <c r="X709" s="202"/>
      <c r="Y709" s="202"/>
      <c r="Z709" s="202"/>
      <c r="AA709" s="202"/>
      <c r="AB709" s="202"/>
      <c r="AC709" s="202"/>
      <c r="AD709" s="202"/>
      <c r="AE709" s="202"/>
      <c r="AF709" s="202"/>
      <c r="AG709" s="202"/>
      <c r="AH709" s="202"/>
      <c r="AI709" s="202"/>
      <c r="AJ709" s="202"/>
      <c r="AK709" s="202"/>
      <c r="AL709" s="202"/>
      <c r="AM709" s="202"/>
      <c r="AN709" s="202"/>
      <c r="AO709" s="202"/>
      <c r="AP709" s="202"/>
      <c r="AQ709" s="202"/>
      <c r="AR709" s="202"/>
      <c r="AS709" s="202"/>
      <c r="AT709" s="202"/>
      <c r="AU709" s="202"/>
      <c r="AV709" s="202"/>
      <c r="AW709" s="202"/>
      <c r="AX709" s="202"/>
      <c r="AY709" s="202"/>
      <c r="AZ709" s="202"/>
      <c r="BA709" s="202"/>
      <c r="BB709" s="202"/>
      <c r="BC709" s="202"/>
      <c r="BD709" s="202"/>
      <c r="BE709" s="202"/>
      <c r="BF709" s="202"/>
      <c r="BG709" s="202"/>
      <c r="BH709" s="202"/>
      <c r="BI709" s="202"/>
      <c r="BJ709" s="202"/>
      <c r="BK709" s="202"/>
      <c r="BL709" s="202"/>
      <c r="BM709" s="207"/>
    </row>
    <row r="710" spans="1:65">
      <c r="A710" s="29"/>
      <c r="B710" s="3" t="s">
        <v>86</v>
      </c>
      <c r="C710" s="28"/>
      <c r="D710" s="13">
        <v>0.16970562748477139</v>
      </c>
      <c r="E710" s="13" t="s">
        <v>623</v>
      </c>
      <c r="F710" s="140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3"/>
    </row>
    <row r="711" spans="1:65">
      <c r="A711" s="29"/>
      <c r="B711" s="3" t="s">
        <v>259</v>
      </c>
      <c r="C711" s="28"/>
      <c r="D711" s="13" t="s">
        <v>623</v>
      </c>
      <c r="E711" s="13" t="s">
        <v>623</v>
      </c>
      <c r="F711" s="140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3"/>
    </row>
    <row r="712" spans="1:65">
      <c r="A712" s="29"/>
      <c r="B712" s="45" t="s">
        <v>260</v>
      </c>
      <c r="C712" s="46"/>
      <c r="D712" s="44">
        <v>0.67</v>
      </c>
      <c r="E712" s="44">
        <v>0.67</v>
      </c>
      <c r="F712" s="140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3"/>
    </row>
    <row r="713" spans="1:65">
      <c r="B713" s="30"/>
      <c r="C713" s="20"/>
      <c r="D713" s="20"/>
      <c r="E713" s="20"/>
      <c r="BM713" s="53"/>
    </row>
    <row r="714" spans="1:65" ht="15">
      <c r="B714" s="8" t="s">
        <v>535</v>
      </c>
      <c r="BM714" s="27" t="s">
        <v>66</v>
      </c>
    </row>
    <row r="715" spans="1:65" ht="15">
      <c r="A715" s="24" t="s">
        <v>40</v>
      </c>
      <c r="B715" s="18" t="s">
        <v>111</v>
      </c>
      <c r="C715" s="15" t="s">
        <v>112</v>
      </c>
      <c r="D715" s="16" t="s">
        <v>224</v>
      </c>
      <c r="E715" s="17" t="s">
        <v>224</v>
      </c>
      <c r="F715" s="17" t="s">
        <v>224</v>
      </c>
      <c r="G715" s="17" t="s">
        <v>224</v>
      </c>
      <c r="H715" s="17" t="s">
        <v>224</v>
      </c>
      <c r="I715" s="17" t="s">
        <v>224</v>
      </c>
      <c r="J715" s="17" t="s">
        <v>224</v>
      </c>
      <c r="K715" s="140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1</v>
      </c>
    </row>
    <row r="716" spans="1:65">
      <c r="A716" s="29"/>
      <c r="B716" s="19" t="s">
        <v>225</v>
      </c>
      <c r="C716" s="9" t="s">
        <v>225</v>
      </c>
      <c r="D716" s="138" t="s">
        <v>235</v>
      </c>
      <c r="E716" s="139" t="s">
        <v>237</v>
      </c>
      <c r="F716" s="139" t="s">
        <v>238</v>
      </c>
      <c r="G716" s="139" t="s">
        <v>241</v>
      </c>
      <c r="H716" s="139" t="s">
        <v>242</v>
      </c>
      <c r="I716" s="139" t="s">
        <v>244</v>
      </c>
      <c r="J716" s="139" t="s">
        <v>248</v>
      </c>
      <c r="K716" s="140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 t="s">
        <v>3</v>
      </c>
    </row>
    <row r="717" spans="1:65">
      <c r="A717" s="29"/>
      <c r="B717" s="19"/>
      <c r="C717" s="9"/>
      <c r="D717" s="10" t="s">
        <v>269</v>
      </c>
      <c r="E717" s="11" t="s">
        <v>292</v>
      </c>
      <c r="F717" s="11" t="s">
        <v>269</v>
      </c>
      <c r="G717" s="11" t="s">
        <v>269</v>
      </c>
      <c r="H717" s="11" t="s">
        <v>292</v>
      </c>
      <c r="I717" s="11" t="s">
        <v>269</v>
      </c>
      <c r="J717" s="11" t="s">
        <v>269</v>
      </c>
      <c r="K717" s="140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2</v>
      </c>
    </row>
    <row r="718" spans="1:65">
      <c r="A718" s="29"/>
      <c r="B718" s="19"/>
      <c r="C718" s="9"/>
      <c r="D718" s="25" t="s">
        <v>117</v>
      </c>
      <c r="E718" s="25" t="s">
        <v>297</v>
      </c>
      <c r="F718" s="25" t="s">
        <v>294</v>
      </c>
      <c r="G718" s="25" t="s">
        <v>297</v>
      </c>
      <c r="H718" s="25" t="s">
        <v>296</v>
      </c>
      <c r="I718" s="25" t="s">
        <v>295</v>
      </c>
      <c r="J718" s="25" t="s">
        <v>296</v>
      </c>
      <c r="K718" s="140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3</v>
      </c>
    </row>
    <row r="719" spans="1:65">
      <c r="A719" s="29"/>
      <c r="B719" s="18">
        <v>1</v>
      </c>
      <c r="C719" s="14">
        <v>1</v>
      </c>
      <c r="D719" s="21">
        <v>6.82</v>
      </c>
      <c r="E719" s="21">
        <v>6.5</v>
      </c>
      <c r="F719" s="21">
        <v>5.6538806934564443</v>
      </c>
      <c r="G719" s="21">
        <v>5.15</v>
      </c>
      <c r="H719" s="21">
        <v>5.94</v>
      </c>
      <c r="I719" s="21">
        <v>5.31286476299129</v>
      </c>
      <c r="J719" s="135">
        <v>8.17</v>
      </c>
      <c r="K719" s="140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1</v>
      </c>
    </row>
    <row r="720" spans="1:65">
      <c r="A720" s="29"/>
      <c r="B720" s="19">
        <v>1</v>
      </c>
      <c r="C720" s="9">
        <v>2</v>
      </c>
      <c r="D720" s="11">
        <v>6.6390000000000002</v>
      </c>
      <c r="E720" s="11">
        <v>6.2</v>
      </c>
      <c r="F720" s="11">
        <v>5.544293713803957</v>
      </c>
      <c r="G720" s="11">
        <v>5.12</v>
      </c>
      <c r="H720" s="11">
        <v>5.97</v>
      </c>
      <c r="I720" s="11">
        <v>5.2626629290770603</v>
      </c>
      <c r="J720" s="136">
        <v>8.3800000000000008</v>
      </c>
      <c r="K720" s="140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30</v>
      </c>
    </row>
    <row r="721" spans="1:65">
      <c r="A721" s="29"/>
      <c r="B721" s="19">
        <v>1</v>
      </c>
      <c r="C721" s="9">
        <v>3</v>
      </c>
      <c r="D721" s="11">
        <v>6.4039999999999999</v>
      </c>
      <c r="E721" s="11">
        <v>6.1</v>
      </c>
      <c r="F721" s="11">
        <v>5.6396185353582711</v>
      </c>
      <c r="G721" s="11">
        <v>5.05</v>
      </c>
      <c r="H721" s="11">
        <v>5.98</v>
      </c>
      <c r="I721" s="11">
        <v>5.2356005102522998</v>
      </c>
      <c r="J721" s="136">
        <v>8.0399999999999991</v>
      </c>
      <c r="K721" s="140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16</v>
      </c>
    </row>
    <row r="722" spans="1:65">
      <c r="A722" s="29"/>
      <c r="B722" s="19">
        <v>1</v>
      </c>
      <c r="C722" s="9">
        <v>4</v>
      </c>
      <c r="D722" s="11">
        <v>6.7060000000000004</v>
      </c>
      <c r="E722" s="11">
        <v>5.9</v>
      </c>
      <c r="F722" s="11">
        <v>5.5719557896313399</v>
      </c>
      <c r="G722" s="11">
        <v>5</v>
      </c>
      <c r="H722" s="11">
        <v>6.13</v>
      </c>
      <c r="I722" s="11">
        <v>5.2374770229558001</v>
      </c>
      <c r="J722" s="136">
        <v>8.14</v>
      </c>
      <c r="K722" s="140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5.7790244254919143</v>
      </c>
    </row>
    <row r="723" spans="1:65">
      <c r="A723" s="29"/>
      <c r="B723" s="19">
        <v>1</v>
      </c>
      <c r="C723" s="9">
        <v>5</v>
      </c>
      <c r="D723" s="11">
        <v>6.5010000000000003</v>
      </c>
      <c r="E723" s="11">
        <v>5.9</v>
      </c>
      <c r="F723" s="11">
        <v>5.4580922540149928</v>
      </c>
      <c r="G723" s="11">
        <v>5.0199999999999996</v>
      </c>
      <c r="H723" s="11">
        <v>6.07</v>
      </c>
      <c r="I723" s="11">
        <v>5.3223057832618599</v>
      </c>
      <c r="J723" s="136">
        <v>8.1</v>
      </c>
      <c r="K723" s="140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>
        <v>104</v>
      </c>
    </row>
    <row r="724" spans="1:65">
      <c r="A724" s="29"/>
      <c r="B724" s="19">
        <v>1</v>
      </c>
      <c r="C724" s="9">
        <v>6</v>
      </c>
      <c r="D724" s="11">
        <v>6.3760000000000003</v>
      </c>
      <c r="E724" s="11">
        <v>6.1</v>
      </c>
      <c r="F724" s="11">
        <v>5.6200247689972498</v>
      </c>
      <c r="G724" s="11">
        <v>5.08</v>
      </c>
      <c r="H724" s="11">
        <v>6.26</v>
      </c>
      <c r="I724" s="11">
        <v>5.2701025539083597</v>
      </c>
      <c r="J724" s="136">
        <v>8.27</v>
      </c>
      <c r="K724" s="140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3"/>
    </row>
    <row r="725" spans="1:65">
      <c r="A725" s="29"/>
      <c r="B725" s="20" t="s">
        <v>256</v>
      </c>
      <c r="C725" s="12"/>
      <c r="D725" s="22">
        <v>6.5743333333333327</v>
      </c>
      <c r="E725" s="22">
        <v>6.1166666666666663</v>
      </c>
      <c r="F725" s="22">
        <v>5.5813109592103762</v>
      </c>
      <c r="G725" s="22">
        <v>5.07</v>
      </c>
      <c r="H725" s="22">
        <v>6.0583333333333336</v>
      </c>
      <c r="I725" s="22">
        <v>5.2735022604077786</v>
      </c>
      <c r="J725" s="22">
        <v>8.1833333333333353</v>
      </c>
      <c r="K725" s="140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3"/>
    </row>
    <row r="726" spans="1:65">
      <c r="A726" s="29"/>
      <c r="B726" s="3" t="s">
        <v>257</v>
      </c>
      <c r="C726" s="28"/>
      <c r="D726" s="11">
        <v>6.57</v>
      </c>
      <c r="E726" s="11">
        <v>6.1</v>
      </c>
      <c r="F726" s="11">
        <v>5.5959902793142948</v>
      </c>
      <c r="G726" s="11">
        <v>5.0649999999999995</v>
      </c>
      <c r="H726" s="11">
        <v>6.0250000000000004</v>
      </c>
      <c r="I726" s="11">
        <v>5.26638274149271</v>
      </c>
      <c r="J726" s="11">
        <v>8.1550000000000011</v>
      </c>
      <c r="K726" s="140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3"/>
    </row>
    <row r="727" spans="1:65">
      <c r="A727" s="29"/>
      <c r="B727" s="3" t="s">
        <v>258</v>
      </c>
      <c r="C727" s="28"/>
      <c r="D727" s="23">
        <v>0.17640710492116438</v>
      </c>
      <c r="E727" s="23">
        <v>0.22286019533929027</v>
      </c>
      <c r="F727" s="23">
        <v>7.3219592730853322E-2</v>
      </c>
      <c r="G727" s="23">
        <v>5.7965506984757963E-2</v>
      </c>
      <c r="H727" s="23">
        <v>0.12155931336868692</v>
      </c>
      <c r="I727" s="23">
        <v>3.6863532003607105E-2</v>
      </c>
      <c r="J727" s="23">
        <v>0.12307179476495321</v>
      </c>
      <c r="K727" s="210"/>
      <c r="L727" s="211"/>
      <c r="M727" s="211"/>
      <c r="N727" s="211"/>
      <c r="O727" s="211"/>
      <c r="P727" s="211"/>
      <c r="Q727" s="211"/>
      <c r="R727" s="211"/>
      <c r="S727" s="211"/>
      <c r="T727" s="211"/>
      <c r="U727" s="211"/>
      <c r="V727" s="211"/>
      <c r="W727" s="211"/>
      <c r="X727" s="211"/>
      <c r="Y727" s="211"/>
      <c r="Z727" s="211"/>
      <c r="AA727" s="211"/>
      <c r="AB727" s="211"/>
      <c r="AC727" s="211"/>
      <c r="AD727" s="211"/>
      <c r="AE727" s="211"/>
      <c r="AF727" s="211"/>
      <c r="AG727" s="211"/>
      <c r="AH727" s="211"/>
      <c r="AI727" s="211"/>
      <c r="AJ727" s="211"/>
      <c r="AK727" s="211"/>
      <c r="AL727" s="211"/>
      <c r="AM727" s="211"/>
      <c r="AN727" s="211"/>
      <c r="AO727" s="211"/>
      <c r="AP727" s="211"/>
      <c r="AQ727" s="211"/>
      <c r="AR727" s="211"/>
      <c r="AS727" s="211"/>
      <c r="AT727" s="211"/>
      <c r="AU727" s="211"/>
      <c r="AV727" s="211"/>
      <c r="AW727" s="211"/>
      <c r="AX727" s="211"/>
      <c r="AY727" s="211"/>
      <c r="AZ727" s="211"/>
      <c r="BA727" s="211"/>
      <c r="BB727" s="211"/>
      <c r="BC727" s="211"/>
      <c r="BD727" s="211"/>
      <c r="BE727" s="211"/>
      <c r="BF727" s="211"/>
      <c r="BG727" s="211"/>
      <c r="BH727" s="211"/>
      <c r="BI727" s="211"/>
      <c r="BJ727" s="211"/>
      <c r="BK727" s="211"/>
      <c r="BL727" s="211"/>
      <c r="BM727" s="54"/>
    </row>
    <row r="728" spans="1:65">
      <c r="A728" s="29"/>
      <c r="B728" s="3" t="s">
        <v>86</v>
      </c>
      <c r="C728" s="28"/>
      <c r="D728" s="13">
        <v>2.6832698613978259E-2</v>
      </c>
      <c r="E728" s="13">
        <v>3.6434909319774979E-2</v>
      </c>
      <c r="F728" s="13">
        <v>1.3118708716636739E-2</v>
      </c>
      <c r="G728" s="13">
        <v>1.1433038853009459E-2</v>
      </c>
      <c r="H728" s="13">
        <v>2.0064811009962075E-2</v>
      </c>
      <c r="I728" s="13">
        <v>6.9903320759658874E-3</v>
      </c>
      <c r="J728" s="13">
        <v>1.5039323189199981E-2</v>
      </c>
      <c r="K728" s="140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3"/>
    </row>
    <row r="729" spans="1:65">
      <c r="A729" s="29"/>
      <c r="B729" s="3" t="s">
        <v>259</v>
      </c>
      <c r="C729" s="28"/>
      <c r="D729" s="13">
        <v>0.13761992497093845</v>
      </c>
      <c r="E729" s="13">
        <v>5.8425473975395326E-2</v>
      </c>
      <c r="F729" s="13">
        <v>-3.4212256554826515E-2</v>
      </c>
      <c r="G729" s="13">
        <v>-0.12268929377843241</v>
      </c>
      <c r="H729" s="13">
        <v>4.8331498065548484E-2</v>
      </c>
      <c r="I729" s="13">
        <v>-8.7475346678623112E-2</v>
      </c>
      <c r="J729" s="13">
        <v>0.41604062049569279</v>
      </c>
      <c r="K729" s="140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3"/>
    </row>
    <row r="730" spans="1:65">
      <c r="A730" s="29"/>
      <c r="B730" s="45" t="s">
        <v>260</v>
      </c>
      <c r="C730" s="46"/>
      <c r="D730" s="44">
        <v>0.67</v>
      </c>
      <c r="E730" s="44">
        <v>0.08</v>
      </c>
      <c r="F730" s="44">
        <v>0.62</v>
      </c>
      <c r="G730" s="44">
        <v>1.29</v>
      </c>
      <c r="H730" s="44">
        <v>0</v>
      </c>
      <c r="I730" s="44">
        <v>1.03</v>
      </c>
      <c r="J730" s="44">
        <v>2.78</v>
      </c>
      <c r="K730" s="140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3"/>
    </row>
    <row r="731" spans="1:65">
      <c r="B731" s="30"/>
      <c r="C731" s="20"/>
      <c r="D731" s="20"/>
      <c r="E731" s="20"/>
      <c r="F731" s="20"/>
      <c r="G731" s="20"/>
      <c r="H731" s="20"/>
      <c r="I731" s="20"/>
      <c r="J731" s="20"/>
      <c r="BM731" s="53"/>
    </row>
    <row r="732" spans="1:65" ht="15">
      <c r="B732" s="8" t="s">
        <v>536</v>
      </c>
      <c r="BM732" s="27" t="s">
        <v>268</v>
      </c>
    </row>
    <row r="733" spans="1:65" ht="15">
      <c r="A733" s="24" t="s">
        <v>125</v>
      </c>
      <c r="B733" s="18" t="s">
        <v>111</v>
      </c>
      <c r="C733" s="15" t="s">
        <v>112</v>
      </c>
      <c r="D733" s="16" t="s">
        <v>224</v>
      </c>
      <c r="E733" s="17" t="s">
        <v>224</v>
      </c>
      <c r="F733" s="140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1</v>
      </c>
    </row>
    <row r="734" spans="1:65">
      <c r="A734" s="29"/>
      <c r="B734" s="19" t="s">
        <v>225</v>
      </c>
      <c r="C734" s="9" t="s">
        <v>225</v>
      </c>
      <c r="D734" s="138" t="s">
        <v>235</v>
      </c>
      <c r="E734" s="139" t="s">
        <v>248</v>
      </c>
      <c r="F734" s="140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 t="s">
        <v>82</v>
      </c>
    </row>
    <row r="735" spans="1:65">
      <c r="A735" s="29"/>
      <c r="B735" s="19"/>
      <c r="C735" s="9"/>
      <c r="D735" s="10" t="s">
        <v>269</v>
      </c>
      <c r="E735" s="11" t="s">
        <v>269</v>
      </c>
      <c r="F735" s="140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2</v>
      </c>
    </row>
    <row r="736" spans="1:65">
      <c r="A736" s="29"/>
      <c r="B736" s="19"/>
      <c r="C736" s="9"/>
      <c r="D736" s="25" t="s">
        <v>117</v>
      </c>
      <c r="E736" s="25" t="s">
        <v>296</v>
      </c>
      <c r="F736" s="140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>
        <v>2</v>
      </c>
    </row>
    <row r="737" spans="1:65">
      <c r="A737" s="29"/>
      <c r="B737" s="18">
        <v>1</v>
      </c>
      <c r="C737" s="14">
        <v>1</v>
      </c>
      <c r="D737" s="135" t="s">
        <v>105</v>
      </c>
      <c r="E737" s="135" t="s">
        <v>105</v>
      </c>
      <c r="F737" s="140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>
        <v>1</v>
      </c>
    </row>
    <row r="738" spans="1:65">
      <c r="A738" s="29"/>
      <c r="B738" s="19">
        <v>1</v>
      </c>
      <c r="C738" s="9">
        <v>2</v>
      </c>
      <c r="D738" s="136" t="s">
        <v>105</v>
      </c>
      <c r="E738" s="136" t="s">
        <v>105</v>
      </c>
      <c r="F738" s="140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>
        <v>7</v>
      </c>
    </row>
    <row r="739" spans="1:65">
      <c r="A739" s="29"/>
      <c r="B739" s="19">
        <v>1</v>
      </c>
      <c r="C739" s="9">
        <v>3</v>
      </c>
      <c r="D739" s="136" t="s">
        <v>105</v>
      </c>
      <c r="E739" s="136" t="s">
        <v>105</v>
      </c>
      <c r="F739" s="140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7">
        <v>16</v>
      </c>
    </row>
    <row r="740" spans="1:65">
      <c r="A740" s="29"/>
      <c r="B740" s="19">
        <v>1</v>
      </c>
      <c r="C740" s="9">
        <v>4</v>
      </c>
      <c r="D740" s="136" t="s">
        <v>105</v>
      </c>
      <c r="E740" s="136" t="s">
        <v>105</v>
      </c>
      <c r="F740" s="140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7" t="s">
        <v>105</v>
      </c>
    </row>
    <row r="741" spans="1:65">
      <c r="A741" s="29"/>
      <c r="B741" s="19">
        <v>1</v>
      </c>
      <c r="C741" s="9">
        <v>5</v>
      </c>
      <c r="D741" s="136" t="s">
        <v>105</v>
      </c>
      <c r="E741" s="136" t="s">
        <v>105</v>
      </c>
      <c r="F741" s="140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7">
        <v>13</v>
      </c>
    </row>
    <row r="742" spans="1:65">
      <c r="A742" s="29"/>
      <c r="B742" s="19">
        <v>1</v>
      </c>
      <c r="C742" s="9">
        <v>6</v>
      </c>
      <c r="D742" s="136" t="s">
        <v>105</v>
      </c>
      <c r="E742" s="136" t="s">
        <v>105</v>
      </c>
      <c r="F742" s="140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3"/>
    </row>
    <row r="743" spans="1:65">
      <c r="A743" s="29"/>
      <c r="B743" s="20" t="s">
        <v>256</v>
      </c>
      <c r="C743" s="12"/>
      <c r="D743" s="22" t="s">
        <v>623</v>
      </c>
      <c r="E743" s="22" t="s">
        <v>623</v>
      </c>
      <c r="F743" s="140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3"/>
    </row>
    <row r="744" spans="1:65">
      <c r="A744" s="29"/>
      <c r="B744" s="3" t="s">
        <v>257</v>
      </c>
      <c r="C744" s="28"/>
      <c r="D744" s="11" t="s">
        <v>623</v>
      </c>
      <c r="E744" s="11" t="s">
        <v>623</v>
      </c>
      <c r="F744" s="140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3"/>
    </row>
    <row r="745" spans="1:65">
      <c r="A745" s="29"/>
      <c r="B745" s="3" t="s">
        <v>258</v>
      </c>
      <c r="C745" s="28"/>
      <c r="D745" s="23" t="s">
        <v>623</v>
      </c>
      <c r="E745" s="23" t="s">
        <v>623</v>
      </c>
      <c r="F745" s="140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3"/>
    </row>
    <row r="746" spans="1:65">
      <c r="A746" s="29"/>
      <c r="B746" s="3" t="s">
        <v>86</v>
      </c>
      <c r="C746" s="28"/>
      <c r="D746" s="13" t="s">
        <v>623</v>
      </c>
      <c r="E746" s="13" t="s">
        <v>623</v>
      </c>
      <c r="F746" s="140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3"/>
    </row>
    <row r="747" spans="1:65">
      <c r="A747" s="29"/>
      <c r="B747" s="3" t="s">
        <v>259</v>
      </c>
      <c r="C747" s="28"/>
      <c r="D747" s="13" t="s">
        <v>623</v>
      </c>
      <c r="E747" s="13" t="s">
        <v>623</v>
      </c>
      <c r="F747" s="140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3"/>
    </row>
    <row r="748" spans="1:65">
      <c r="A748" s="29"/>
      <c r="B748" s="45" t="s">
        <v>260</v>
      </c>
      <c r="C748" s="46"/>
      <c r="D748" s="44" t="s">
        <v>261</v>
      </c>
      <c r="E748" s="44" t="s">
        <v>261</v>
      </c>
      <c r="F748" s="140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3"/>
    </row>
    <row r="749" spans="1:65">
      <c r="B749" s="30"/>
      <c r="C749" s="20"/>
      <c r="D749" s="20"/>
      <c r="E749" s="20"/>
      <c r="BM749" s="53"/>
    </row>
    <row r="750" spans="1:65" ht="15">
      <c r="B750" s="8" t="s">
        <v>537</v>
      </c>
      <c r="BM750" s="27" t="s">
        <v>66</v>
      </c>
    </row>
    <row r="751" spans="1:65" ht="15">
      <c r="A751" s="24" t="s">
        <v>43</v>
      </c>
      <c r="B751" s="18" t="s">
        <v>111</v>
      </c>
      <c r="C751" s="15" t="s">
        <v>112</v>
      </c>
      <c r="D751" s="16" t="s">
        <v>224</v>
      </c>
      <c r="E751" s="17" t="s">
        <v>224</v>
      </c>
      <c r="F751" s="17" t="s">
        <v>224</v>
      </c>
      <c r="G751" s="17" t="s">
        <v>224</v>
      </c>
      <c r="H751" s="17" t="s">
        <v>224</v>
      </c>
      <c r="I751" s="17" t="s">
        <v>224</v>
      </c>
      <c r="J751" s="17" t="s">
        <v>224</v>
      </c>
      <c r="K751" s="17" t="s">
        <v>224</v>
      </c>
      <c r="L751" s="17" t="s">
        <v>224</v>
      </c>
      <c r="M751" s="17" t="s">
        <v>224</v>
      </c>
      <c r="N751" s="17" t="s">
        <v>224</v>
      </c>
      <c r="O751" s="17" t="s">
        <v>224</v>
      </c>
      <c r="P751" s="17" t="s">
        <v>224</v>
      </c>
      <c r="Q751" s="17" t="s">
        <v>224</v>
      </c>
      <c r="R751" s="17" t="s">
        <v>224</v>
      </c>
      <c r="S751" s="140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1</v>
      </c>
    </row>
    <row r="752" spans="1:65">
      <c r="A752" s="29"/>
      <c r="B752" s="19" t="s">
        <v>225</v>
      </c>
      <c r="C752" s="9" t="s">
        <v>225</v>
      </c>
      <c r="D752" s="138" t="s">
        <v>227</v>
      </c>
      <c r="E752" s="139" t="s">
        <v>228</v>
      </c>
      <c r="F752" s="139" t="s">
        <v>230</v>
      </c>
      <c r="G752" s="139" t="s">
        <v>232</v>
      </c>
      <c r="H752" s="139" t="s">
        <v>235</v>
      </c>
      <c r="I752" s="139" t="s">
        <v>237</v>
      </c>
      <c r="J752" s="139" t="s">
        <v>238</v>
      </c>
      <c r="K752" s="139" t="s">
        <v>240</v>
      </c>
      <c r="L752" s="139" t="s">
        <v>241</v>
      </c>
      <c r="M752" s="139" t="s">
        <v>242</v>
      </c>
      <c r="N752" s="139" t="s">
        <v>243</v>
      </c>
      <c r="O752" s="139" t="s">
        <v>244</v>
      </c>
      <c r="P752" s="139" t="s">
        <v>246</v>
      </c>
      <c r="Q752" s="139" t="s">
        <v>248</v>
      </c>
      <c r="R752" s="139" t="s">
        <v>249</v>
      </c>
      <c r="S752" s="140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 t="s">
        <v>3</v>
      </c>
    </row>
    <row r="753" spans="1:65">
      <c r="A753" s="29"/>
      <c r="B753" s="19"/>
      <c r="C753" s="9"/>
      <c r="D753" s="10" t="s">
        <v>269</v>
      </c>
      <c r="E753" s="11" t="s">
        <v>292</v>
      </c>
      <c r="F753" s="11" t="s">
        <v>269</v>
      </c>
      <c r="G753" s="11" t="s">
        <v>269</v>
      </c>
      <c r="H753" s="11" t="s">
        <v>269</v>
      </c>
      <c r="I753" s="11" t="s">
        <v>292</v>
      </c>
      <c r="J753" s="11" t="s">
        <v>269</v>
      </c>
      <c r="K753" s="11" t="s">
        <v>269</v>
      </c>
      <c r="L753" s="11" t="s">
        <v>269</v>
      </c>
      <c r="M753" s="11" t="s">
        <v>292</v>
      </c>
      <c r="N753" s="11" t="s">
        <v>292</v>
      </c>
      <c r="O753" s="11" t="s">
        <v>269</v>
      </c>
      <c r="P753" s="11" t="s">
        <v>292</v>
      </c>
      <c r="Q753" s="11" t="s">
        <v>269</v>
      </c>
      <c r="R753" s="11" t="s">
        <v>292</v>
      </c>
      <c r="S753" s="140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1</v>
      </c>
    </row>
    <row r="754" spans="1:65">
      <c r="A754" s="29"/>
      <c r="B754" s="19"/>
      <c r="C754" s="9"/>
      <c r="D754" s="25" t="s">
        <v>294</v>
      </c>
      <c r="E754" s="25" t="s">
        <v>295</v>
      </c>
      <c r="F754" s="25" t="s">
        <v>295</v>
      </c>
      <c r="G754" s="25" t="s">
        <v>297</v>
      </c>
      <c r="H754" s="25" t="s">
        <v>117</v>
      </c>
      <c r="I754" s="25" t="s">
        <v>297</v>
      </c>
      <c r="J754" s="25" t="s">
        <v>294</v>
      </c>
      <c r="K754" s="25" t="s">
        <v>297</v>
      </c>
      <c r="L754" s="25" t="s">
        <v>297</v>
      </c>
      <c r="M754" s="25" t="s">
        <v>296</v>
      </c>
      <c r="N754" s="25" t="s">
        <v>295</v>
      </c>
      <c r="O754" s="25" t="s">
        <v>295</v>
      </c>
      <c r="P754" s="25" t="s">
        <v>295</v>
      </c>
      <c r="Q754" s="25" t="s">
        <v>296</v>
      </c>
      <c r="R754" s="25" t="s">
        <v>294</v>
      </c>
      <c r="S754" s="140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2</v>
      </c>
    </row>
    <row r="755" spans="1:65">
      <c r="A755" s="29"/>
      <c r="B755" s="18">
        <v>1</v>
      </c>
      <c r="C755" s="14">
        <v>1</v>
      </c>
      <c r="D755" s="199">
        <v>22.3</v>
      </c>
      <c r="E755" s="229">
        <v>39.9</v>
      </c>
      <c r="F755" s="199">
        <v>24.05</v>
      </c>
      <c r="G755" s="199">
        <v>22.7</v>
      </c>
      <c r="H755" s="199">
        <v>24.59</v>
      </c>
      <c r="I755" s="199">
        <v>25.4</v>
      </c>
      <c r="J755" s="199">
        <v>24.662731694548043</v>
      </c>
      <c r="K755" s="199">
        <v>22</v>
      </c>
      <c r="L755" s="199">
        <v>22.8</v>
      </c>
      <c r="M755" s="200">
        <v>28.5</v>
      </c>
      <c r="N755" s="199">
        <v>23.8</v>
      </c>
      <c r="O755" s="200">
        <v>28.638703723685101</v>
      </c>
      <c r="P755" s="199">
        <v>23.5</v>
      </c>
      <c r="Q755" s="200">
        <v>39.85</v>
      </c>
      <c r="R755" s="199">
        <v>21.4</v>
      </c>
      <c r="S755" s="201"/>
      <c r="T755" s="202"/>
      <c r="U755" s="202"/>
      <c r="V755" s="202"/>
      <c r="W755" s="202"/>
      <c r="X755" s="202"/>
      <c r="Y755" s="202"/>
      <c r="Z755" s="202"/>
      <c r="AA755" s="202"/>
      <c r="AB755" s="202"/>
      <c r="AC755" s="202"/>
      <c r="AD755" s="202"/>
      <c r="AE755" s="202"/>
      <c r="AF755" s="202"/>
      <c r="AG755" s="202"/>
      <c r="AH755" s="202"/>
      <c r="AI755" s="202"/>
      <c r="AJ755" s="202"/>
      <c r="AK755" s="202"/>
      <c r="AL755" s="202"/>
      <c r="AM755" s="202"/>
      <c r="AN755" s="202"/>
      <c r="AO755" s="202"/>
      <c r="AP755" s="202"/>
      <c r="AQ755" s="202"/>
      <c r="AR755" s="202"/>
      <c r="AS755" s="202"/>
      <c r="AT755" s="202"/>
      <c r="AU755" s="202"/>
      <c r="AV755" s="202"/>
      <c r="AW755" s="202"/>
      <c r="AX755" s="202"/>
      <c r="AY755" s="202"/>
      <c r="AZ755" s="202"/>
      <c r="BA755" s="202"/>
      <c r="BB755" s="202"/>
      <c r="BC755" s="202"/>
      <c r="BD755" s="202"/>
      <c r="BE755" s="202"/>
      <c r="BF755" s="202"/>
      <c r="BG755" s="202"/>
      <c r="BH755" s="202"/>
      <c r="BI755" s="202"/>
      <c r="BJ755" s="202"/>
      <c r="BK755" s="202"/>
      <c r="BL755" s="202"/>
      <c r="BM755" s="203">
        <v>1</v>
      </c>
    </row>
    <row r="756" spans="1:65">
      <c r="A756" s="29"/>
      <c r="B756" s="19">
        <v>1</v>
      </c>
      <c r="C756" s="9">
        <v>2</v>
      </c>
      <c r="D756" s="205">
        <v>21.9</v>
      </c>
      <c r="E756" s="209">
        <v>29.5</v>
      </c>
      <c r="F756" s="205">
        <v>23.65</v>
      </c>
      <c r="G756" s="205">
        <v>22.7</v>
      </c>
      <c r="H756" s="205">
        <v>23.68</v>
      </c>
      <c r="I756" s="205">
        <v>23.8</v>
      </c>
      <c r="J756" s="205">
        <v>24.109760615838564</v>
      </c>
      <c r="K756" s="205">
        <v>21.9</v>
      </c>
      <c r="L756" s="205">
        <v>23.4</v>
      </c>
      <c r="M756" s="206">
        <v>28.9</v>
      </c>
      <c r="N756" s="205">
        <v>24.3</v>
      </c>
      <c r="O756" s="206">
        <v>28.750947658848801</v>
      </c>
      <c r="P756" s="205">
        <v>23.6</v>
      </c>
      <c r="Q756" s="209">
        <v>41.65</v>
      </c>
      <c r="R756" s="205">
        <v>21.6</v>
      </c>
      <c r="S756" s="201"/>
      <c r="T756" s="202"/>
      <c r="U756" s="202"/>
      <c r="V756" s="202"/>
      <c r="W756" s="202"/>
      <c r="X756" s="202"/>
      <c r="Y756" s="202"/>
      <c r="Z756" s="202"/>
      <c r="AA756" s="202"/>
      <c r="AB756" s="202"/>
      <c r="AC756" s="202"/>
      <c r="AD756" s="202"/>
      <c r="AE756" s="202"/>
      <c r="AF756" s="202"/>
      <c r="AG756" s="202"/>
      <c r="AH756" s="202"/>
      <c r="AI756" s="202"/>
      <c r="AJ756" s="202"/>
      <c r="AK756" s="202"/>
      <c r="AL756" s="202"/>
      <c r="AM756" s="202"/>
      <c r="AN756" s="202"/>
      <c r="AO756" s="202"/>
      <c r="AP756" s="202"/>
      <c r="AQ756" s="202"/>
      <c r="AR756" s="202"/>
      <c r="AS756" s="202"/>
      <c r="AT756" s="202"/>
      <c r="AU756" s="202"/>
      <c r="AV756" s="202"/>
      <c r="AW756" s="202"/>
      <c r="AX756" s="202"/>
      <c r="AY756" s="202"/>
      <c r="AZ756" s="202"/>
      <c r="BA756" s="202"/>
      <c r="BB756" s="202"/>
      <c r="BC756" s="202"/>
      <c r="BD756" s="202"/>
      <c r="BE756" s="202"/>
      <c r="BF756" s="202"/>
      <c r="BG756" s="202"/>
      <c r="BH756" s="202"/>
      <c r="BI756" s="202"/>
      <c r="BJ756" s="202"/>
      <c r="BK756" s="202"/>
      <c r="BL756" s="202"/>
      <c r="BM756" s="203">
        <v>31</v>
      </c>
    </row>
    <row r="757" spans="1:65">
      <c r="A757" s="29"/>
      <c r="B757" s="19">
        <v>1</v>
      </c>
      <c r="C757" s="9">
        <v>3</v>
      </c>
      <c r="D757" s="205">
        <v>22.8</v>
      </c>
      <c r="E757" s="205">
        <v>26.5</v>
      </c>
      <c r="F757" s="205">
        <v>23.48</v>
      </c>
      <c r="G757" s="205">
        <v>23.7</v>
      </c>
      <c r="H757" s="205">
        <v>22.95</v>
      </c>
      <c r="I757" s="205">
        <v>23.2</v>
      </c>
      <c r="J757" s="205">
        <v>24.599608201834357</v>
      </c>
      <c r="K757" s="205">
        <v>23.1</v>
      </c>
      <c r="L757" s="205">
        <v>23.9</v>
      </c>
      <c r="M757" s="206">
        <v>29.2</v>
      </c>
      <c r="N757" s="205">
        <v>24.4</v>
      </c>
      <c r="O757" s="206">
        <v>28.4536818413692</v>
      </c>
      <c r="P757" s="205">
        <v>23.5</v>
      </c>
      <c r="Q757" s="206">
        <v>39.42</v>
      </c>
      <c r="R757" s="205">
        <v>22</v>
      </c>
      <c r="S757" s="201"/>
      <c r="T757" s="202"/>
      <c r="U757" s="202"/>
      <c r="V757" s="202"/>
      <c r="W757" s="202"/>
      <c r="X757" s="202"/>
      <c r="Y757" s="202"/>
      <c r="Z757" s="202"/>
      <c r="AA757" s="202"/>
      <c r="AB757" s="202"/>
      <c r="AC757" s="202"/>
      <c r="AD757" s="202"/>
      <c r="AE757" s="202"/>
      <c r="AF757" s="202"/>
      <c r="AG757" s="202"/>
      <c r="AH757" s="202"/>
      <c r="AI757" s="202"/>
      <c r="AJ757" s="202"/>
      <c r="AK757" s="202"/>
      <c r="AL757" s="202"/>
      <c r="AM757" s="202"/>
      <c r="AN757" s="202"/>
      <c r="AO757" s="202"/>
      <c r="AP757" s="202"/>
      <c r="AQ757" s="202"/>
      <c r="AR757" s="202"/>
      <c r="AS757" s="202"/>
      <c r="AT757" s="202"/>
      <c r="AU757" s="202"/>
      <c r="AV757" s="202"/>
      <c r="AW757" s="202"/>
      <c r="AX757" s="202"/>
      <c r="AY757" s="202"/>
      <c r="AZ757" s="202"/>
      <c r="BA757" s="202"/>
      <c r="BB757" s="202"/>
      <c r="BC757" s="202"/>
      <c r="BD757" s="202"/>
      <c r="BE757" s="202"/>
      <c r="BF757" s="202"/>
      <c r="BG757" s="202"/>
      <c r="BH757" s="202"/>
      <c r="BI757" s="202"/>
      <c r="BJ757" s="202"/>
      <c r="BK757" s="202"/>
      <c r="BL757" s="202"/>
      <c r="BM757" s="203">
        <v>16</v>
      </c>
    </row>
    <row r="758" spans="1:65">
      <c r="A758" s="29"/>
      <c r="B758" s="19">
        <v>1</v>
      </c>
      <c r="C758" s="9">
        <v>4</v>
      </c>
      <c r="D758" s="205">
        <v>22.5</v>
      </c>
      <c r="E758" s="205">
        <v>25.7</v>
      </c>
      <c r="F758" s="205">
        <v>24.18</v>
      </c>
      <c r="G758" s="205">
        <v>22.4</v>
      </c>
      <c r="H758" s="205">
        <v>24.19</v>
      </c>
      <c r="I758" s="205">
        <v>22.7</v>
      </c>
      <c r="J758" s="205">
        <v>23.971935592473724</v>
      </c>
      <c r="K758" s="205">
        <v>22.8</v>
      </c>
      <c r="L758" s="205">
        <v>23.5</v>
      </c>
      <c r="M758" s="206">
        <v>29.8</v>
      </c>
      <c r="N758" s="205">
        <v>24.7</v>
      </c>
      <c r="O758" s="206">
        <v>28.377959531470001</v>
      </c>
      <c r="P758" s="205">
        <v>23.4</v>
      </c>
      <c r="Q758" s="206">
        <v>39.44</v>
      </c>
      <c r="R758" s="205">
        <v>22.5</v>
      </c>
      <c r="S758" s="201"/>
      <c r="T758" s="202"/>
      <c r="U758" s="202"/>
      <c r="V758" s="202"/>
      <c r="W758" s="202"/>
      <c r="X758" s="202"/>
      <c r="Y758" s="202"/>
      <c r="Z758" s="202"/>
      <c r="AA758" s="202"/>
      <c r="AB758" s="202"/>
      <c r="AC758" s="202"/>
      <c r="AD758" s="202"/>
      <c r="AE758" s="202"/>
      <c r="AF758" s="202"/>
      <c r="AG758" s="202"/>
      <c r="AH758" s="202"/>
      <c r="AI758" s="202"/>
      <c r="AJ758" s="202"/>
      <c r="AK758" s="202"/>
      <c r="AL758" s="202"/>
      <c r="AM758" s="202"/>
      <c r="AN758" s="202"/>
      <c r="AO758" s="202"/>
      <c r="AP758" s="202"/>
      <c r="AQ758" s="202"/>
      <c r="AR758" s="202"/>
      <c r="AS758" s="202"/>
      <c r="AT758" s="202"/>
      <c r="AU758" s="202"/>
      <c r="AV758" s="202"/>
      <c r="AW758" s="202"/>
      <c r="AX758" s="202"/>
      <c r="AY758" s="202"/>
      <c r="AZ758" s="202"/>
      <c r="BA758" s="202"/>
      <c r="BB758" s="202"/>
      <c r="BC758" s="202"/>
      <c r="BD758" s="202"/>
      <c r="BE758" s="202"/>
      <c r="BF758" s="202"/>
      <c r="BG758" s="202"/>
      <c r="BH758" s="202"/>
      <c r="BI758" s="202"/>
      <c r="BJ758" s="202"/>
      <c r="BK758" s="202"/>
      <c r="BL758" s="202"/>
      <c r="BM758" s="203">
        <v>23.544017672798159</v>
      </c>
    </row>
    <row r="759" spans="1:65">
      <c r="A759" s="29"/>
      <c r="B759" s="19">
        <v>1</v>
      </c>
      <c r="C759" s="9">
        <v>5</v>
      </c>
      <c r="D759" s="205">
        <v>22.7</v>
      </c>
      <c r="E759" s="205">
        <v>25</v>
      </c>
      <c r="F759" s="205">
        <v>24.01</v>
      </c>
      <c r="G759" s="205">
        <v>23</v>
      </c>
      <c r="H759" s="205">
        <v>23.49</v>
      </c>
      <c r="I759" s="205">
        <v>23.7</v>
      </c>
      <c r="J759" s="205">
        <v>24.590577794408247</v>
      </c>
      <c r="K759" s="205">
        <v>21.7</v>
      </c>
      <c r="L759" s="205">
        <v>23.6</v>
      </c>
      <c r="M759" s="206">
        <v>30</v>
      </c>
      <c r="N759" s="205">
        <v>24.9</v>
      </c>
      <c r="O759" s="206">
        <v>28.6728813747396</v>
      </c>
      <c r="P759" s="205">
        <v>23.8</v>
      </c>
      <c r="Q759" s="206">
        <v>39.26</v>
      </c>
      <c r="R759" s="205">
        <v>21.2</v>
      </c>
      <c r="S759" s="201"/>
      <c r="T759" s="202"/>
      <c r="U759" s="202"/>
      <c r="V759" s="202"/>
      <c r="W759" s="202"/>
      <c r="X759" s="202"/>
      <c r="Y759" s="202"/>
      <c r="Z759" s="202"/>
      <c r="AA759" s="202"/>
      <c r="AB759" s="202"/>
      <c r="AC759" s="202"/>
      <c r="AD759" s="202"/>
      <c r="AE759" s="202"/>
      <c r="AF759" s="202"/>
      <c r="AG759" s="202"/>
      <c r="AH759" s="202"/>
      <c r="AI759" s="202"/>
      <c r="AJ759" s="202"/>
      <c r="AK759" s="202"/>
      <c r="AL759" s="202"/>
      <c r="AM759" s="202"/>
      <c r="AN759" s="202"/>
      <c r="AO759" s="202"/>
      <c r="AP759" s="202"/>
      <c r="AQ759" s="202"/>
      <c r="AR759" s="202"/>
      <c r="AS759" s="202"/>
      <c r="AT759" s="202"/>
      <c r="AU759" s="202"/>
      <c r="AV759" s="202"/>
      <c r="AW759" s="202"/>
      <c r="AX759" s="202"/>
      <c r="AY759" s="202"/>
      <c r="AZ759" s="202"/>
      <c r="BA759" s="202"/>
      <c r="BB759" s="202"/>
      <c r="BC759" s="202"/>
      <c r="BD759" s="202"/>
      <c r="BE759" s="202"/>
      <c r="BF759" s="202"/>
      <c r="BG759" s="202"/>
      <c r="BH759" s="202"/>
      <c r="BI759" s="202"/>
      <c r="BJ759" s="202"/>
      <c r="BK759" s="202"/>
      <c r="BL759" s="202"/>
      <c r="BM759" s="203">
        <v>105</v>
      </c>
    </row>
    <row r="760" spans="1:65">
      <c r="A760" s="29"/>
      <c r="B760" s="19">
        <v>1</v>
      </c>
      <c r="C760" s="9">
        <v>6</v>
      </c>
      <c r="D760" s="205">
        <v>21.6</v>
      </c>
      <c r="E760" s="205">
        <v>24.9</v>
      </c>
      <c r="F760" s="205">
        <v>24.61</v>
      </c>
      <c r="G760" s="205">
        <v>23.7</v>
      </c>
      <c r="H760" s="205">
        <v>22.91</v>
      </c>
      <c r="I760" s="205">
        <v>23.9</v>
      </c>
      <c r="J760" s="205">
        <v>23.99465854236449</v>
      </c>
      <c r="K760" s="205">
        <v>23.8</v>
      </c>
      <c r="L760" s="205">
        <v>23.9</v>
      </c>
      <c r="M760" s="206">
        <v>30</v>
      </c>
      <c r="N760" s="205">
        <v>24.9</v>
      </c>
      <c r="O760" s="206">
        <v>28.856053703253</v>
      </c>
      <c r="P760" s="205">
        <v>24.3</v>
      </c>
      <c r="Q760" s="206">
        <v>39.979999999999997</v>
      </c>
      <c r="R760" s="205">
        <v>21.4</v>
      </c>
      <c r="S760" s="201"/>
      <c r="T760" s="202"/>
      <c r="U760" s="202"/>
      <c r="V760" s="202"/>
      <c r="W760" s="202"/>
      <c r="X760" s="202"/>
      <c r="Y760" s="202"/>
      <c r="Z760" s="202"/>
      <c r="AA760" s="202"/>
      <c r="AB760" s="202"/>
      <c r="AC760" s="202"/>
      <c r="AD760" s="202"/>
      <c r="AE760" s="202"/>
      <c r="AF760" s="202"/>
      <c r="AG760" s="202"/>
      <c r="AH760" s="202"/>
      <c r="AI760" s="202"/>
      <c r="AJ760" s="202"/>
      <c r="AK760" s="202"/>
      <c r="AL760" s="202"/>
      <c r="AM760" s="202"/>
      <c r="AN760" s="202"/>
      <c r="AO760" s="202"/>
      <c r="AP760" s="202"/>
      <c r="AQ760" s="202"/>
      <c r="AR760" s="202"/>
      <c r="AS760" s="202"/>
      <c r="AT760" s="202"/>
      <c r="AU760" s="202"/>
      <c r="AV760" s="202"/>
      <c r="AW760" s="202"/>
      <c r="AX760" s="202"/>
      <c r="AY760" s="202"/>
      <c r="AZ760" s="202"/>
      <c r="BA760" s="202"/>
      <c r="BB760" s="202"/>
      <c r="BC760" s="202"/>
      <c r="BD760" s="202"/>
      <c r="BE760" s="202"/>
      <c r="BF760" s="202"/>
      <c r="BG760" s="202"/>
      <c r="BH760" s="202"/>
      <c r="BI760" s="202"/>
      <c r="BJ760" s="202"/>
      <c r="BK760" s="202"/>
      <c r="BL760" s="202"/>
      <c r="BM760" s="207"/>
    </row>
    <row r="761" spans="1:65">
      <c r="A761" s="29"/>
      <c r="B761" s="20" t="s">
        <v>256</v>
      </c>
      <c r="C761" s="12"/>
      <c r="D761" s="208">
        <v>22.3</v>
      </c>
      <c r="E761" s="208">
        <v>28.583333333333339</v>
      </c>
      <c r="F761" s="208">
        <v>23.99666666666667</v>
      </c>
      <c r="G761" s="208">
        <v>23.033333333333331</v>
      </c>
      <c r="H761" s="208">
        <v>23.635000000000002</v>
      </c>
      <c r="I761" s="208">
        <v>23.783333333333335</v>
      </c>
      <c r="J761" s="208">
        <v>24.321545406911241</v>
      </c>
      <c r="K761" s="208">
        <v>22.55</v>
      </c>
      <c r="L761" s="208">
        <v>23.516666666666666</v>
      </c>
      <c r="M761" s="208">
        <v>29.399999999999995</v>
      </c>
      <c r="N761" s="208">
        <v>24.5</v>
      </c>
      <c r="O761" s="208">
        <v>28.625037972227616</v>
      </c>
      <c r="P761" s="208">
        <v>23.683333333333334</v>
      </c>
      <c r="Q761" s="208">
        <v>39.93333333333333</v>
      </c>
      <c r="R761" s="208">
        <v>21.683333333333334</v>
      </c>
      <c r="S761" s="201"/>
      <c r="T761" s="202"/>
      <c r="U761" s="202"/>
      <c r="V761" s="202"/>
      <c r="W761" s="202"/>
      <c r="X761" s="202"/>
      <c r="Y761" s="202"/>
      <c r="Z761" s="202"/>
      <c r="AA761" s="202"/>
      <c r="AB761" s="202"/>
      <c r="AC761" s="202"/>
      <c r="AD761" s="202"/>
      <c r="AE761" s="202"/>
      <c r="AF761" s="202"/>
      <c r="AG761" s="202"/>
      <c r="AH761" s="202"/>
      <c r="AI761" s="202"/>
      <c r="AJ761" s="202"/>
      <c r="AK761" s="202"/>
      <c r="AL761" s="202"/>
      <c r="AM761" s="202"/>
      <c r="AN761" s="202"/>
      <c r="AO761" s="202"/>
      <c r="AP761" s="202"/>
      <c r="AQ761" s="202"/>
      <c r="AR761" s="202"/>
      <c r="AS761" s="202"/>
      <c r="AT761" s="202"/>
      <c r="AU761" s="202"/>
      <c r="AV761" s="202"/>
      <c r="AW761" s="202"/>
      <c r="AX761" s="202"/>
      <c r="AY761" s="202"/>
      <c r="AZ761" s="202"/>
      <c r="BA761" s="202"/>
      <c r="BB761" s="202"/>
      <c r="BC761" s="202"/>
      <c r="BD761" s="202"/>
      <c r="BE761" s="202"/>
      <c r="BF761" s="202"/>
      <c r="BG761" s="202"/>
      <c r="BH761" s="202"/>
      <c r="BI761" s="202"/>
      <c r="BJ761" s="202"/>
      <c r="BK761" s="202"/>
      <c r="BL761" s="202"/>
      <c r="BM761" s="207"/>
    </row>
    <row r="762" spans="1:65">
      <c r="A762" s="29"/>
      <c r="B762" s="3" t="s">
        <v>257</v>
      </c>
      <c r="C762" s="28"/>
      <c r="D762" s="205">
        <v>22.4</v>
      </c>
      <c r="E762" s="205">
        <v>26.1</v>
      </c>
      <c r="F762" s="205">
        <v>24.03</v>
      </c>
      <c r="G762" s="205">
        <v>22.85</v>
      </c>
      <c r="H762" s="205">
        <v>23.585000000000001</v>
      </c>
      <c r="I762" s="205">
        <v>23.75</v>
      </c>
      <c r="J762" s="205">
        <v>24.350169205123407</v>
      </c>
      <c r="K762" s="205">
        <v>22.4</v>
      </c>
      <c r="L762" s="205">
        <v>23.55</v>
      </c>
      <c r="M762" s="205">
        <v>29.5</v>
      </c>
      <c r="N762" s="205">
        <v>24.549999999999997</v>
      </c>
      <c r="O762" s="205">
        <v>28.65579254921235</v>
      </c>
      <c r="P762" s="205">
        <v>23.55</v>
      </c>
      <c r="Q762" s="205">
        <v>39.644999999999996</v>
      </c>
      <c r="R762" s="205">
        <v>21.5</v>
      </c>
      <c r="S762" s="201"/>
      <c r="T762" s="202"/>
      <c r="U762" s="202"/>
      <c r="V762" s="202"/>
      <c r="W762" s="202"/>
      <c r="X762" s="202"/>
      <c r="Y762" s="202"/>
      <c r="Z762" s="202"/>
      <c r="AA762" s="202"/>
      <c r="AB762" s="202"/>
      <c r="AC762" s="202"/>
      <c r="AD762" s="202"/>
      <c r="AE762" s="202"/>
      <c r="AF762" s="202"/>
      <c r="AG762" s="202"/>
      <c r="AH762" s="202"/>
      <c r="AI762" s="202"/>
      <c r="AJ762" s="202"/>
      <c r="AK762" s="202"/>
      <c r="AL762" s="202"/>
      <c r="AM762" s="202"/>
      <c r="AN762" s="202"/>
      <c r="AO762" s="202"/>
      <c r="AP762" s="202"/>
      <c r="AQ762" s="202"/>
      <c r="AR762" s="202"/>
      <c r="AS762" s="202"/>
      <c r="AT762" s="202"/>
      <c r="AU762" s="202"/>
      <c r="AV762" s="202"/>
      <c r="AW762" s="202"/>
      <c r="AX762" s="202"/>
      <c r="AY762" s="202"/>
      <c r="AZ762" s="202"/>
      <c r="BA762" s="202"/>
      <c r="BB762" s="202"/>
      <c r="BC762" s="202"/>
      <c r="BD762" s="202"/>
      <c r="BE762" s="202"/>
      <c r="BF762" s="202"/>
      <c r="BG762" s="202"/>
      <c r="BH762" s="202"/>
      <c r="BI762" s="202"/>
      <c r="BJ762" s="202"/>
      <c r="BK762" s="202"/>
      <c r="BL762" s="202"/>
      <c r="BM762" s="207"/>
    </row>
    <row r="763" spans="1:65">
      <c r="A763" s="29"/>
      <c r="B763" s="3" t="s">
        <v>258</v>
      </c>
      <c r="C763" s="28"/>
      <c r="D763" s="23">
        <v>0.46904157598234281</v>
      </c>
      <c r="E763" s="23">
        <v>5.7960043708287774</v>
      </c>
      <c r="F763" s="23">
        <v>0.39998333298609662</v>
      </c>
      <c r="G763" s="23">
        <v>0.55015149428740706</v>
      </c>
      <c r="H763" s="23">
        <v>0.66902167378942257</v>
      </c>
      <c r="I763" s="23">
        <v>0.9108603991099109</v>
      </c>
      <c r="J763" s="23">
        <v>0.32864578762190622</v>
      </c>
      <c r="K763" s="23">
        <v>0.82158383625775</v>
      </c>
      <c r="L763" s="23">
        <v>0.40702170294305701</v>
      </c>
      <c r="M763" s="23">
        <v>0.62928530890209133</v>
      </c>
      <c r="N763" s="23">
        <v>0.42426406871192768</v>
      </c>
      <c r="O763" s="23">
        <v>0.18005995699379698</v>
      </c>
      <c r="P763" s="23">
        <v>0.3311595788538616</v>
      </c>
      <c r="Q763" s="23">
        <v>0.88502354017656859</v>
      </c>
      <c r="R763" s="23">
        <v>0.48339080118126687</v>
      </c>
      <c r="S763" s="140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3"/>
    </row>
    <row r="764" spans="1:65">
      <c r="A764" s="29"/>
      <c r="B764" s="3" t="s">
        <v>86</v>
      </c>
      <c r="C764" s="28"/>
      <c r="D764" s="13">
        <v>2.1033254528356179E-2</v>
      </c>
      <c r="E764" s="13">
        <v>0.20277566311937409</v>
      </c>
      <c r="F764" s="13">
        <v>1.666828724764953E-2</v>
      </c>
      <c r="G764" s="13">
        <v>2.3885014223765866E-2</v>
      </c>
      <c r="H764" s="13">
        <v>2.8306396183178442E-2</v>
      </c>
      <c r="I764" s="13">
        <v>3.8298264853955606E-2</v>
      </c>
      <c r="J764" s="13">
        <v>1.3512537222594326E-2</v>
      </c>
      <c r="K764" s="13">
        <v>3.6433873004778267E-2</v>
      </c>
      <c r="L764" s="13">
        <v>1.7307797432022268E-2</v>
      </c>
      <c r="M764" s="13">
        <v>2.140426220755413E-2</v>
      </c>
      <c r="N764" s="13">
        <v>1.7316900763752151E-2</v>
      </c>
      <c r="O764" s="13">
        <v>6.2902958301223385E-3</v>
      </c>
      <c r="P764" s="13">
        <v>1.3982811211281981E-2</v>
      </c>
      <c r="Q764" s="13">
        <v>2.2162526047827261E-2</v>
      </c>
      <c r="R764" s="13">
        <v>2.2293196057552662E-2</v>
      </c>
      <c r="S764" s="140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3"/>
    </row>
    <row r="765" spans="1:65">
      <c r="A765" s="29"/>
      <c r="B765" s="3" t="s">
        <v>259</v>
      </c>
      <c r="C765" s="28"/>
      <c r="D765" s="13">
        <v>-5.2837951877493183E-2</v>
      </c>
      <c r="E765" s="13">
        <v>0.21403805121831043</v>
      </c>
      <c r="F765" s="13">
        <v>1.9225647897447962E-2</v>
      </c>
      <c r="G765" s="13">
        <v>-2.1690619951192591E-2</v>
      </c>
      <c r="H765" s="13">
        <v>3.8643501065223074E-3</v>
      </c>
      <c r="I765" s="13">
        <v>1.0164605882524214E-2</v>
      </c>
      <c r="J765" s="13">
        <v>3.3024428749533596E-2</v>
      </c>
      <c r="K765" s="13">
        <v>-4.2219543266254322E-2</v>
      </c>
      <c r="L765" s="13">
        <v>-1.161696636130749E-3</v>
      </c>
      <c r="M765" s="13">
        <v>0.24872485268169031</v>
      </c>
      <c r="N765" s="13">
        <v>4.0604043901408815E-2</v>
      </c>
      <c r="O765" s="13">
        <v>0.21580939880536487</v>
      </c>
      <c r="P765" s="13">
        <v>5.9172424380284916E-3</v>
      </c>
      <c r="Q765" s="13">
        <v>0.69611380216855467</v>
      </c>
      <c r="R765" s="13">
        <v>-7.9030026451882396E-2</v>
      </c>
      <c r="S765" s="140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3"/>
    </row>
    <row r="766" spans="1:65">
      <c r="A766" s="29"/>
      <c r="B766" s="45" t="s">
        <v>260</v>
      </c>
      <c r="C766" s="46"/>
      <c r="D766" s="44">
        <v>1.33</v>
      </c>
      <c r="E766" s="44">
        <v>4.32</v>
      </c>
      <c r="F766" s="44">
        <v>0.19</v>
      </c>
      <c r="G766" s="44">
        <v>0.67</v>
      </c>
      <c r="H766" s="44">
        <v>0.13</v>
      </c>
      <c r="I766" s="44">
        <v>0</v>
      </c>
      <c r="J766" s="44">
        <v>0.48</v>
      </c>
      <c r="K766" s="44">
        <v>1.1100000000000001</v>
      </c>
      <c r="L766" s="44">
        <v>0.24</v>
      </c>
      <c r="M766" s="44">
        <v>5.05</v>
      </c>
      <c r="N766" s="44">
        <v>0.64</v>
      </c>
      <c r="O766" s="44">
        <v>4.3499999999999996</v>
      </c>
      <c r="P766" s="44">
        <v>0.09</v>
      </c>
      <c r="Q766" s="44">
        <v>14.52</v>
      </c>
      <c r="R766" s="44">
        <v>1.89</v>
      </c>
      <c r="S766" s="140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3"/>
    </row>
    <row r="767" spans="1:65">
      <c r="B767" s="3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BM767" s="53"/>
    </row>
    <row r="768" spans="1:65" ht="15">
      <c r="B768" s="8" t="s">
        <v>538</v>
      </c>
      <c r="BM768" s="27" t="s">
        <v>268</v>
      </c>
    </row>
    <row r="769" spans="1:65" ht="15">
      <c r="A769" s="24" t="s">
        <v>59</v>
      </c>
      <c r="B769" s="18" t="s">
        <v>111</v>
      </c>
      <c r="C769" s="15" t="s">
        <v>112</v>
      </c>
      <c r="D769" s="16" t="s">
        <v>224</v>
      </c>
      <c r="E769" s="17" t="s">
        <v>224</v>
      </c>
      <c r="F769" s="17" t="s">
        <v>224</v>
      </c>
      <c r="G769" s="17" t="s">
        <v>224</v>
      </c>
      <c r="H769" s="17" t="s">
        <v>224</v>
      </c>
      <c r="I769" s="17" t="s">
        <v>224</v>
      </c>
      <c r="J769" s="17" t="s">
        <v>224</v>
      </c>
      <c r="K769" s="17" t="s">
        <v>224</v>
      </c>
      <c r="L769" s="17" t="s">
        <v>224</v>
      </c>
      <c r="M769" s="17" t="s">
        <v>224</v>
      </c>
      <c r="N769" s="17" t="s">
        <v>224</v>
      </c>
      <c r="O769" s="17" t="s">
        <v>224</v>
      </c>
      <c r="P769" s="140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1</v>
      </c>
    </row>
    <row r="770" spans="1:65">
      <c r="A770" s="29"/>
      <c r="B770" s="19" t="s">
        <v>225</v>
      </c>
      <c r="C770" s="9" t="s">
        <v>225</v>
      </c>
      <c r="D770" s="138" t="s">
        <v>227</v>
      </c>
      <c r="E770" s="139" t="s">
        <v>228</v>
      </c>
      <c r="F770" s="139" t="s">
        <v>232</v>
      </c>
      <c r="G770" s="139" t="s">
        <v>235</v>
      </c>
      <c r="H770" s="139" t="s">
        <v>237</v>
      </c>
      <c r="I770" s="139" t="s">
        <v>238</v>
      </c>
      <c r="J770" s="139" t="s">
        <v>240</v>
      </c>
      <c r="K770" s="139" t="s">
        <v>241</v>
      </c>
      <c r="L770" s="139" t="s">
        <v>242</v>
      </c>
      <c r="M770" s="139" t="s">
        <v>243</v>
      </c>
      <c r="N770" s="139" t="s">
        <v>246</v>
      </c>
      <c r="O770" s="139" t="s">
        <v>248</v>
      </c>
      <c r="P770" s="140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 t="s">
        <v>3</v>
      </c>
    </row>
    <row r="771" spans="1:65">
      <c r="A771" s="29"/>
      <c r="B771" s="19"/>
      <c r="C771" s="9"/>
      <c r="D771" s="10" t="s">
        <v>269</v>
      </c>
      <c r="E771" s="11" t="s">
        <v>292</v>
      </c>
      <c r="F771" s="11" t="s">
        <v>269</v>
      </c>
      <c r="G771" s="11" t="s">
        <v>269</v>
      </c>
      <c r="H771" s="11" t="s">
        <v>292</v>
      </c>
      <c r="I771" s="11" t="s">
        <v>269</v>
      </c>
      <c r="J771" s="11" t="s">
        <v>269</v>
      </c>
      <c r="K771" s="11" t="s">
        <v>269</v>
      </c>
      <c r="L771" s="11" t="s">
        <v>292</v>
      </c>
      <c r="M771" s="11" t="s">
        <v>292</v>
      </c>
      <c r="N771" s="11" t="s">
        <v>292</v>
      </c>
      <c r="O771" s="11" t="s">
        <v>269</v>
      </c>
      <c r="P771" s="140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3</v>
      </c>
    </row>
    <row r="772" spans="1:65">
      <c r="A772" s="29"/>
      <c r="B772" s="19"/>
      <c r="C772" s="9"/>
      <c r="D772" s="25" t="s">
        <v>294</v>
      </c>
      <c r="E772" s="25" t="s">
        <v>295</v>
      </c>
      <c r="F772" s="25" t="s">
        <v>297</v>
      </c>
      <c r="G772" s="25" t="s">
        <v>117</v>
      </c>
      <c r="H772" s="25" t="s">
        <v>297</v>
      </c>
      <c r="I772" s="25" t="s">
        <v>294</v>
      </c>
      <c r="J772" s="25" t="s">
        <v>297</v>
      </c>
      <c r="K772" s="25" t="s">
        <v>297</v>
      </c>
      <c r="L772" s="25" t="s">
        <v>296</v>
      </c>
      <c r="M772" s="25" t="s">
        <v>295</v>
      </c>
      <c r="N772" s="25" t="s">
        <v>295</v>
      </c>
      <c r="O772" s="25" t="s">
        <v>296</v>
      </c>
      <c r="P772" s="140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3</v>
      </c>
    </row>
    <row r="773" spans="1:65">
      <c r="A773" s="29"/>
      <c r="B773" s="18">
        <v>1</v>
      </c>
      <c r="C773" s="14">
        <v>1</v>
      </c>
      <c r="D773" s="223">
        <v>5.0000000000000001E-3</v>
      </c>
      <c r="E773" s="223" t="s">
        <v>106</v>
      </c>
      <c r="F773" s="222">
        <v>1E-3</v>
      </c>
      <c r="G773" s="223" t="s">
        <v>284</v>
      </c>
      <c r="H773" s="223" t="s">
        <v>284</v>
      </c>
      <c r="I773" s="223" t="s">
        <v>106</v>
      </c>
      <c r="J773" s="222">
        <v>1E-3</v>
      </c>
      <c r="K773" s="222">
        <v>1E-3</v>
      </c>
      <c r="L773" s="223" t="s">
        <v>284</v>
      </c>
      <c r="M773" s="223" t="s">
        <v>285</v>
      </c>
      <c r="N773" s="223" t="s">
        <v>282</v>
      </c>
      <c r="O773" s="222" t="s">
        <v>284</v>
      </c>
      <c r="P773" s="210"/>
      <c r="Q773" s="211"/>
      <c r="R773" s="211"/>
      <c r="S773" s="211"/>
      <c r="T773" s="211"/>
      <c r="U773" s="211"/>
      <c r="V773" s="211"/>
      <c r="W773" s="211"/>
      <c r="X773" s="211"/>
      <c r="Y773" s="211"/>
      <c r="Z773" s="211"/>
      <c r="AA773" s="211"/>
      <c r="AB773" s="211"/>
      <c r="AC773" s="211"/>
      <c r="AD773" s="211"/>
      <c r="AE773" s="211"/>
      <c r="AF773" s="211"/>
      <c r="AG773" s="211"/>
      <c r="AH773" s="211"/>
      <c r="AI773" s="211"/>
      <c r="AJ773" s="211"/>
      <c r="AK773" s="211"/>
      <c r="AL773" s="211"/>
      <c r="AM773" s="211"/>
      <c r="AN773" s="211"/>
      <c r="AO773" s="211"/>
      <c r="AP773" s="211"/>
      <c r="AQ773" s="211"/>
      <c r="AR773" s="211"/>
      <c r="AS773" s="211"/>
      <c r="AT773" s="211"/>
      <c r="AU773" s="211"/>
      <c r="AV773" s="211"/>
      <c r="AW773" s="211"/>
      <c r="AX773" s="211"/>
      <c r="AY773" s="211"/>
      <c r="AZ773" s="211"/>
      <c r="BA773" s="211"/>
      <c r="BB773" s="211"/>
      <c r="BC773" s="211"/>
      <c r="BD773" s="211"/>
      <c r="BE773" s="211"/>
      <c r="BF773" s="211"/>
      <c r="BG773" s="211"/>
      <c r="BH773" s="211"/>
      <c r="BI773" s="211"/>
      <c r="BJ773" s="211"/>
      <c r="BK773" s="211"/>
      <c r="BL773" s="211"/>
      <c r="BM773" s="224">
        <v>1</v>
      </c>
    </row>
    <row r="774" spans="1:65">
      <c r="A774" s="29"/>
      <c r="B774" s="19">
        <v>1</v>
      </c>
      <c r="C774" s="9">
        <v>2</v>
      </c>
      <c r="D774" s="225">
        <v>6.0000000000000001E-3</v>
      </c>
      <c r="E774" s="225" t="s">
        <v>106</v>
      </c>
      <c r="F774" s="23">
        <v>1E-3</v>
      </c>
      <c r="G774" s="225" t="s">
        <v>284</v>
      </c>
      <c r="H774" s="225" t="s">
        <v>284</v>
      </c>
      <c r="I774" s="225" t="s">
        <v>106</v>
      </c>
      <c r="J774" s="23">
        <v>1E-3</v>
      </c>
      <c r="K774" s="23">
        <v>1E-3</v>
      </c>
      <c r="L774" s="225" t="s">
        <v>284</v>
      </c>
      <c r="M774" s="225" t="s">
        <v>285</v>
      </c>
      <c r="N774" s="225" t="s">
        <v>282</v>
      </c>
      <c r="O774" s="23">
        <v>1E-3</v>
      </c>
      <c r="P774" s="210"/>
      <c r="Q774" s="211"/>
      <c r="R774" s="211"/>
      <c r="S774" s="211"/>
      <c r="T774" s="211"/>
      <c r="U774" s="211"/>
      <c r="V774" s="211"/>
      <c r="W774" s="211"/>
      <c r="X774" s="211"/>
      <c r="Y774" s="211"/>
      <c r="Z774" s="211"/>
      <c r="AA774" s="211"/>
      <c r="AB774" s="211"/>
      <c r="AC774" s="211"/>
      <c r="AD774" s="211"/>
      <c r="AE774" s="211"/>
      <c r="AF774" s="211"/>
      <c r="AG774" s="211"/>
      <c r="AH774" s="211"/>
      <c r="AI774" s="211"/>
      <c r="AJ774" s="211"/>
      <c r="AK774" s="211"/>
      <c r="AL774" s="211"/>
      <c r="AM774" s="211"/>
      <c r="AN774" s="211"/>
      <c r="AO774" s="211"/>
      <c r="AP774" s="211"/>
      <c r="AQ774" s="211"/>
      <c r="AR774" s="211"/>
      <c r="AS774" s="211"/>
      <c r="AT774" s="211"/>
      <c r="AU774" s="211"/>
      <c r="AV774" s="211"/>
      <c r="AW774" s="211"/>
      <c r="AX774" s="211"/>
      <c r="AY774" s="211"/>
      <c r="AZ774" s="211"/>
      <c r="BA774" s="211"/>
      <c r="BB774" s="211"/>
      <c r="BC774" s="211"/>
      <c r="BD774" s="211"/>
      <c r="BE774" s="211"/>
      <c r="BF774" s="211"/>
      <c r="BG774" s="211"/>
      <c r="BH774" s="211"/>
      <c r="BI774" s="211"/>
      <c r="BJ774" s="211"/>
      <c r="BK774" s="211"/>
      <c r="BL774" s="211"/>
      <c r="BM774" s="224">
        <v>4</v>
      </c>
    </row>
    <row r="775" spans="1:65">
      <c r="A775" s="29"/>
      <c r="B775" s="19">
        <v>1</v>
      </c>
      <c r="C775" s="9">
        <v>3</v>
      </c>
      <c r="D775" s="225">
        <v>4.0000000000000001E-3</v>
      </c>
      <c r="E775" s="225" t="s">
        <v>106</v>
      </c>
      <c r="F775" s="23">
        <v>1E-3</v>
      </c>
      <c r="G775" s="225" t="s">
        <v>284</v>
      </c>
      <c r="H775" s="225" t="s">
        <v>284</v>
      </c>
      <c r="I775" s="225" t="s">
        <v>106</v>
      </c>
      <c r="J775" s="23" t="s">
        <v>284</v>
      </c>
      <c r="K775" s="23">
        <v>1E-3</v>
      </c>
      <c r="L775" s="225" t="s">
        <v>284</v>
      </c>
      <c r="M775" s="225" t="s">
        <v>285</v>
      </c>
      <c r="N775" s="225" t="s">
        <v>282</v>
      </c>
      <c r="O775" s="226">
        <v>2E-3</v>
      </c>
      <c r="P775" s="210"/>
      <c r="Q775" s="211"/>
      <c r="R775" s="211"/>
      <c r="S775" s="211"/>
      <c r="T775" s="211"/>
      <c r="U775" s="211"/>
      <c r="V775" s="211"/>
      <c r="W775" s="211"/>
      <c r="X775" s="211"/>
      <c r="Y775" s="211"/>
      <c r="Z775" s="211"/>
      <c r="AA775" s="211"/>
      <c r="AB775" s="211"/>
      <c r="AC775" s="211"/>
      <c r="AD775" s="211"/>
      <c r="AE775" s="211"/>
      <c r="AF775" s="211"/>
      <c r="AG775" s="211"/>
      <c r="AH775" s="211"/>
      <c r="AI775" s="211"/>
      <c r="AJ775" s="211"/>
      <c r="AK775" s="211"/>
      <c r="AL775" s="211"/>
      <c r="AM775" s="211"/>
      <c r="AN775" s="211"/>
      <c r="AO775" s="211"/>
      <c r="AP775" s="211"/>
      <c r="AQ775" s="211"/>
      <c r="AR775" s="211"/>
      <c r="AS775" s="211"/>
      <c r="AT775" s="211"/>
      <c r="AU775" s="211"/>
      <c r="AV775" s="211"/>
      <c r="AW775" s="211"/>
      <c r="AX775" s="211"/>
      <c r="AY775" s="211"/>
      <c r="AZ775" s="211"/>
      <c r="BA775" s="211"/>
      <c r="BB775" s="211"/>
      <c r="BC775" s="211"/>
      <c r="BD775" s="211"/>
      <c r="BE775" s="211"/>
      <c r="BF775" s="211"/>
      <c r="BG775" s="211"/>
      <c r="BH775" s="211"/>
      <c r="BI775" s="211"/>
      <c r="BJ775" s="211"/>
      <c r="BK775" s="211"/>
      <c r="BL775" s="211"/>
      <c r="BM775" s="224">
        <v>16</v>
      </c>
    </row>
    <row r="776" spans="1:65">
      <c r="A776" s="29"/>
      <c r="B776" s="19">
        <v>1</v>
      </c>
      <c r="C776" s="9">
        <v>4</v>
      </c>
      <c r="D776" s="225">
        <v>6.0000000000000001E-3</v>
      </c>
      <c r="E776" s="225" t="s">
        <v>106</v>
      </c>
      <c r="F776" s="23">
        <v>1E-3</v>
      </c>
      <c r="G776" s="225" t="s">
        <v>284</v>
      </c>
      <c r="H776" s="225" t="s">
        <v>284</v>
      </c>
      <c r="I776" s="225" t="s">
        <v>106</v>
      </c>
      <c r="J776" s="23">
        <v>1E-3</v>
      </c>
      <c r="K776" s="23">
        <v>1E-3</v>
      </c>
      <c r="L776" s="225" t="s">
        <v>284</v>
      </c>
      <c r="M776" s="225" t="s">
        <v>285</v>
      </c>
      <c r="N776" s="225" t="s">
        <v>282</v>
      </c>
      <c r="O776" s="23" t="s">
        <v>284</v>
      </c>
      <c r="P776" s="210"/>
      <c r="Q776" s="211"/>
      <c r="R776" s="211"/>
      <c r="S776" s="211"/>
      <c r="T776" s="211"/>
      <c r="U776" s="211"/>
      <c r="V776" s="211"/>
      <c r="W776" s="211"/>
      <c r="X776" s="211"/>
      <c r="Y776" s="211"/>
      <c r="Z776" s="211"/>
      <c r="AA776" s="211"/>
      <c r="AB776" s="211"/>
      <c r="AC776" s="211"/>
      <c r="AD776" s="211"/>
      <c r="AE776" s="211"/>
      <c r="AF776" s="211"/>
      <c r="AG776" s="211"/>
      <c r="AH776" s="211"/>
      <c r="AI776" s="211"/>
      <c r="AJ776" s="211"/>
      <c r="AK776" s="211"/>
      <c r="AL776" s="211"/>
      <c r="AM776" s="211"/>
      <c r="AN776" s="211"/>
      <c r="AO776" s="211"/>
      <c r="AP776" s="211"/>
      <c r="AQ776" s="211"/>
      <c r="AR776" s="211"/>
      <c r="AS776" s="211"/>
      <c r="AT776" s="211"/>
      <c r="AU776" s="211"/>
      <c r="AV776" s="211"/>
      <c r="AW776" s="211"/>
      <c r="AX776" s="211"/>
      <c r="AY776" s="211"/>
      <c r="AZ776" s="211"/>
      <c r="BA776" s="211"/>
      <c r="BB776" s="211"/>
      <c r="BC776" s="211"/>
      <c r="BD776" s="211"/>
      <c r="BE776" s="211"/>
      <c r="BF776" s="211"/>
      <c r="BG776" s="211"/>
      <c r="BH776" s="211"/>
      <c r="BI776" s="211"/>
      <c r="BJ776" s="211"/>
      <c r="BK776" s="211"/>
      <c r="BL776" s="211"/>
      <c r="BM776" s="224">
        <v>8.7916666666666698E-4</v>
      </c>
    </row>
    <row r="777" spans="1:65">
      <c r="A777" s="29"/>
      <c r="B777" s="19">
        <v>1</v>
      </c>
      <c r="C777" s="9">
        <v>5</v>
      </c>
      <c r="D777" s="225">
        <v>5.0000000000000001E-3</v>
      </c>
      <c r="E777" s="225" t="s">
        <v>106</v>
      </c>
      <c r="F777" s="23">
        <v>1E-3</v>
      </c>
      <c r="G777" s="225" t="s">
        <v>284</v>
      </c>
      <c r="H777" s="225" t="s">
        <v>284</v>
      </c>
      <c r="I777" s="225" t="s">
        <v>106</v>
      </c>
      <c r="J777" s="23">
        <v>1E-3</v>
      </c>
      <c r="K777" s="23">
        <v>1E-3</v>
      </c>
      <c r="L777" s="225" t="s">
        <v>284</v>
      </c>
      <c r="M777" s="225" t="s">
        <v>285</v>
      </c>
      <c r="N777" s="225" t="s">
        <v>282</v>
      </c>
      <c r="O777" s="23" t="s">
        <v>284</v>
      </c>
      <c r="P777" s="210"/>
      <c r="Q777" s="211"/>
      <c r="R777" s="211"/>
      <c r="S777" s="211"/>
      <c r="T777" s="211"/>
      <c r="U777" s="211"/>
      <c r="V777" s="211"/>
      <c r="W777" s="211"/>
      <c r="X777" s="211"/>
      <c r="Y777" s="211"/>
      <c r="Z777" s="211"/>
      <c r="AA777" s="211"/>
      <c r="AB777" s="211"/>
      <c r="AC777" s="211"/>
      <c r="AD777" s="211"/>
      <c r="AE777" s="211"/>
      <c r="AF777" s="211"/>
      <c r="AG777" s="211"/>
      <c r="AH777" s="211"/>
      <c r="AI777" s="211"/>
      <c r="AJ777" s="211"/>
      <c r="AK777" s="211"/>
      <c r="AL777" s="211"/>
      <c r="AM777" s="211"/>
      <c r="AN777" s="211"/>
      <c r="AO777" s="211"/>
      <c r="AP777" s="211"/>
      <c r="AQ777" s="211"/>
      <c r="AR777" s="211"/>
      <c r="AS777" s="211"/>
      <c r="AT777" s="211"/>
      <c r="AU777" s="211"/>
      <c r="AV777" s="211"/>
      <c r="AW777" s="211"/>
      <c r="AX777" s="211"/>
      <c r="AY777" s="211"/>
      <c r="AZ777" s="211"/>
      <c r="BA777" s="211"/>
      <c r="BB777" s="211"/>
      <c r="BC777" s="211"/>
      <c r="BD777" s="211"/>
      <c r="BE777" s="211"/>
      <c r="BF777" s="211"/>
      <c r="BG777" s="211"/>
      <c r="BH777" s="211"/>
      <c r="BI777" s="211"/>
      <c r="BJ777" s="211"/>
      <c r="BK777" s="211"/>
      <c r="BL777" s="211"/>
      <c r="BM777" s="224">
        <v>14</v>
      </c>
    </row>
    <row r="778" spans="1:65">
      <c r="A778" s="29"/>
      <c r="B778" s="19">
        <v>1</v>
      </c>
      <c r="C778" s="9">
        <v>6</v>
      </c>
      <c r="D778" s="225">
        <v>4.0000000000000001E-3</v>
      </c>
      <c r="E778" s="225" t="s">
        <v>106</v>
      </c>
      <c r="F778" s="23">
        <v>1E-3</v>
      </c>
      <c r="G778" s="225" t="s">
        <v>284</v>
      </c>
      <c r="H778" s="225" t="s">
        <v>284</v>
      </c>
      <c r="I778" s="225" t="s">
        <v>106</v>
      </c>
      <c r="J778" s="23">
        <v>1E-3</v>
      </c>
      <c r="K778" s="23">
        <v>1E-3</v>
      </c>
      <c r="L778" s="225" t="s">
        <v>284</v>
      </c>
      <c r="M778" s="225" t="s">
        <v>285</v>
      </c>
      <c r="N778" s="225" t="s">
        <v>282</v>
      </c>
      <c r="O778" s="23" t="s">
        <v>284</v>
      </c>
      <c r="P778" s="210"/>
      <c r="Q778" s="211"/>
      <c r="R778" s="211"/>
      <c r="S778" s="211"/>
      <c r="T778" s="211"/>
      <c r="U778" s="211"/>
      <c r="V778" s="211"/>
      <c r="W778" s="211"/>
      <c r="X778" s="211"/>
      <c r="Y778" s="211"/>
      <c r="Z778" s="211"/>
      <c r="AA778" s="211"/>
      <c r="AB778" s="211"/>
      <c r="AC778" s="211"/>
      <c r="AD778" s="211"/>
      <c r="AE778" s="211"/>
      <c r="AF778" s="211"/>
      <c r="AG778" s="211"/>
      <c r="AH778" s="211"/>
      <c r="AI778" s="211"/>
      <c r="AJ778" s="211"/>
      <c r="AK778" s="211"/>
      <c r="AL778" s="211"/>
      <c r="AM778" s="211"/>
      <c r="AN778" s="211"/>
      <c r="AO778" s="211"/>
      <c r="AP778" s="211"/>
      <c r="AQ778" s="211"/>
      <c r="AR778" s="211"/>
      <c r="AS778" s="211"/>
      <c r="AT778" s="211"/>
      <c r="AU778" s="211"/>
      <c r="AV778" s="211"/>
      <c r="AW778" s="211"/>
      <c r="AX778" s="211"/>
      <c r="AY778" s="211"/>
      <c r="AZ778" s="211"/>
      <c r="BA778" s="211"/>
      <c r="BB778" s="211"/>
      <c r="BC778" s="211"/>
      <c r="BD778" s="211"/>
      <c r="BE778" s="211"/>
      <c r="BF778" s="211"/>
      <c r="BG778" s="211"/>
      <c r="BH778" s="211"/>
      <c r="BI778" s="211"/>
      <c r="BJ778" s="211"/>
      <c r="BK778" s="211"/>
      <c r="BL778" s="211"/>
      <c r="BM778" s="54"/>
    </row>
    <row r="779" spans="1:65">
      <c r="A779" s="29"/>
      <c r="B779" s="20" t="s">
        <v>256</v>
      </c>
      <c r="C779" s="12"/>
      <c r="D779" s="227">
        <v>5.0000000000000001E-3</v>
      </c>
      <c r="E779" s="227" t="s">
        <v>623</v>
      </c>
      <c r="F779" s="227">
        <v>1E-3</v>
      </c>
      <c r="G779" s="227" t="s">
        <v>623</v>
      </c>
      <c r="H779" s="227" t="s">
        <v>623</v>
      </c>
      <c r="I779" s="227" t="s">
        <v>623</v>
      </c>
      <c r="J779" s="227">
        <v>1E-3</v>
      </c>
      <c r="K779" s="227">
        <v>1E-3</v>
      </c>
      <c r="L779" s="227" t="s">
        <v>623</v>
      </c>
      <c r="M779" s="227" t="s">
        <v>623</v>
      </c>
      <c r="N779" s="227" t="s">
        <v>623</v>
      </c>
      <c r="O779" s="227">
        <v>1.5E-3</v>
      </c>
      <c r="P779" s="210"/>
      <c r="Q779" s="211"/>
      <c r="R779" s="211"/>
      <c r="S779" s="211"/>
      <c r="T779" s="211"/>
      <c r="U779" s="211"/>
      <c r="V779" s="211"/>
      <c r="W779" s="211"/>
      <c r="X779" s="211"/>
      <c r="Y779" s="211"/>
      <c r="Z779" s="211"/>
      <c r="AA779" s="211"/>
      <c r="AB779" s="211"/>
      <c r="AC779" s="211"/>
      <c r="AD779" s="211"/>
      <c r="AE779" s="211"/>
      <c r="AF779" s="211"/>
      <c r="AG779" s="211"/>
      <c r="AH779" s="211"/>
      <c r="AI779" s="211"/>
      <c r="AJ779" s="211"/>
      <c r="AK779" s="211"/>
      <c r="AL779" s="211"/>
      <c r="AM779" s="211"/>
      <c r="AN779" s="211"/>
      <c r="AO779" s="211"/>
      <c r="AP779" s="211"/>
      <c r="AQ779" s="211"/>
      <c r="AR779" s="211"/>
      <c r="AS779" s="211"/>
      <c r="AT779" s="211"/>
      <c r="AU779" s="211"/>
      <c r="AV779" s="211"/>
      <c r="AW779" s="211"/>
      <c r="AX779" s="211"/>
      <c r="AY779" s="211"/>
      <c r="AZ779" s="211"/>
      <c r="BA779" s="211"/>
      <c r="BB779" s="211"/>
      <c r="BC779" s="211"/>
      <c r="BD779" s="211"/>
      <c r="BE779" s="211"/>
      <c r="BF779" s="211"/>
      <c r="BG779" s="211"/>
      <c r="BH779" s="211"/>
      <c r="BI779" s="211"/>
      <c r="BJ779" s="211"/>
      <c r="BK779" s="211"/>
      <c r="BL779" s="211"/>
      <c r="BM779" s="54"/>
    </row>
    <row r="780" spans="1:65">
      <c r="A780" s="29"/>
      <c r="B780" s="3" t="s">
        <v>257</v>
      </c>
      <c r="C780" s="28"/>
      <c r="D780" s="23">
        <v>5.0000000000000001E-3</v>
      </c>
      <c r="E780" s="23" t="s">
        <v>623</v>
      </c>
      <c r="F780" s="23">
        <v>1E-3</v>
      </c>
      <c r="G780" s="23" t="s">
        <v>623</v>
      </c>
      <c r="H780" s="23" t="s">
        <v>623</v>
      </c>
      <c r="I780" s="23" t="s">
        <v>623</v>
      </c>
      <c r="J780" s="23">
        <v>1E-3</v>
      </c>
      <c r="K780" s="23">
        <v>1E-3</v>
      </c>
      <c r="L780" s="23" t="s">
        <v>623</v>
      </c>
      <c r="M780" s="23" t="s">
        <v>623</v>
      </c>
      <c r="N780" s="23" t="s">
        <v>623</v>
      </c>
      <c r="O780" s="23">
        <v>1.5E-3</v>
      </c>
      <c r="P780" s="210"/>
      <c r="Q780" s="211"/>
      <c r="R780" s="211"/>
      <c r="S780" s="211"/>
      <c r="T780" s="211"/>
      <c r="U780" s="211"/>
      <c r="V780" s="211"/>
      <c r="W780" s="211"/>
      <c r="X780" s="211"/>
      <c r="Y780" s="211"/>
      <c r="Z780" s="211"/>
      <c r="AA780" s="211"/>
      <c r="AB780" s="211"/>
      <c r="AC780" s="211"/>
      <c r="AD780" s="211"/>
      <c r="AE780" s="211"/>
      <c r="AF780" s="211"/>
      <c r="AG780" s="211"/>
      <c r="AH780" s="211"/>
      <c r="AI780" s="211"/>
      <c r="AJ780" s="211"/>
      <c r="AK780" s="211"/>
      <c r="AL780" s="211"/>
      <c r="AM780" s="211"/>
      <c r="AN780" s="211"/>
      <c r="AO780" s="211"/>
      <c r="AP780" s="211"/>
      <c r="AQ780" s="211"/>
      <c r="AR780" s="211"/>
      <c r="AS780" s="211"/>
      <c r="AT780" s="211"/>
      <c r="AU780" s="211"/>
      <c r="AV780" s="211"/>
      <c r="AW780" s="211"/>
      <c r="AX780" s="211"/>
      <c r="AY780" s="211"/>
      <c r="AZ780" s="211"/>
      <c r="BA780" s="211"/>
      <c r="BB780" s="211"/>
      <c r="BC780" s="211"/>
      <c r="BD780" s="211"/>
      <c r="BE780" s="211"/>
      <c r="BF780" s="211"/>
      <c r="BG780" s="211"/>
      <c r="BH780" s="211"/>
      <c r="BI780" s="211"/>
      <c r="BJ780" s="211"/>
      <c r="BK780" s="211"/>
      <c r="BL780" s="211"/>
      <c r="BM780" s="54"/>
    </row>
    <row r="781" spans="1:65">
      <c r="A781" s="29"/>
      <c r="B781" s="3" t="s">
        <v>258</v>
      </c>
      <c r="C781" s="28"/>
      <c r="D781" s="23">
        <v>8.9442719099991591E-4</v>
      </c>
      <c r="E781" s="23" t="s">
        <v>623</v>
      </c>
      <c r="F781" s="23">
        <v>0</v>
      </c>
      <c r="G781" s="23" t="s">
        <v>623</v>
      </c>
      <c r="H781" s="23" t="s">
        <v>623</v>
      </c>
      <c r="I781" s="23" t="s">
        <v>623</v>
      </c>
      <c r="J781" s="23">
        <v>0</v>
      </c>
      <c r="K781" s="23">
        <v>0</v>
      </c>
      <c r="L781" s="23" t="s">
        <v>623</v>
      </c>
      <c r="M781" s="23" t="s">
        <v>623</v>
      </c>
      <c r="N781" s="23" t="s">
        <v>623</v>
      </c>
      <c r="O781" s="23">
        <v>7.0710678118654751E-4</v>
      </c>
      <c r="P781" s="210"/>
      <c r="Q781" s="211"/>
      <c r="R781" s="211"/>
      <c r="S781" s="211"/>
      <c r="T781" s="211"/>
      <c r="U781" s="211"/>
      <c r="V781" s="211"/>
      <c r="W781" s="211"/>
      <c r="X781" s="211"/>
      <c r="Y781" s="211"/>
      <c r="Z781" s="211"/>
      <c r="AA781" s="211"/>
      <c r="AB781" s="211"/>
      <c r="AC781" s="211"/>
      <c r="AD781" s="211"/>
      <c r="AE781" s="211"/>
      <c r="AF781" s="211"/>
      <c r="AG781" s="211"/>
      <c r="AH781" s="211"/>
      <c r="AI781" s="211"/>
      <c r="AJ781" s="211"/>
      <c r="AK781" s="211"/>
      <c r="AL781" s="211"/>
      <c r="AM781" s="211"/>
      <c r="AN781" s="211"/>
      <c r="AO781" s="211"/>
      <c r="AP781" s="211"/>
      <c r="AQ781" s="211"/>
      <c r="AR781" s="211"/>
      <c r="AS781" s="211"/>
      <c r="AT781" s="211"/>
      <c r="AU781" s="211"/>
      <c r="AV781" s="211"/>
      <c r="AW781" s="211"/>
      <c r="AX781" s="211"/>
      <c r="AY781" s="211"/>
      <c r="AZ781" s="211"/>
      <c r="BA781" s="211"/>
      <c r="BB781" s="211"/>
      <c r="BC781" s="211"/>
      <c r="BD781" s="211"/>
      <c r="BE781" s="211"/>
      <c r="BF781" s="211"/>
      <c r="BG781" s="211"/>
      <c r="BH781" s="211"/>
      <c r="BI781" s="211"/>
      <c r="BJ781" s="211"/>
      <c r="BK781" s="211"/>
      <c r="BL781" s="211"/>
      <c r="BM781" s="54"/>
    </row>
    <row r="782" spans="1:65">
      <c r="A782" s="29"/>
      <c r="B782" s="3" t="s">
        <v>86</v>
      </c>
      <c r="C782" s="28"/>
      <c r="D782" s="13">
        <v>0.17888543819998318</v>
      </c>
      <c r="E782" s="13" t="s">
        <v>623</v>
      </c>
      <c r="F782" s="13">
        <v>0</v>
      </c>
      <c r="G782" s="13" t="s">
        <v>623</v>
      </c>
      <c r="H782" s="13" t="s">
        <v>623</v>
      </c>
      <c r="I782" s="13" t="s">
        <v>623</v>
      </c>
      <c r="J782" s="13">
        <v>0</v>
      </c>
      <c r="K782" s="13">
        <v>0</v>
      </c>
      <c r="L782" s="13" t="s">
        <v>623</v>
      </c>
      <c r="M782" s="13" t="s">
        <v>623</v>
      </c>
      <c r="N782" s="13" t="s">
        <v>623</v>
      </c>
      <c r="O782" s="13">
        <v>0.47140452079103168</v>
      </c>
      <c r="P782" s="140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3"/>
    </row>
    <row r="783" spans="1:65">
      <c r="A783" s="29"/>
      <c r="B783" s="3" t="s">
        <v>259</v>
      </c>
      <c r="C783" s="28"/>
      <c r="D783" s="13">
        <v>4.6872037914691926</v>
      </c>
      <c r="E783" s="13" t="s">
        <v>623</v>
      </c>
      <c r="F783" s="13">
        <v>0.13744075829383839</v>
      </c>
      <c r="G783" s="13" t="s">
        <v>623</v>
      </c>
      <c r="H783" s="13" t="s">
        <v>623</v>
      </c>
      <c r="I783" s="13" t="s">
        <v>623</v>
      </c>
      <c r="J783" s="13">
        <v>0.13744075829383839</v>
      </c>
      <c r="K783" s="13">
        <v>0.13744075829383839</v>
      </c>
      <c r="L783" s="13" t="s">
        <v>623</v>
      </c>
      <c r="M783" s="13" t="s">
        <v>623</v>
      </c>
      <c r="N783" s="13" t="s">
        <v>623</v>
      </c>
      <c r="O783" s="13">
        <v>0.7061611374407577</v>
      </c>
      <c r="P783" s="140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3"/>
    </row>
    <row r="784" spans="1:65">
      <c r="A784" s="29"/>
      <c r="B784" s="45" t="s">
        <v>260</v>
      </c>
      <c r="C784" s="46"/>
      <c r="D784" s="44">
        <v>5.39</v>
      </c>
      <c r="E784" s="44">
        <v>66.08</v>
      </c>
      <c r="F784" s="44">
        <v>0</v>
      </c>
      <c r="G784" s="44">
        <v>0.67</v>
      </c>
      <c r="H784" s="44">
        <v>0.67</v>
      </c>
      <c r="I784" s="44">
        <v>66.08</v>
      </c>
      <c r="J784" s="44">
        <v>0.11</v>
      </c>
      <c r="K784" s="44">
        <v>0</v>
      </c>
      <c r="L784" s="44">
        <v>0.67</v>
      </c>
      <c r="M784" s="44">
        <v>2.02</v>
      </c>
      <c r="N784" s="44">
        <v>0</v>
      </c>
      <c r="O784" s="44">
        <v>0.22</v>
      </c>
      <c r="P784" s="140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3"/>
    </row>
    <row r="785" spans="1:65">
      <c r="B785" s="3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BM785" s="53"/>
    </row>
    <row r="786" spans="1:65" ht="15">
      <c r="B786" s="8" t="s">
        <v>539</v>
      </c>
      <c r="BM786" s="27" t="s">
        <v>66</v>
      </c>
    </row>
    <row r="787" spans="1:65" ht="15">
      <c r="A787" s="24" t="s">
        <v>60</v>
      </c>
      <c r="B787" s="18" t="s">
        <v>111</v>
      </c>
      <c r="C787" s="15" t="s">
        <v>112</v>
      </c>
      <c r="D787" s="16" t="s">
        <v>224</v>
      </c>
      <c r="E787" s="17" t="s">
        <v>224</v>
      </c>
      <c r="F787" s="17" t="s">
        <v>224</v>
      </c>
      <c r="G787" s="17" t="s">
        <v>224</v>
      </c>
      <c r="H787" s="17" t="s">
        <v>224</v>
      </c>
      <c r="I787" s="17" t="s">
        <v>224</v>
      </c>
      <c r="J787" s="17" t="s">
        <v>224</v>
      </c>
      <c r="K787" s="17" t="s">
        <v>224</v>
      </c>
      <c r="L787" s="17" t="s">
        <v>224</v>
      </c>
      <c r="M787" s="17" t="s">
        <v>224</v>
      </c>
      <c r="N787" s="17" t="s">
        <v>224</v>
      </c>
      <c r="O787" s="17" t="s">
        <v>224</v>
      </c>
      <c r="P787" s="17" t="s">
        <v>224</v>
      </c>
      <c r="Q787" s="17" t="s">
        <v>224</v>
      </c>
      <c r="R787" s="17" t="s">
        <v>224</v>
      </c>
      <c r="S787" s="17" t="s">
        <v>224</v>
      </c>
      <c r="T787" s="17" t="s">
        <v>224</v>
      </c>
      <c r="U787" s="17" t="s">
        <v>224</v>
      </c>
      <c r="V787" s="17" t="s">
        <v>224</v>
      </c>
      <c r="W787" s="17" t="s">
        <v>224</v>
      </c>
      <c r="X787" s="17" t="s">
        <v>224</v>
      </c>
      <c r="Y787" s="140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1</v>
      </c>
    </row>
    <row r="788" spans="1:65">
      <c r="A788" s="29"/>
      <c r="B788" s="19" t="s">
        <v>225</v>
      </c>
      <c r="C788" s="9" t="s">
        <v>225</v>
      </c>
      <c r="D788" s="138" t="s">
        <v>227</v>
      </c>
      <c r="E788" s="139" t="s">
        <v>228</v>
      </c>
      <c r="F788" s="139" t="s">
        <v>230</v>
      </c>
      <c r="G788" s="139" t="s">
        <v>231</v>
      </c>
      <c r="H788" s="139" t="s">
        <v>232</v>
      </c>
      <c r="I788" s="139" t="s">
        <v>233</v>
      </c>
      <c r="J788" s="139" t="s">
        <v>234</v>
      </c>
      <c r="K788" s="139" t="s">
        <v>235</v>
      </c>
      <c r="L788" s="139" t="s">
        <v>236</v>
      </c>
      <c r="M788" s="139" t="s">
        <v>237</v>
      </c>
      <c r="N788" s="139" t="s">
        <v>238</v>
      </c>
      <c r="O788" s="139" t="s">
        <v>239</v>
      </c>
      <c r="P788" s="139" t="s">
        <v>240</v>
      </c>
      <c r="Q788" s="139" t="s">
        <v>241</v>
      </c>
      <c r="R788" s="139" t="s">
        <v>242</v>
      </c>
      <c r="S788" s="139" t="s">
        <v>243</v>
      </c>
      <c r="T788" s="139" t="s">
        <v>244</v>
      </c>
      <c r="U788" s="139" t="s">
        <v>246</v>
      </c>
      <c r="V788" s="139" t="s">
        <v>248</v>
      </c>
      <c r="W788" s="139" t="s">
        <v>249</v>
      </c>
      <c r="X788" s="139" t="s">
        <v>250</v>
      </c>
      <c r="Y788" s="140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 t="s">
        <v>1</v>
      </c>
    </row>
    <row r="789" spans="1:65">
      <c r="A789" s="29"/>
      <c r="B789" s="19"/>
      <c r="C789" s="9"/>
      <c r="D789" s="10" t="s">
        <v>269</v>
      </c>
      <c r="E789" s="11" t="s">
        <v>292</v>
      </c>
      <c r="F789" s="11" t="s">
        <v>293</v>
      </c>
      <c r="G789" s="11" t="s">
        <v>293</v>
      </c>
      <c r="H789" s="11" t="s">
        <v>269</v>
      </c>
      <c r="I789" s="11" t="s">
        <v>293</v>
      </c>
      <c r="J789" s="11" t="s">
        <v>293</v>
      </c>
      <c r="K789" s="11" t="s">
        <v>269</v>
      </c>
      <c r="L789" s="11" t="s">
        <v>293</v>
      </c>
      <c r="M789" s="11" t="s">
        <v>292</v>
      </c>
      <c r="N789" s="11" t="s">
        <v>269</v>
      </c>
      <c r="O789" s="11" t="s">
        <v>292</v>
      </c>
      <c r="P789" s="11" t="s">
        <v>269</v>
      </c>
      <c r="Q789" s="11" t="s">
        <v>292</v>
      </c>
      <c r="R789" s="11" t="s">
        <v>292</v>
      </c>
      <c r="S789" s="11" t="s">
        <v>292</v>
      </c>
      <c r="T789" s="11" t="s">
        <v>293</v>
      </c>
      <c r="U789" s="11" t="s">
        <v>292</v>
      </c>
      <c r="V789" s="11" t="s">
        <v>293</v>
      </c>
      <c r="W789" s="11" t="s">
        <v>292</v>
      </c>
      <c r="X789" s="11" t="s">
        <v>293</v>
      </c>
      <c r="Y789" s="140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3</v>
      </c>
    </row>
    <row r="790" spans="1:65">
      <c r="A790" s="29"/>
      <c r="B790" s="19"/>
      <c r="C790" s="9"/>
      <c r="D790" s="25" t="s">
        <v>294</v>
      </c>
      <c r="E790" s="25" t="s">
        <v>295</v>
      </c>
      <c r="F790" s="25" t="s">
        <v>295</v>
      </c>
      <c r="G790" s="25" t="s">
        <v>296</v>
      </c>
      <c r="H790" s="25" t="s">
        <v>297</v>
      </c>
      <c r="I790" s="25" t="s">
        <v>296</v>
      </c>
      <c r="J790" s="25" t="s">
        <v>296</v>
      </c>
      <c r="K790" s="25" t="s">
        <v>117</v>
      </c>
      <c r="L790" s="25" t="s">
        <v>295</v>
      </c>
      <c r="M790" s="25" t="s">
        <v>297</v>
      </c>
      <c r="N790" s="25" t="s">
        <v>294</v>
      </c>
      <c r="O790" s="25" t="s">
        <v>297</v>
      </c>
      <c r="P790" s="25" t="s">
        <v>297</v>
      </c>
      <c r="Q790" s="25" t="s">
        <v>297</v>
      </c>
      <c r="R790" s="25" t="s">
        <v>296</v>
      </c>
      <c r="S790" s="25" t="s">
        <v>295</v>
      </c>
      <c r="T790" s="25" t="s">
        <v>295</v>
      </c>
      <c r="U790" s="25" t="s">
        <v>295</v>
      </c>
      <c r="V790" s="25" t="s">
        <v>296</v>
      </c>
      <c r="W790" s="25" t="s">
        <v>294</v>
      </c>
      <c r="X790" s="25" t="s">
        <v>294</v>
      </c>
      <c r="Y790" s="140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3</v>
      </c>
    </row>
    <row r="791" spans="1:65">
      <c r="A791" s="29"/>
      <c r="B791" s="18">
        <v>1</v>
      </c>
      <c r="C791" s="14">
        <v>1</v>
      </c>
      <c r="D791" s="222">
        <v>0.51</v>
      </c>
      <c r="E791" s="222">
        <v>0.51</v>
      </c>
      <c r="F791" s="222">
        <v>0.54</v>
      </c>
      <c r="G791" s="222">
        <v>0.55000000000000004</v>
      </c>
      <c r="H791" s="222">
        <v>0.52</v>
      </c>
      <c r="I791" s="222">
        <v>0.49</v>
      </c>
      <c r="J791" s="223">
        <v>0.45999999999999996</v>
      </c>
      <c r="K791" s="230">
        <v>0.45999999999999996</v>
      </c>
      <c r="L791" s="222">
        <v>0.53</v>
      </c>
      <c r="M791" s="222">
        <v>0.51</v>
      </c>
      <c r="N791" s="222">
        <v>0.51912351478405228</v>
      </c>
      <c r="O791" s="222">
        <v>0.52910000000000001</v>
      </c>
      <c r="P791" s="222">
        <v>0.52</v>
      </c>
      <c r="Q791" s="222">
        <v>0.51</v>
      </c>
      <c r="R791" s="222">
        <v>0.49199999999999999</v>
      </c>
      <c r="S791" s="222">
        <v>0.49</v>
      </c>
      <c r="T791" s="222">
        <v>0.50444549999999999</v>
      </c>
      <c r="U791" s="222">
        <v>0.53</v>
      </c>
      <c r="V791" s="222">
        <v>0.50690000000000002</v>
      </c>
      <c r="W791" s="222">
        <v>0.52</v>
      </c>
      <c r="X791" s="222">
        <v>0.53</v>
      </c>
      <c r="Y791" s="210"/>
      <c r="Z791" s="211"/>
      <c r="AA791" s="211"/>
      <c r="AB791" s="211"/>
      <c r="AC791" s="211"/>
      <c r="AD791" s="211"/>
      <c r="AE791" s="211"/>
      <c r="AF791" s="211"/>
      <c r="AG791" s="211"/>
      <c r="AH791" s="211"/>
      <c r="AI791" s="211"/>
      <c r="AJ791" s="211"/>
      <c r="AK791" s="211"/>
      <c r="AL791" s="211"/>
      <c r="AM791" s="211"/>
      <c r="AN791" s="211"/>
      <c r="AO791" s="211"/>
      <c r="AP791" s="211"/>
      <c r="AQ791" s="211"/>
      <c r="AR791" s="211"/>
      <c r="AS791" s="211"/>
      <c r="AT791" s="211"/>
      <c r="AU791" s="211"/>
      <c r="AV791" s="211"/>
      <c r="AW791" s="211"/>
      <c r="AX791" s="211"/>
      <c r="AY791" s="211"/>
      <c r="AZ791" s="211"/>
      <c r="BA791" s="211"/>
      <c r="BB791" s="211"/>
      <c r="BC791" s="211"/>
      <c r="BD791" s="211"/>
      <c r="BE791" s="211"/>
      <c r="BF791" s="211"/>
      <c r="BG791" s="211"/>
      <c r="BH791" s="211"/>
      <c r="BI791" s="211"/>
      <c r="BJ791" s="211"/>
      <c r="BK791" s="211"/>
      <c r="BL791" s="211"/>
      <c r="BM791" s="224">
        <v>1</v>
      </c>
    </row>
    <row r="792" spans="1:65">
      <c r="A792" s="29"/>
      <c r="B792" s="19">
        <v>1</v>
      </c>
      <c r="C792" s="9">
        <v>2</v>
      </c>
      <c r="D792" s="23">
        <v>0.51</v>
      </c>
      <c r="E792" s="23">
        <v>0.51</v>
      </c>
      <c r="F792" s="23">
        <v>0.54</v>
      </c>
      <c r="G792" s="23">
        <v>0.53</v>
      </c>
      <c r="H792" s="23">
        <v>0.52</v>
      </c>
      <c r="I792" s="23">
        <v>0.49</v>
      </c>
      <c r="J792" s="225">
        <v>0.45999999999999996</v>
      </c>
      <c r="K792" s="23">
        <v>0.5</v>
      </c>
      <c r="L792" s="23">
        <v>0.51</v>
      </c>
      <c r="M792" s="23">
        <v>0.52</v>
      </c>
      <c r="N792" s="23">
        <v>0.51477969145127922</v>
      </c>
      <c r="O792" s="23">
        <v>0.51989999999999992</v>
      </c>
      <c r="P792" s="23">
        <v>0.52</v>
      </c>
      <c r="Q792" s="23">
        <v>0.5</v>
      </c>
      <c r="R792" s="23">
        <v>0.501</v>
      </c>
      <c r="S792" s="23">
        <v>0.49</v>
      </c>
      <c r="T792" s="23">
        <v>0.50696850000000004</v>
      </c>
      <c r="U792" s="23">
        <v>0.51</v>
      </c>
      <c r="V792" s="226">
        <v>0.54020000000000001</v>
      </c>
      <c r="W792" s="23">
        <v>0.52</v>
      </c>
      <c r="X792" s="23">
        <v>0.52</v>
      </c>
      <c r="Y792" s="210"/>
      <c r="Z792" s="211"/>
      <c r="AA792" s="211"/>
      <c r="AB792" s="211"/>
      <c r="AC792" s="211"/>
      <c r="AD792" s="211"/>
      <c r="AE792" s="211"/>
      <c r="AF792" s="211"/>
      <c r="AG792" s="211"/>
      <c r="AH792" s="211"/>
      <c r="AI792" s="211"/>
      <c r="AJ792" s="211"/>
      <c r="AK792" s="211"/>
      <c r="AL792" s="211"/>
      <c r="AM792" s="211"/>
      <c r="AN792" s="211"/>
      <c r="AO792" s="211"/>
      <c r="AP792" s="211"/>
      <c r="AQ792" s="211"/>
      <c r="AR792" s="211"/>
      <c r="AS792" s="211"/>
      <c r="AT792" s="211"/>
      <c r="AU792" s="211"/>
      <c r="AV792" s="211"/>
      <c r="AW792" s="211"/>
      <c r="AX792" s="211"/>
      <c r="AY792" s="211"/>
      <c r="AZ792" s="211"/>
      <c r="BA792" s="211"/>
      <c r="BB792" s="211"/>
      <c r="BC792" s="211"/>
      <c r="BD792" s="211"/>
      <c r="BE792" s="211"/>
      <c r="BF792" s="211"/>
      <c r="BG792" s="211"/>
      <c r="BH792" s="211"/>
      <c r="BI792" s="211"/>
      <c r="BJ792" s="211"/>
      <c r="BK792" s="211"/>
      <c r="BL792" s="211"/>
      <c r="BM792" s="224">
        <v>10</v>
      </c>
    </row>
    <row r="793" spans="1:65">
      <c r="A793" s="29"/>
      <c r="B793" s="19">
        <v>1</v>
      </c>
      <c r="C793" s="9">
        <v>3</v>
      </c>
      <c r="D793" s="23">
        <v>0.51</v>
      </c>
      <c r="E793" s="23">
        <v>0.51</v>
      </c>
      <c r="F793" s="23">
        <v>0.53</v>
      </c>
      <c r="G793" s="23">
        <v>0.53</v>
      </c>
      <c r="H793" s="23">
        <v>0.51</v>
      </c>
      <c r="I793" s="23">
        <v>0.51</v>
      </c>
      <c r="J793" s="225">
        <v>0.48</v>
      </c>
      <c r="K793" s="23">
        <v>0.5</v>
      </c>
      <c r="L793" s="23">
        <v>0.53</v>
      </c>
      <c r="M793" s="23">
        <v>0.51</v>
      </c>
      <c r="N793" s="23">
        <v>0.51090369454242546</v>
      </c>
      <c r="O793" s="23">
        <v>0.52549999999999997</v>
      </c>
      <c r="P793" s="23">
        <v>0.52</v>
      </c>
      <c r="Q793" s="23">
        <v>0.5</v>
      </c>
      <c r="R793" s="23">
        <v>0.49500000000000005</v>
      </c>
      <c r="S793" s="23">
        <v>0.49</v>
      </c>
      <c r="T793" s="23">
        <v>0.50373800000000002</v>
      </c>
      <c r="U793" s="23">
        <v>0.53</v>
      </c>
      <c r="V793" s="23">
        <v>0.504</v>
      </c>
      <c r="W793" s="23">
        <v>0.52</v>
      </c>
      <c r="X793" s="23">
        <v>0.52</v>
      </c>
      <c r="Y793" s="210"/>
      <c r="Z793" s="211"/>
      <c r="AA793" s="211"/>
      <c r="AB793" s="211"/>
      <c r="AC793" s="211"/>
      <c r="AD793" s="211"/>
      <c r="AE793" s="211"/>
      <c r="AF793" s="211"/>
      <c r="AG793" s="211"/>
      <c r="AH793" s="211"/>
      <c r="AI793" s="211"/>
      <c r="AJ793" s="211"/>
      <c r="AK793" s="211"/>
      <c r="AL793" s="211"/>
      <c r="AM793" s="211"/>
      <c r="AN793" s="211"/>
      <c r="AO793" s="211"/>
      <c r="AP793" s="211"/>
      <c r="AQ793" s="211"/>
      <c r="AR793" s="211"/>
      <c r="AS793" s="211"/>
      <c r="AT793" s="211"/>
      <c r="AU793" s="211"/>
      <c r="AV793" s="211"/>
      <c r="AW793" s="211"/>
      <c r="AX793" s="211"/>
      <c r="AY793" s="211"/>
      <c r="AZ793" s="211"/>
      <c r="BA793" s="211"/>
      <c r="BB793" s="211"/>
      <c r="BC793" s="211"/>
      <c r="BD793" s="211"/>
      <c r="BE793" s="211"/>
      <c r="BF793" s="211"/>
      <c r="BG793" s="211"/>
      <c r="BH793" s="211"/>
      <c r="BI793" s="211"/>
      <c r="BJ793" s="211"/>
      <c r="BK793" s="211"/>
      <c r="BL793" s="211"/>
      <c r="BM793" s="224">
        <v>16</v>
      </c>
    </row>
    <row r="794" spans="1:65">
      <c r="A794" s="29"/>
      <c r="B794" s="19">
        <v>1</v>
      </c>
      <c r="C794" s="9">
        <v>4</v>
      </c>
      <c r="D794" s="23">
        <v>0.51</v>
      </c>
      <c r="E794" s="23">
        <v>0.52</v>
      </c>
      <c r="F794" s="23">
        <v>0.53</v>
      </c>
      <c r="G794" s="23">
        <v>0.53</v>
      </c>
      <c r="H794" s="23">
        <v>0.52</v>
      </c>
      <c r="I794" s="23">
        <v>0.51</v>
      </c>
      <c r="J794" s="225">
        <v>0.45000000000000007</v>
      </c>
      <c r="K794" s="23">
        <v>0.53</v>
      </c>
      <c r="L794" s="23">
        <v>0.53</v>
      </c>
      <c r="M794" s="23">
        <v>0.51</v>
      </c>
      <c r="N794" s="23">
        <v>0.50544911095471767</v>
      </c>
      <c r="O794" s="23">
        <v>0.52579999999999993</v>
      </c>
      <c r="P794" s="23">
        <v>0.53</v>
      </c>
      <c r="Q794" s="23">
        <v>0.5</v>
      </c>
      <c r="R794" s="23">
        <v>0.502</v>
      </c>
      <c r="S794" s="23">
        <v>0.49</v>
      </c>
      <c r="T794" s="23">
        <v>0.50492749999999997</v>
      </c>
      <c r="U794" s="23">
        <v>0.52</v>
      </c>
      <c r="V794" s="23">
        <v>0.49069999999999997</v>
      </c>
      <c r="W794" s="23">
        <v>0.53</v>
      </c>
      <c r="X794" s="23">
        <v>0.52</v>
      </c>
      <c r="Y794" s="210"/>
      <c r="Z794" s="211"/>
      <c r="AA794" s="211"/>
      <c r="AB794" s="211"/>
      <c r="AC794" s="211"/>
      <c r="AD794" s="211"/>
      <c r="AE794" s="211"/>
      <c r="AF794" s="211"/>
      <c r="AG794" s="211"/>
      <c r="AH794" s="211"/>
      <c r="AI794" s="211"/>
      <c r="AJ794" s="211"/>
      <c r="AK794" s="211"/>
      <c r="AL794" s="211"/>
      <c r="AM794" s="211"/>
      <c r="AN794" s="211"/>
      <c r="AO794" s="211"/>
      <c r="AP794" s="211"/>
      <c r="AQ794" s="211"/>
      <c r="AR794" s="211"/>
      <c r="AS794" s="211"/>
      <c r="AT794" s="211"/>
      <c r="AU794" s="211"/>
      <c r="AV794" s="211"/>
      <c r="AW794" s="211"/>
      <c r="AX794" s="211"/>
      <c r="AY794" s="211"/>
      <c r="AZ794" s="211"/>
      <c r="BA794" s="211"/>
      <c r="BB794" s="211"/>
      <c r="BC794" s="211"/>
      <c r="BD794" s="211"/>
      <c r="BE794" s="211"/>
      <c r="BF794" s="211"/>
      <c r="BG794" s="211"/>
      <c r="BH794" s="211"/>
      <c r="BI794" s="211"/>
      <c r="BJ794" s="211"/>
      <c r="BK794" s="211"/>
      <c r="BL794" s="211"/>
      <c r="BM794" s="224">
        <v>0.51460045137324717</v>
      </c>
    </row>
    <row r="795" spans="1:65">
      <c r="A795" s="29"/>
      <c r="B795" s="19">
        <v>1</v>
      </c>
      <c r="C795" s="9">
        <v>5</v>
      </c>
      <c r="D795" s="23">
        <v>0.51</v>
      </c>
      <c r="E795" s="23">
        <v>0.53</v>
      </c>
      <c r="F795" s="23">
        <v>0.53</v>
      </c>
      <c r="G795" s="23">
        <v>0.53</v>
      </c>
      <c r="H795" s="23">
        <v>0.52</v>
      </c>
      <c r="I795" s="23">
        <v>0.5</v>
      </c>
      <c r="J795" s="225">
        <v>0.48</v>
      </c>
      <c r="K795" s="23">
        <v>0.52</v>
      </c>
      <c r="L795" s="23">
        <v>0.51</v>
      </c>
      <c r="M795" s="23">
        <v>0.53</v>
      </c>
      <c r="N795" s="23">
        <v>0.51403879680141518</v>
      </c>
      <c r="O795" s="23">
        <v>0.51800000000000002</v>
      </c>
      <c r="P795" s="23">
        <v>0.51</v>
      </c>
      <c r="Q795" s="23">
        <v>0.51</v>
      </c>
      <c r="R795" s="23">
        <v>0.49399999999999999</v>
      </c>
      <c r="S795" s="23">
        <v>0.5</v>
      </c>
      <c r="T795" s="23">
        <v>0.50225649999999999</v>
      </c>
      <c r="U795" s="23">
        <v>0.53</v>
      </c>
      <c r="V795" s="23">
        <v>0.50800000000000001</v>
      </c>
      <c r="W795" s="23">
        <v>0.5</v>
      </c>
      <c r="X795" s="23">
        <v>0.53</v>
      </c>
      <c r="Y795" s="210"/>
      <c r="Z795" s="211"/>
      <c r="AA795" s="211"/>
      <c r="AB795" s="211"/>
      <c r="AC795" s="211"/>
      <c r="AD795" s="211"/>
      <c r="AE795" s="211"/>
      <c r="AF795" s="211"/>
      <c r="AG795" s="211"/>
      <c r="AH795" s="211"/>
      <c r="AI795" s="211"/>
      <c r="AJ795" s="211"/>
      <c r="AK795" s="211"/>
      <c r="AL795" s="211"/>
      <c r="AM795" s="211"/>
      <c r="AN795" s="211"/>
      <c r="AO795" s="211"/>
      <c r="AP795" s="211"/>
      <c r="AQ795" s="211"/>
      <c r="AR795" s="211"/>
      <c r="AS795" s="211"/>
      <c r="AT795" s="211"/>
      <c r="AU795" s="211"/>
      <c r="AV795" s="211"/>
      <c r="AW795" s="211"/>
      <c r="AX795" s="211"/>
      <c r="AY795" s="211"/>
      <c r="AZ795" s="211"/>
      <c r="BA795" s="211"/>
      <c r="BB795" s="211"/>
      <c r="BC795" s="211"/>
      <c r="BD795" s="211"/>
      <c r="BE795" s="211"/>
      <c r="BF795" s="211"/>
      <c r="BG795" s="211"/>
      <c r="BH795" s="211"/>
      <c r="BI795" s="211"/>
      <c r="BJ795" s="211"/>
      <c r="BK795" s="211"/>
      <c r="BL795" s="211"/>
      <c r="BM795" s="224">
        <v>106</v>
      </c>
    </row>
    <row r="796" spans="1:65">
      <c r="A796" s="29"/>
      <c r="B796" s="19">
        <v>1</v>
      </c>
      <c r="C796" s="9">
        <v>6</v>
      </c>
      <c r="D796" s="23">
        <v>0.52</v>
      </c>
      <c r="E796" s="23">
        <v>0.52</v>
      </c>
      <c r="F796" s="23">
        <v>0.55000000000000004</v>
      </c>
      <c r="G796" s="23">
        <v>0.53</v>
      </c>
      <c r="H796" s="23">
        <v>0.52</v>
      </c>
      <c r="I796" s="23">
        <v>0.5</v>
      </c>
      <c r="J796" s="225">
        <v>0.49</v>
      </c>
      <c r="K796" s="23">
        <v>0.52</v>
      </c>
      <c r="L796" s="23">
        <v>0.52</v>
      </c>
      <c r="M796" s="23">
        <v>0.53</v>
      </c>
      <c r="N796" s="23">
        <v>0.51256235625577939</v>
      </c>
      <c r="O796" s="23">
        <v>0.52600000000000002</v>
      </c>
      <c r="P796" s="23">
        <v>0.51</v>
      </c>
      <c r="Q796" s="23">
        <v>0.51</v>
      </c>
      <c r="R796" s="23">
        <v>0.505</v>
      </c>
      <c r="S796" s="23">
        <v>0.5</v>
      </c>
      <c r="T796" s="23">
        <v>0.50804099999999996</v>
      </c>
      <c r="U796" s="23">
        <v>0.51</v>
      </c>
      <c r="V796" s="23">
        <v>0.505</v>
      </c>
      <c r="W796" s="23">
        <v>0.51</v>
      </c>
      <c r="X796" s="23">
        <v>0.52</v>
      </c>
      <c r="Y796" s="210"/>
      <c r="Z796" s="211"/>
      <c r="AA796" s="211"/>
      <c r="AB796" s="211"/>
      <c r="AC796" s="211"/>
      <c r="AD796" s="211"/>
      <c r="AE796" s="211"/>
      <c r="AF796" s="211"/>
      <c r="AG796" s="211"/>
      <c r="AH796" s="211"/>
      <c r="AI796" s="211"/>
      <c r="AJ796" s="211"/>
      <c r="AK796" s="211"/>
      <c r="AL796" s="211"/>
      <c r="AM796" s="211"/>
      <c r="AN796" s="211"/>
      <c r="AO796" s="211"/>
      <c r="AP796" s="211"/>
      <c r="AQ796" s="211"/>
      <c r="AR796" s="211"/>
      <c r="AS796" s="211"/>
      <c r="AT796" s="211"/>
      <c r="AU796" s="211"/>
      <c r="AV796" s="211"/>
      <c r="AW796" s="211"/>
      <c r="AX796" s="211"/>
      <c r="AY796" s="211"/>
      <c r="AZ796" s="211"/>
      <c r="BA796" s="211"/>
      <c r="BB796" s="211"/>
      <c r="BC796" s="211"/>
      <c r="BD796" s="211"/>
      <c r="BE796" s="211"/>
      <c r="BF796" s="211"/>
      <c r="BG796" s="211"/>
      <c r="BH796" s="211"/>
      <c r="BI796" s="211"/>
      <c r="BJ796" s="211"/>
      <c r="BK796" s="211"/>
      <c r="BL796" s="211"/>
      <c r="BM796" s="54"/>
    </row>
    <row r="797" spans="1:65">
      <c r="A797" s="29"/>
      <c r="B797" s="20" t="s">
        <v>256</v>
      </c>
      <c r="C797" s="12"/>
      <c r="D797" s="227">
        <v>0.5116666666666666</v>
      </c>
      <c r="E797" s="227">
        <v>0.51666666666666672</v>
      </c>
      <c r="F797" s="227">
        <v>0.53666666666666663</v>
      </c>
      <c r="G797" s="227">
        <v>0.53333333333333333</v>
      </c>
      <c r="H797" s="227">
        <v>0.51833333333333342</v>
      </c>
      <c r="I797" s="227">
        <v>0.5</v>
      </c>
      <c r="J797" s="227">
        <v>0.47000000000000003</v>
      </c>
      <c r="K797" s="227">
        <v>0.505</v>
      </c>
      <c r="L797" s="227">
        <v>0.52166666666666672</v>
      </c>
      <c r="M797" s="227">
        <v>0.51833333333333342</v>
      </c>
      <c r="N797" s="227">
        <v>0.5128095274649449</v>
      </c>
      <c r="O797" s="227">
        <v>0.5240499999999999</v>
      </c>
      <c r="P797" s="227">
        <v>0.5183333333333332</v>
      </c>
      <c r="Q797" s="227">
        <v>0.50499999999999989</v>
      </c>
      <c r="R797" s="227">
        <v>0.49816666666666665</v>
      </c>
      <c r="S797" s="227">
        <v>0.49333333333333335</v>
      </c>
      <c r="T797" s="227">
        <v>0.50506283333333335</v>
      </c>
      <c r="U797" s="227">
        <v>0.52166666666666661</v>
      </c>
      <c r="V797" s="227">
        <v>0.50913333333333333</v>
      </c>
      <c r="W797" s="227">
        <v>0.51666666666666661</v>
      </c>
      <c r="X797" s="227">
        <v>0.52333333333333332</v>
      </c>
      <c r="Y797" s="210"/>
      <c r="Z797" s="211"/>
      <c r="AA797" s="211"/>
      <c r="AB797" s="211"/>
      <c r="AC797" s="211"/>
      <c r="AD797" s="211"/>
      <c r="AE797" s="211"/>
      <c r="AF797" s="211"/>
      <c r="AG797" s="211"/>
      <c r="AH797" s="211"/>
      <c r="AI797" s="211"/>
      <c r="AJ797" s="211"/>
      <c r="AK797" s="211"/>
      <c r="AL797" s="211"/>
      <c r="AM797" s="211"/>
      <c r="AN797" s="211"/>
      <c r="AO797" s="211"/>
      <c r="AP797" s="211"/>
      <c r="AQ797" s="211"/>
      <c r="AR797" s="211"/>
      <c r="AS797" s="211"/>
      <c r="AT797" s="211"/>
      <c r="AU797" s="211"/>
      <c r="AV797" s="211"/>
      <c r="AW797" s="211"/>
      <c r="AX797" s="211"/>
      <c r="AY797" s="211"/>
      <c r="AZ797" s="211"/>
      <c r="BA797" s="211"/>
      <c r="BB797" s="211"/>
      <c r="BC797" s="211"/>
      <c r="BD797" s="211"/>
      <c r="BE797" s="211"/>
      <c r="BF797" s="211"/>
      <c r="BG797" s="211"/>
      <c r="BH797" s="211"/>
      <c r="BI797" s="211"/>
      <c r="BJ797" s="211"/>
      <c r="BK797" s="211"/>
      <c r="BL797" s="211"/>
      <c r="BM797" s="54"/>
    </row>
    <row r="798" spans="1:65">
      <c r="A798" s="29"/>
      <c r="B798" s="3" t="s">
        <v>257</v>
      </c>
      <c r="C798" s="28"/>
      <c r="D798" s="23">
        <v>0.51</v>
      </c>
      <c r="E798" s="23">
        <v>0.51500000000000001</v>
      </c>
      <c r="F798" s="23">
        <v>0.53500000000000003</v>
      </c>
      <c r="G798" s="23">
        <v>0.53</v>
      </c>
      <c r="H798" s="23">
        <v>0.52</v>
      </c>
      <c r="I798" s="23">
        <v>0.5</v>
      </c>
      <c r="J798" s="23">
        <v>0.47</v>
      </c>
      <c r="K798" s="23">
        <v>0.51</v>
      </c>
      <c r="L798" s="23">
        <v>0.52500000000000002</v>
      </c>
      <c r="M798" s="23">
        <v>0.51500000000000001</v>
      </c>
      <c r="N798" s="23">
        <v>0.51330057652859729</v>
      </c>
      <c r="O798" s="23">
        <v>0.52564999999999995</v>
      </c>
      <c r="P798" s="23">
        <v>0.52</v>
      </c>
      <c r="Q798" s="23">
        <v>0.505</v>
      </c>
      <c r="R798" s="23">
        <v>0.498</v>
      </c>
      <c r="S798" s="23">
        <v>0.49</v>
      </c>
      <c r="T798" s="23">
        <v>0.50468650000000004</v>
      </c>
      <c r="U798" s="23">
        <v>0.52500000000000002</v>
      </c>
      <c r="V798" s="23">
        <v>0.50595000000000001</v>
      </c>
      <c r="W798" s="23">
        <v>0.52</v>
      </c>
      <c r="X798" s="23">
        <v>0.52</v>
      </c>
      <c r="Y798" s="210"/>
      <c r="Z798" s="211"/>
      <c r="AA798" s="211"/>
      <c r="AB798" s="211"/>
      <c r="AC798" s="211"/>
      <c r="AD798" s="211"/>
      <c r="AE798" s="211"/>
      <c r="AF798" s="211"/>
      <c r="AG798" s="211"/>
      <c r="AH798" s="211"/>
      <c r="AI798" s="211"/>
      <c r="AJ798" s="211"/>
      <c r="AK798" s="211"/>
      <c r="AL798" s="211"/>
      <c r="AM798" s="211"/>
      <c r="AN798" s="211"/>
      <c r="AO798" s="211"/>
      <c r="AP798" s="211"/>
      <c r="AQ798" s="211"/>
      <c r="AR798" s="211"/>
      <c r="AS798" s="211"/>
      <c r="AT798" s="211"/>
      <c r="AU798" s="211"/>
      <c r="AV798" s="211"/>
      <c r="AW798" s="211"/>
      <c r="AX798" s="211"/>
      <c r="AY798" s="211"/>
      <c r="AZ798" s="211"/>
      <c r="BA798" s="211"/>
      <c r="BB798" s="211"/>
      <c r="BC798" s="211"/>
      <c r="BD798" s="211"/>
      <c r="BE798" s="211"/>
      <c r="BF798" s="211"/>
      <c r="BG798" s="211"/>
      <c r="BH798" s="211"/>
      <c r="BI798" s="211"/>
      <c r="BJ798" s="211"/>
      <c r="BK798" s="211"/>
      <c r="BL798" s="211"/>
      <c r="BM798" s="54"/>
    </row>
    <row r="799" spans="1:65">
      <c r="A799" s="29"/>
      <c r="B799" s="3" t="s">
        <v>258</v>
      </c>
      <c r="C799" s="28"/>
      <c r="D799" s="23">
        <v>4.0824829046386332E-3</v>
      </c>
      <c r="E799" s="23">
        <v>8.1649658092772665E-3</v>
      </c>
      <c r="F799" s="23">
        <v>8.1649658092772665E-3</v>
      </c>
      <c r="G799" s="23">
        <v>8.1649658092772665E-3</v>
      </c>
      <c r="H799" s="23">
        <v>4.0824829046386332E-3</v>
      </c>
      <c r="I799" s="23">
        <v>8.9442719099991665E-3</v>
      </c>
      <c r="J799" s="23">
        <v>1.5491933384829654E-2</v>
      </c>
      <c r="K799" s="23">
        <v>2.5099800796022285E-2</v>
      </c>
      <c r="L799" s="23">
        <v>9.8319208025017604E-3</v>
      </c>
      <c r="M799" s="23">
        <v>9.8319208025017587E-3</v>
      </c>
      <c r="N799" s="23">
        <v>4.5415439894315335E-3</v>
      </c>
      <c r="O799" s="23">
        <v>4.2022612960167143E-3</v>
      </c>
      <c r="P799" s="23">
        <v>7.5277265270908165E-3</v>
      </c>
      <c r="Q799" s="23">
        <v>5.4772255750516656E-3</v>
      </c>
      <c r="R799" s="23">
        <v>5.19294393062997E-3</v>
      </c>
      <c r="S799" s="23">
        <v>5.1639777949432277E-3</v>
      </c>
      <c r="T799" s="23">
        <v>2.1227881586881577E-3</v>
      </c>
      <c r="U799" s="23">
        <v>9.8319208025017604E-3</v>
      </c>
      <c r="V799" s="23">
        <v>1.6459850141075615E-2</v>
      </c>
      <c r="W799" s="23">
        <v>1.0327955589886454E-2</v>
      </c>
      <c r="X799" s="23">
        <v>5.1639777949432268E-3</v>
      </c>
      <c r="Y799" s="210"/>
      <c r="Z799" s="211"/>
      <c r="AA799" s="211"/>
      <c r="AB799" s="211"/>
      <c r="AC799" s="211"/>
      <c r="AD799" s="211"/>
      <c r="AE799" s="211"/>
      <c r="AF799" s="211"/>
      <c r="AG799" s="211"/>
      <c r="AH799" s="211"/>
      <c r="AI799" s="211"/>
      <c r="AJ799" s="211"/>
      <c r="AK799" s="211"/>
      <c r="AL799" s="211"/>
      <c r="AM799" s="211"/>
      <c r="AN799" s="211"/>
      <c r="AO799" s="211"/>
      <c r="AP799" s="211"/>
      <c r="AQ799" s="211"/>
      <c r="AR799" s="211"/>
      <c r="AS799" s="211"/>
      <c r="AT799" s="211"/>
      <c r="AU799" s="211"/>
      <c r="AV799" s="211"/>
      <c r="AW799" s="211"/>
      <c r="AX799" s="211"/>
      <c r="AY799" s="211"/>
      <c r="AZ799" s="211"/>
      <c r="BA799" s="211"/>
      <c r="BB799" s="211"/>
      <c r="BC799" s="211"/>
      <c r="BD799" s="211"/>
      <c r="BE799" s="211"/>
      <c r="BF799" s="211"/>
      <c r="BG799" s="211"/>
      <c r="BH799" s="211"/>
      <c r="BI799" s="211"/>
      <c r="BJ799" s="211"/>
      <c r="BK799" s="211"/>
      <c r="BL799" s="211"/>
      <c r="BM799" s="54"/>
    </row>
    <row r="800" spans="1:65">
      <c r="A800" s="29"/>
      <c r="B800" s="3" t="s">
        <v>86</v>
      </c>
      <c r="C800" s="28"/>
      <c r="D800" s="13">
        <v>7.9787939504338112E-3</v>
      </c>
      <c r="E800" s="13">
        <v>1.5803159630859223E-2</v>
      </c>
      <c r="F800" s="13">
        <v>1.5214222004864473E-2</v>
      </c>
      <c r="G800" s="13">
        <v>1.5309310892394875E-2</v>
      </c>
      <c r="H800" s="13">
        <v>7.8761728063767838E-3</v>
      </c>
      <c r="I800" s="13">
        <v>1.7888543819998333E-2</v>
      </c>
      <c r="J800" s="13">
        <v>3.2961560393254583E-2</v>
      </c>
      <c r="K800" s="13">
        <v>4.9702575833707491E-2</v>
      </c>
      <c r="L800" s="13">
        <v>1.8847132528757367E-2</v>
      </c>
      <c r="M800" s="13">
        <v>1.8968335953379597E-2</v>
      </c>
      <c r="N800" s="13">
        <v>8.8562004919886909E-3</v>
      </c>
      <c r="O800" s="13">
        <v>8.0188174716471997E-3</v>
      </c>
      <c r="P800" s="13">
        <v>1.4522945068342416E-2</v>
      </c>
      <c r="Q800" s="13">
        <v>1.0845991237726072E-2</v>
      </c>
      <c r="R800" s="13">
        <v>1.0424109596446912E-2</v>
      </c>
      <c r="S800" s="13">
        <v>1.0467522557317354E-2</v>
      </c>
      <c r="T800" s="13">
        <v>4.2030179585341842E-3</v>
      </c>
      <c r="U800" s="13">
        <v>1.884713252875737E-2</v>
      </c>
      <c r="V800" s="13">
        <v>3.2329154395198928E-2</v>
      </c>
      <c r="W800" s="13">
        <v>1.9989591464296363E-2</v>
      </c>
      <c r="X800" s="13">
        <v>9.8674734935220894E-3</v>
      </c>
      <c r="Y800" s="140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3"/>
    </row>
    <row r="801" spans="1:65">
      <c r="A801" s="29"/>
      <c r="B801" s="3" t="s">
        <v>259</v>
      </c>
      <c r="C801" s="28"/>
      <c r="D801" s="13">
        <v>-5.7010923693353588E-3</v>
      </c>
      <c r="E801" s="13">
        <v>4.0151836009971742E-3</v>
      </c>
      <c r="F801" s="13">
        <v>4.2880287482325752E-2</v>
      </c>
      <c r="G801" s="13">
        <v>3.6402770168771026E-2</v>
      </c>
      <c r="H801" s="13">
        <v>7.2539422577746482E-3</v>
      </c>
      <c r="I801" s="13">
        <v>-2.8372402966777122E-2</v>
      </c>
      <c r="J801" s="13">
        <v>-8.6670058788770432E-2</v>
      </c>
      <c r="K801" s="13">
        <v>-1.8656126996444922E-2</v>
      </c>
      <c r="L801" s="13">
        <v>1.3731459571329374E-2</v>
      </c>
      <c r="M801" s="13">
        <v>7.2539422577746482E-3</v>
      </c>
      <c r="N801" s="13">
        <v>-3.4802221869861816E-3</v>
      </c>
      <c r="O801" s="13">
        <v>1.8362884450520811E-2</v>
      </c>
      <c r="P801" s="13">
        <v>7.2539422577742041E-3</v>
      </c>
      <c r="Q801" s="13">
        <v>-1.8656126996445144E-2</v>
      </c>
      <c r="R801" s="13">
        <v>-3.1935037489232321E-2</v>
      </c>
      <c r="S801" s="13">
        <v>-4.1327437593886795E-2</v>
      </c>
      <c r="T801" s="13">
        <v>-1.8534025795084341E-2</v>
      </c>
      <c r="U801" s="13">
        <v>1.3731459571329152E-2</v>
      </c>
      <c r="V801" s="13">
        <v>-1.0624005527636982E-2</v>
      </c>
      <c r="W801" s="13">
        <v>4.0151836009969522E-3</v>
      </c>
      <c r="X801" s="13">
        <v>1.6970218228106626E-2</v>
      </c>
      <c r="Y801" s="140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3"/>
    </row>
    <row r="802" spans="1:65">
      <c r="A802" s="29"/>
      <c r="B802" s="45" t="s">
        <v>260</v>
      </c>
      <c r="C802" s="46"/>
      <c r="D802" s="44">
        <v>0.46</v>
      </c>
      <c r="E802" s="44">
        <v>0</v>
      </c>
      <c r="F802" s="44">
        <v>1.83</v>
      </c>
      <c r="G802" s="44">
        <v>1.52</v>
      </c>
      <c r="H802" s="44">
        <v>0.15</v>
      </c>
      <c r="I802" s="44">
        <v>1.52</v>
      </c>
      <c r="J802" s="44">
        <v>4.26</v>
      </c>
      <c r="K802" s="44">
        <v>1.07</v>
      </c>
      <c r="L802" s="44">
        <v>0.46</v>
      </c>
      <c r="M802" s="44">
        <v>0.15</v>
      </c>
      <c r="N802" s="44">
        <v>0.35</v>
      </c>
      <c r="O802" s="44">
        <v>0.67</v>
      </c>
      <c r="P802" s="44">
        <v>0.15</v>
      </c>
      <c r="Q802" s="44">
        <v>1.07</v>
      </c>
      <c r="R802" s="44">
        <v>1.69</v>
      </c>
      <c r="S802" s="44">
        <v>2.13</v>
      </c>
      <c r="T802" s="44">
        <v>1.06</v>
      </c>
      <c r="U802" s="44">
        <v>0.46</v>
      </c>
      <c r="V802" s="44">
        <v>0.69</v>
      </c>
      <c r="W802" s="44">
        <v>0</v>
      </c>
      <c r="X802" s="44">
        <v>0.61</v>
      </c>
      <c r="Y802" s="140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3"/>
    </row>
    <row r="803" spans="1:65">
      <c r="B803" s="3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BM803" s="53"/>
    </row>
    <row r="804" spans="1:65" ht="15">
      <c r="B804" s="8" t="s">
        <v>540</v>
      </c>
      <c r="BM804" s="27" t="s">
        <v>66</v>
      </c>
    </row>
    <row r="805" spans="1:65" ht="15">
      <c r="A805" s="24" t="s">
        <v>6</v>
      </c>
      <c r="B805" s="18" t="s">
        <v>111</v>
      </c>
      <c r="C805" s="15" t="s">
        <v>112</v>
      </c>
      <c r="D805" s="16" t="s">
        <v>224</v>
      </c>
      <c r="E805" s="17" t="s">
        <v>224</v>
      </c>
      <c r="F805" s="17" t="s">
        <v>224</v>
      </c>
      <c r="G805" s="17" t="s">
        <v>224</v>
      </c>
      <c r="H805" s="17" t="s">
        <v>224</v>
      </c>
      <c r="I805" s="17" t="s">
        <v>224</v>
      </c>
      <c r="J805" s="17" t="s">
        <v>224</v>
      </c>
      <c r="K805" s="17" t="s">
        <v>224</v>
      </c>
      <c r="L805" s="17" t="s">
        <v>224</v>
      </c>
      <c r="M805" s="17" t="s">
        <v>224</v>
      </c>
      <c r="N805" s="17" t="s">
        <v>224</v>
      </c>
      <c r="O805" s="17" t="s">
        <v>224</v>
      </c>
      <c r="P805" s="17" t="s">
        <v>224</v>
      </c>
      <c r="Q805" s="17" t="s">
        <v>224</v>
      </c>
      <c r="R805" s="17" t="s">
        <v>224</v>
      </c>
      <c r="S805" s="17" t="s">
        <v>224</v>
      </c>
      <c r="T805" s="17" t="s">
        <v>224</v>
      </c>
      <c r="U805" s="17" t="s">
        <v>224</v>
      </c>
      <c r="V805" s="17" t="s">
        <v>224</v>
      </c>
      <c r="W805" s="140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1</v>
      </c>
    </row>
    <row r="806" spans="1:65">
      <c r="A806" s="29"/>
      <c r="B806" s="19" t="s">
        <v>225</v>
      </c>
      <c r="C806" s="9" t="s">
        <v>225</v>
      </c>
      <c r="D806" s="138" t="s">
        <v>227</v>
      </c>
      <c r="E806" s="139" t="s">
        <v>228</v>
      </c>
      <c r="F806" s="139" t="s">
        <v>230</v>
      </c>
      <c r="G806" s="139" t="s">
        <v>231</v>
      </c>
      <c r="H806" s="139" t="s">
        <v>232</v>
      </c>
      <c r="I806" s="139" t="s">
        <v>233</v>
      </c>
      <c r="J806" s="139" t="s">
        <v>234</v>
      </c>
      <c r="K806" s="139" t="s">
        <v>235</v>
      </c>
      <c r="L806" s="139" t="s">
        <v>236</v>
      </c>
      <c r="M806" s="139" t="s">
        <v>237</v>
      </c>
      <c r="N806" s="139" t="s">
        <v>238</v>
      </c>
      <c r="O806" s="139" t="s">
        <v>239</v>
      </c>
      <c r="P806" s="139" t="s">
        <v>240</v>
      </c>
      <c r="Q806" s="139" t="s">
        <v>241</v>
      </c>
      <c r="R806" s="139" t="s">
        <v>242</v>
      </c>
      <c r="S806" s="139" t="s">
        <v>243</v>
      </c>
      <c r="T806" s="139" t="s">
        <v>246</v>
      </c>
      <c r="U806" s="139" t="s">
        <v>248</v>
      </c>
      <c r="V806" s="139" t="s">
        <v>250</v>
      </c>
      <c r="W806" s="140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 t="s">
        <v>3</v>
      </c>
    </row>
    <row r="807" spans="1:65">
      <c r="A807" s="29"/>
      <c r="B807" s="19"/>
      <c r="C807" s="9"/>
      <c r="D807" s="10" t="s">
        <v>269</v>
      </c>
      <c r="E807" s="11" t="s">
        <v>292</v>
      </c>
      <c r="F807" s="11" t="s">
        <v>269</v>
      </c>
      <c r="G807" s="11" t="s">
        <v>293</v>
      </c>
      <c r="H807" s="11" t="s">
        <v>269</v>
      </c>
      <c r="I807" s="11" t="s">
        <v>293</v>
      </c>
      <c r="J807" s="11" t="s">
        <v>293</v>
      </c>
      <c r="K807" s="11" t="s">
        <v>269</v>
      </c>
      <c r="L807" s="11" t="s">
        <v>293</v>
      </c>
      <c r="M807" s="11" t="s">
        <v>292</v>
      </c>
      <c r="N807" s="11" t="s">
        <v>269</v>
      </c>
      <c r="O807" s="11" t="s">
        <v>292</v>
      </c>
      <c r="P807" s="11" t="s">
        <v>269</v>
      </c>
      <c r="Q807" s="11" t="s">
        <v>292</v>
      </c>
      <c r="R807" s="11" t="s">
        <v>292</v>
      </c>
      <c r="S807" s="11" t="s">
        <v>292</v>
      </c>
      <c r="T807" s="11" t="s">
        <v>292</v>
      </c>
      <c r="U807" s="11" t="s">
        <v>269</v>
      </c>
      <c r="V807" s="11" t="s">
        <v>293</v>
      </c>
      <c r="W807" s="140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1</v>
      </c>
    </row>
    <row r="808" spans="1:65">
      <c r="A808" s="29"/>
      <c r="B808" s="19"/>
      <c r="C808" s="9"/>
      <c r="D808" s="25" t="s">
        <v>294</v>
      </c>
      <c r="E808" s="25" t="s">
        <v>295</v>
      </c>
      <c r="F808" s="25" t="s">
        <v>295</v>
      </c>
      <c r="G808" s="25" t="s">
        <v>296</v>
      </c>
      <c r="H808" s="25" t="s">
        <v>297</v>
      </c>
      <c r="I808" s="25" t="s">
        <v>296</v>
      </c>
      <c r="J808" s="25" t="s">
        <v>296</v>
      </c>
      <c r="K808" s="25" t="s">
        <v>117</v>
      </c>
      <c r="L808" s="25" t="s">
        <v>295</v>
      </c>
      <c r="M808" s="25" t="s">
        <v>297</v>
      </c>
      <c r="N808" s="25" t="s">
        <v>294</v>
      </c>
      <c r="O808" s="25" t="s">
        <v>297</v>
      </c>
      <c r="P808" s="25" t="s">
        <v>297</v>
      </c>
      <c r="Q808" s="25" t="s">
        <v>297</v>
      </c>
      <c r="R808" s="25" t="s">
        <v>296</v>
      </c>
      <c r="S808" s="25" t="s">
        <v>295</v>
      </c>
      <c r="T808" s="25" t="s">
        <v>295</v>
      </c>
      <c r="U808" s="25" t="s">
        <v>296</v>
      </c>
      <c r="V808" s="25" t="s">
        <v>294</v>
      </c>
      <c r="W808" s="140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1</v>
      </c>
    </row>
    <row r="809" spans="1:65">
      <c r="A809" s="29"/>
      <c r="B809" s="18">
        <v>1</v>
      </c>
      <c r="C809" s="14">
        <v>1</v>
      </c>
      <c r="D809" s="199">
        <v>10.24</v>
      </c>
      <c r="E809" s="199">
        <v>11.98</v>
      </c>
      <c r="F809" s="199">
        <v>10.47</v>
      </c>
      <c r="G809" s="200">
        <v>10</v>
      </c>
      <c r="H809" s="199">
        <v>11.95</v>
      </c>
      <c r="I809" s="200">
        <v>10</v>
      </c>
      <c r="J809" s="200">
        <v>10</v>
      </c>
      <c r="K809" s="199">
        <v>11.81</v>
      </c>
      <c r="L809" s="200">
        <v>9</v>
      </c>
      <c r="M809" s="199">
        <v>9.7899999999999991</v>
      </c>
      <c r="N809" s="199">
        <v>10.410463410094446</v>
      </c>
      <c r="O809" s="199">
        <v>9.14</v>
      </c>
      <c r="P809" s="199">
        <v>10.4</v>
      </c>
      <c r="Q809" s="199">
        <v>11</v>
      </c>
      <c r="R809" s="199">
        <v>9.61</v>
      </c>
      <c r="S809" s="199">
        <v>8.83</v>
      </c>
      <c r="T809" s="199">
        <v>9.84</v>
      </c>
      <c r="U809" s="199">
        <v>9</v>
      </c>
      <c r="V809" s="199">
        <v>14.151</v>
      </c>
      <c r="W809" s="201"/>
      <c r="X809" s="202"/>
      <c r="Y809" s="202"/>
      <c r="Z809" s="202"/>
      <c r="AA809" s="202"/>
      <c r="AB809" s="202"/>
      <c r="AC809" s="202"/>
      <c r="AD809" s="202"/>
      <c r="AE809" s="202"/>
      <c r="AF809" s="202"/>
      <c r="AG809" s="202"/>
      <c r="AH809" s="202"/>
      <c r="AI809" s="202"/>
      <c r="AJ809" s="202"/>
      <c r="AK809" s="202"/>
      <c r="AL809" s="202"/>
      <c r="AM809" s="202"/>
      <c r="AN809" s="202"/>
      <c r="AO809" s="202"/>
      <c r="AP809" s="202"/>
      <c r="AQ809" s="202"/>
      <c r="AR809" s="202"/>
      <c r="AS809" s="202"/>
      <c r="AT809" s="202"/>
      <c r="AU809" s="202"/>
      <c r="AV809" s="202"/>
      <c r="AW809" s="202"/>
      <c r="AX809" s="202"/>
      <c r="AY809" s="202"/>
      <c r="AZ809" s="202"/>
      <c r="BA809" s="202"/>
      <c r="BB809" s="202"/>
      <c r="BC809" s="202"/>
      <c r="BD809" s="202"/>
      <c r="BE809" s="202"/>
      <c r="BF809" s="202"/>
      <c r="BG809" s="202"/>
      <c r="BH809" s="202"/>
      <c r="BI809" s="202"/>
      <c r="BJ809" s="202"/>
      <c r="BK809" s="202"/>
      <c r="BL809" s="202"/>
      <c r="BM809" s="203">
        <v>1</v>
      </c>
    </row>
    <row r="810" spans="1:65">
      <c r="A810" s="29"/>
      <c r="B810" s="19">
        <v>1</v>
      </c>
      <c r="C810" s="9">
        <v>2</v>
      </c>
      <c r="D810" s="205">
        <v>10.69</v>
      </c>
      <c r="E810" s="205">
        <v>11.78</v>
      </c>
      <c r="F810" s="205">
        <v>9.99</v>
      </c>
      <c r="G810" s="206">
        <v>20</v>
      </c>
      <c r="H810" s="205">
        <v>11.9</v>
      </c>
      <c r="I810" s="206">
        <v>10</v>
      </c>
      <c r="J810" s="206">
        <v>10</v>
      </c>
      <c r="K810" s="205">
        <v>11.87</v>
      </c>
      <c r="L810" s="206">
        <v>9</v>
      </c>
      <c r="M810" s="205">
        <v>10.3</v>
      </c>
      <c r="N810" s="205">
        <v>10.36649321470397</v>
      </c>
      <c r="O810" s="205">
        <v>8.91</v>
      </c>
      <c r="P810" s="205">
        <v>10.45</v>
      </c>
      <c r="Q810" s="205">
        <v>11</v>
      </c>
      <c r="R810" s="205">
        <v>9.5299999999999994</v>
      </c>
      <c r="S810" s="205">
        <v>8.77</v>
      </c>
      <c r="T810" s="205">
        <v>9.92</v>
      </c>
      <c r="U810" s="205">
        <v>9.09</v>
      </c>
      <c r="V810" s="205">
        <v>11.559666666666667</v>
      </c>
      <c r="W810" s="201"/>
      <c r="X810" s="202"/>
      <c r="Y810" s="202"/>
      <c r="Z810" s="202"/>
      <c r="AA810" s="202"/>
      <c r="AB810" s="202"/>
      <c r="AC810" s="202"/>
      <c r="AD810" s="202"/>
      <c r="AE810" s="202"/>
      <c r="AF810" s="202"/>
      <c r="AG810" s="202"/>
      <c r="AH810" s="202"/>
      <c r="AI810" s="202"/>
      <c r="AJ810" s="202"/>
      <c r="AK810" s="202"/>
      <c r="AL810" s="202"/>
      <c r="AM810" s="202"/>
      <c r="AN810" s="202"/>
      <c r="AO810" s="202"/>
      <c r="AP810" s="202"/>
      <c r="AQ810" s="202"/>
      <c r="AR810" s="202"/>
      <c r="AS810" s="202"/>
      <c r="AT810" s="202"/>
      <c r="AU810" s="202"/>
      <c r="AV810" s="202"/>
      <c r="AW810" s="202"/>
      <c r="AX810" s="202"/>
      <c r="AY810" s="202"/>
      <c r="AZ810" s="202"/>
      <c r="BA810" s="202"/>
      <c r="BB810" s="202"/>
      <c r="BC810" s="202"/>
      <c r="BD810" s="202"/>
      <c r="BE810" s="202"/>
      <c r="BF810" s="202"/>
      <c r="BG810" s="202"/>
      <c r="BH810" s="202"/>
      <c r="BI810" s="202"/>
      <c r="BJ810" s="202"/>
      <c r="BK810" s="202"/>
      <c r="BL810" s="202"/>
      <c r="BM810" s="203">
        <v>33</v>
      </c>
    </row>
    <row r="811" spans="1:65">
      <c r="A811" s="29"/>
      <c r="B811" s="19">
        <v>1</v>
      </c>
      <c r="C811" s="9">
        <v>3</v>
      </c>
      <c r="D811" s="205">
        <v>10.17</v>
      </c>
      <c r="E811" s="205">
        <v>11.94</v>
      </c>
      <c r="F811" s="205">
        <v>10.59</v>
      </c>
      <c r="G811" s="206">
        <v>20</v>
      </c>
      <c r="H811" s="205">
        <v>12.3</v>
      </c>
      <c r="I811" s="206">
        <v>10</v>
      </c>
      <c r="J811" s="206">
        <v>10</v>
      </c>
      <c r="K811" s="205">
        <v>11.78</v>
      </c>
      <c r="L811" s="206">
        <v>9</v>
      </c>
      <c r="M811" s="205">
        <v>9.49</v>
      </c>
      <c r="N811" s="205">
        <v>10.26450608212075</v>
      </c>
      <c r="O811" s="205">
        <v>9.24</v>
      </c>
      <c r="P811" s="205">
        <v>11.25</v>
      </c>
      <c r="Q811" s="205">
        <v>10</v>
      </c>
      <c r="R811" s="205">
        <v>9.49</v>
      </c>
      <c r="S811" s="205">
        <v>8.6999999999999993</v>
      </c>
      <c r="T811" s="205">
        <v>9.77</v>
      </c>
      <c r="U811" s="205">
        <v>8.8699999999999992</v>
      </c>
      <c r="V811" s="205">
        <v>13.546333333333335</v>
      </c>
      <c r="W811" s="201"/>
      <c r="X811" s="202"/>
      <c r="Y811" s="202"/>
      <c r="Z811" s="202"/>
      <c r="AA811" s="202"/>
      <c r="AB811" s="202"/>
      <c r="AC811" s="202"/>
      <c r="AD811" s="202"/>
      <c r="AE811" s="202"/>
      <c r="AF811" s="202"/>
      <c r="AG811" s="202"/>
      <c r="AH811" s="202"/>
      <c r="AI811" s="202"/>
      <c r="AJ811" s="202"/>
      <c r="AK811" s="202"/>
      <c r="AL811" s="202"/>
      <c r="AM811" s="202"/>
      <c r="AN811" s="202"/>
      <c r="AO811" s="202"/>
      <c r="AP811" s="202"/>
      <c r="AQ811" s="202"/>
      <c r="AR811" s="202"/>
      <c r="AS811" s="202"/>
      <c r="AT811" s="202"/>
      <c r="AU811" s="202"/>
      <c r="AV811" s="202"/>
      <c r="AW811" s="202"/>
      <c r="AX811" s="202"/>
      <c r="AY811" s="202"/>
      <c r="AZ811" s="202"/>
      <c r="BA811" s="202"/>
      <c r="BB811" s="202"/>
      <c r="BC811" s="202"/>
      <c r="BD811" s="202"/>
      <c r="BE811" s="202"/>
      <c r="BF811" s="202"/>
      <c r="BG811" s="202"/>
      <c r="BH811" s="202"/>
      <c r="BI811" s="202"/>
      <c r="BJ811" s="202"/>
      <c r="BK811" s="202"/>
      <c r="BL811" s="202"/>
      <c r="BM811" s="203">
        <v>16</v>
      </c>
    </row>
    <row r="812" spans="1:65">
      <c r="A812" s="29"/>
      <c r="B812" s="19">
        <v>1</v>
      </c>
      <c r="C812" s="9">
        <v>4</v>
      </c>
      <c r="D812" s="205">
        <v>10.3</v>
      </c>
      <c r="E812" s="205">
        <v>12.03</v>
      </c>
      <c r="F812" s="205">
        <v>10.49</v>
      </c>
      <c r="G812" s="206">
        <v>10</v>
      </c>
      <c r="H812" s="205">
        <v>12.05</v>
      </c>
      <c r="I812" s="206">
        <v>10</v>
      </c>
      <c r="J812" s="206" t="s">
        <v>96</v>
      </c>
      <c r="K812" s="205">
        <v>11.97</v>
      </c>
      <c r="L812" s="206">
        <v>12</v>
      </c>
      <c r="M812" s="205">
        <v>9.73</v>
      </c>
      <c r="N812" s="205">
        <v>10.430807787720852</v>
      </c>
      <c r="O812" s="205">
        <v>8.98</v>
      </c>
      <c r="P812" s="205">
        <v>10.25</v>
      </c>
      <c r="Q812" s="205">
        <v>10</v>
      </c>
      <c r="R812" s="205">
        <v>9.49</v>
      </c>
      <c r="S812" s="205">
        <v>8.85</v>
      </c>
      <c r="T812" s="205">
        <v>9.82</v>
      </c>
      <c r="U812" s="205">
        <v>8.67</v>
      </c>
      <c r="V812" s="205">
        <v>11.489000000000001</v>
      </c>
      <c r="W812" s="201"/>
      <c r="X812" s="202"/>
      <c r="Y812" s="202"/>
      <c r="Z812" s="202"/>
      <c r="AA812" s="202"/>
      <c r="AB812" s="202"/>
      <c r="AC812" s="202"/>
      <c r="AD812" s="202"/>
      <c r="AE812" s="202"/>
      <c r="AF812" s="202"/>
      <c r="AG812" s="202"/>
      <c r="AH812" s="202"/>
      <c r="AI812" s="202"/>
      <c r="AJ812" s="202"/>
      <c r="AK812" s="202"/>
      <c r="AL812" s="202"/>
      <c r="AM812" s="202"/>
      <c r="AN812" s="202"/>
      <c r="AO812" s="202"/>
      <c r="AP812" s="202"/>
      <c r="AQ812" s="202"/>
      <c r="AR812" s="202"/>
      <c r="AS812" s="202"/>
      <c r="AT812" s="202"/>
      <c r="AU812" s="202"/>
      <c r="AV812" s="202"/>
      <c r="AW812" s="202"/>
      <c r="AX812" s="202"/>
      <c r="AY812" s="202"/>
      <c r="AZ812" s="202"/>
      <c r="BA812" s="202"/>
      <c r="BB812" s="202"/>
      <c r="BC812" s="202"/>
      <c r="BD812" s="202"/>
      <c r="BE812" s="202"/>
      <c r="BF812" s="202"/>
      <c r="BG812" s="202"/>
      <c r="BH812" s="202"/>
      <c r="BI812" s="202"/>
      <c r="BJ812" s="202"/>
      <c r="BK812" s="202"/>
      <c r="BL812" s="202"/>
      <c r="BM812" s="203">
        <v>10.489255263875949</v>
      </c>
    </row>
    <row r="813" spans="1:65">
      <c r="A813" s="29"/>
      <c r="B813" s="19">
        <v>1</v>
      </c>
      <c r="C813" s="9">
        <v>5</v>
      </c>
      <c r="D813" s="205">
        <v>10.98</v>
      </c>
      <c r="E813" s="205">
        <v>12.08</v>
      </c>
      <c r="F813" s="205">
        <v>10.79</v>
      </c>
      <c r="G813" s="206">
        <v>10</v>
      </c>
      <c r="H813" s="205">
        <v>12</v>
      </c>
      <c r="I813" s="206">
        <v>10</v>
      </c>
      <c r="J813" s="206">
        <v>10</v>
      </c>
      <c r="K813" s="205">
        <v>11.68</v>
      </c>
      <c r="L813" s="206">
        <v>8</v>
      </c>
      <c r="M813" s="205">
        <v>10.4</v>
      </c>
      <c r="N813" s="205">
        <v>10.357323359635812</v>
      </c>
      <c r="O813" s="205">
        <v>9.18</v>
      </c>
      <c r="P813" s="205">
        <v>10.3</v>
      </c>
      <c r="Q813" s="205">
        <v>11</v>
      </c>
      <c r="R813" s="205">
        <v>9.2899999999999991</v>
      </c>
      <c r="S813" s="205">
        <v>8.64</v>
      </c>
      <c r="T813" s="205">
        <v>9.99</v>
      </c>
      <c r="U813" s="205">
        <v>8.7899999999999991</v>
      </c>
      <c r="V813" s="209">
        <v>17.713999999999999</v>
      </c>
      <c r="W813" s="201"/>
      <c r="X813" s="202"/>
      <c r="Y813" s="202"/>
      <c r="Z813" s="202"/>
      <c r="AA813" s="202"/>
      <c r="AB813" s="202"/>
      <c r="AC813" s="202"/>
      <c r="AD813" s="202"/>
      <c r="AE813" s="202"/>
      <c r="AF813" s="202"/>
      <c r="AG813" s="202"/>
      <c r="AH813" s="202"/>
      <c r="AI813" s="202"/>
      <c r="AJ813" s="202"/>
      <c r="AK813" s="202"/>
      <c r="AL813" s="202"/>
      <c r="AM813" s="202"/>
      <c r="AN813" s="202"/>
      <c r="AO813" s="202"/>
      <c r="AP813" s="202"/>
      <c r="AQ813" s="202"/>
      <c r="AR813" s="202"/>
      <c r="AS813" s="202"/>
      <c r="AT813" s="202"/>
      <c r="AU813" s="202"/>
      <c r="AV813" s="202"/>
      <c r="AW813" s="202"/>
      <c r="AX813" s="202"/>
      <c r="AY813" s="202"/>
      <c r="AZ813" s="202"/>
      <c r="BA813" s="202"/>
      <c r="BB813" s="202"/>
      <c r="BC813" s="202"/>
      <c r="BD813" s="202"/>
      <c r="BE813" s="202"/>
      <c r="BF813" s="202"/>
      <c r="BG813" s="202"/>
      <c r="BH813" s="202"/>
      <c r="BI813" s="202"/>
      <c r="BJ813" s="202"/>
      <c r="BK813" s="202"/>
      <c r="BL813" s="202"/>
      <c r="BM813" s="203">
        <v>107</v>
      </c>
    </row>
    <row r="814" spans="1:65">
      <c r="A814" s="29"/>
      <c r="B814" s="19">
        <v>1</v>
      </c>
      <c r="C814" s="9">
        <v>6</v>
      </c>
      <c r="D814" s="205">
        <v>10.72</v>
      </c>
      <c r="E814" s="205">
        <v>12.03</v>
      </c>
      <c r="F814" s="205">
        <v>11.11</v>
      </c>
      <c r="G814" s="206">
        <v>10</v>
      </c>
      <c r="H814" s="205">
        <v>12.2</v>
      </c>
      <c r="I814" s="206">
        <v>10</v>
      </c>
      <c r="J814" s="206" t="s">
        <v>96</v>
      </c>
      <c r="K814" s="205">
        <v>11.82</v>
      </c>
      <c r="L814" s="206">
        <v>6</v>
      </c>
      <c r="M814" s="205">
        <v>9.7799999999999994</v>
      </c>
      <c r="N814" s="205">
        <v>10.334379894559653</v>
      </c>
      <c r="O814" s="205">
        <v>9.36</v>
      </c>
      <c r="P814" s="205">
        <v>11.15</v>
      </c>
      <c r="Q814" s="205">
        <v>11</v>
      </c>
      <c r="R814" s="205">
        <v>9.59</v>
      </c>
      <c r="S814" s="205">
        <v>8.75</v>
      </c>
      <c r="T814" s="205">
        <v>9.76</v>
      </c>
      <c r="U814" s="205">
        <v>8.8800000000000008</v>
      </c>
      <c r="V814" s="209">
        <v>15.441000000000001</v>
      </c>
      <c r="W814" s="201"/>
      <c r="X814" s="202"/>
      <c r="Y814" s="202"/>
      <c r="Z814" s="202"/>
      <c r="AA814" s="202"/>
      <c r="AB814" s="202"/>
      <c r="AC814" s="202"/>
      <c r="AD814" s="202"/>
      <c r="AE814" s="202"/>
      <c r="AF814" s="202"/>
      <c r="AG814" s="202"/>
      <c r="AH814" s="202"/>
      <c r="AI814" s="202"/>
      <c r="AJ814" s="202"/>
      <c r="AK814" s="202"/>
      <c r="AL814" s="202"/>
      <c r="AM814" s="202"/>
      <c r="AN814" s="202"/>
      <c r="AO814" s="202"/>
      <c r="AP814" s="202"/>
      <c r="AQ814" s="202"/>
      <c r="AR814" s="202"/>
      <c r="AS814" s="202"/>
      <c r="AT814" s="202"/>
      <c r="AU814" s="202"/>
      <c r="AV814" s="202"/>
      <c r="AW814" s="202"/>
      <c r="AX814" s="202"/>
      <c r="AY814" s="202"/>
      <c r="AZ814" s="202"/>
      <c r="BA814" s="202"/>
      <c r="BB814" s="202"/>
      <c r="BC814" s="202"/>
      <c r="BD814" s="202"/>
      <c r="BE814" s="202"/>
      <c r="BF814" s="202"/>
      <c r="BG814" s="202"/>
      <c r="BH814" s="202"/>
      <c r="BI814" s="202"/>
      <c r="BJ814" s="202"/>
      <c r="BK814" s="202"/>
      <c r="BL814" s="202"/>
      <c r="BM814" s="207"/>
    </row>
    <row r="815" spans="1:65">
      <c r="A815" s="29"/>
      <c r="B815" s="20" t="s">
        <v>256</v>
      </c>
      <c r="C815" s="12"/>
      <c r="D815" s="208">
        <v>10.516666666666667</v>
      </c>
      <c r="E815" s="208">
        <v>11.973333333333331</v>
      </c>
      <c r="F815" s="208">
        <v>10.573333333333332</v>
      </c>
      <c r="G815" s="208">
        <v>13.333333333333334</v>
      </c>
      <c r="H815" s="208">
        <v>12.066666666666668</v>
      </c>
      <c r="I815" s="208">
        <v>10</v>
      </c>
      <c r="J815" s="208">
        <v>10</v>
      </c>
      <c r="K815" s="208">
        <v>11.821666666666667</v>
      </c>
      <c r="L815" s="208">
        <v>8.8333333333333339</v>
      </c>
      <c r="M815" s="208">
        <v>9.9150000000000009</v>
      </c>
      <c r="N815" s="208">
        <v>10.360662291472581</v>
      </c>
      <c r="O815" s="208">
        <v>9.1349999999999998</v>
      </c>
      <c r="P815" s="208">
        <v>10.633333333333335</v>
      </c>
      <c r="Q815" s="208">
        <v>10.666666666666666</v>
      </c>
      <c r="R815" s="208">
        <v>9.5</v>
      </c>
      <c r="S815" s="208">
        <v>8.7566666666666659</v>
      </c>
      <c r="T815" s="208">
        <v>9.85</v>
      </c>
      <c r="U815" s="208">
        <v>8.8833333333333346</v>
      </c>
      <c r="V815" s="208">
        <v>13.983500000000001</v>
      </c>
      <c r="W815" s="201"/>
      <c r="X815" s="202"/>
      <c r="Y815" s="202"/>
      <c r="Z815" s="202"/>
      <c r="AA815" s="202"/>
      <c r="AB815" s="202"/>
      <c r="AC815" s="202"/>
      <c r="AD815" s="202"/>
      <c r="AE815" s="202"/>
      <c r="AF815" s="202"/>
      <c r="AG815" s="202"/>
      <c r="AH815" s="202"/>
      <c r="AI815" s="202"/>
      <c r="AJ815" s="202"/>
      <c r="AK815" s="202"/>
      <c r="AL815" s="202"/>
      <c r="AM815" s="202"/>
      <c r="AN815" s="202"/>
      <c r="AO815" s="202"/>
      <c r="AP815" s="202"/>
      <c r="AQ815" s="202"/>
      <c r="AR815" s="202"/>
      <c r="AS815" s="202"/>
      <c r="AT815" s="202"/>
      <c r="AU815" s="202"/>
      <c r="AV815" s="202"/>
      <c r="AW815" s="202"/>
      <c r="AX815" s="202"/>
      <c r="AY815" s="202"/>
      <c r="AZ815" s="202"/>
      <c r="BA815" s="202"/>
      <c r="BB815" s="202"/>
      <c r="BC815" s="202"/>
      <c r="BD815" s="202"/>
      <c r="BE815" s="202"/>
      <c r="BF815" s="202"/>
      <c r="BG815" s="202"/>
      <c r="BH815" s="202"/>
      <c r="BI815" s="202"/>
      <c r="BJ815" s="202"/>
      <c r="BK815" s="202"/>
      <c r="BL815" s="202"/>
      <c r="BM815" s="207"/>
    </row>
    <row r="816" spans="1:65">
      <c r="A816" s="29"/>
      <c r="B816" s="3" t="s">
        <v>257</v>
      </c>
      <c r="C816" s="28"/>
      <c r="D816" s="205">
        <v>10.495000000000001</v>
      </c>
      <c r="E816" s="205">
        <v>12.004999999999999</v>
      </c>
      <c r="F816" s="205">
        <v>10.54</v>
      </c>
      <c r="G816" s="205">
        <v>10</v>
      </c>
      <c r="H816" s="205">
        <v>12.025</v>
      </c>
      <c r="I816" s="205">
        <v>10</v>
      </c>
      <c r="J816" s="205">
        <v>10</v>
      </c>
      <c r="K816" s="205">
        <v>11.815000000000001</v>
      </c>
      <c r="L816" s="205">
        <v>9</v>
      </c>
      <c r="M816" s="205">
        <v>9.7850000000000001</v>
      </c>
      <c r="N816" s="205">
        <v>10.361908287169891</v>
      </c>
      <c r="O816" s="205">
        <v>9.16</v>
      </c>
      <c r="P816" s="205">
        <v>10.425000000000001</v>
      </c>
      <c r="Q816" s="205">
        <v>11</v>
      </c>
      <c r="R816" s="205">
        <v>9.51</v>
      </c>
      <c r="S816" s="205">
        <v>8.76</v>
      </c>
      <c r="T816" s="205">
        <v>9.83</v>
      </c>
      <c r="U816" s="205">
        <v>8.875</v>
      </c>
      <c r="V816" s="205">
        <v>13.848666666666666</v>
      </c>
      <c r="W816" s="201"/>
      <c r="X816" s="202"/>
      <c r="Y816" s="202"/>
      <c r="Z816" s="202"/>
      <c r="AA816" s="202"/>
      <c r="AB816" s="202"/>
      <c r="AC816" s="202"/>
      <c r="AD816" s="202"/>
      <c r="AE816" s="202"/>
      <c r="AF816" s="202"/>
      <c r="AG816" s="202"/>
      <c r="AH816" s="202"/>
      <c r="AI816" s="202"/>
      <c r="AJ816" s="202"/>
      <c r="AK816" s="202"/>
      <c r="AL816" s="202"/>
      <c r="AM816" s="202"/>
      <c r="AN816" s="202"/>
      <c r="AO816" s="202"/>
      <c r="AP816" s="202"/>
      <c r="AQ816" s="202"/>
      <c r="AR816" s="202"/>
      <c r="AS816" s="202"/>
      <c r="AT816" s="202"/>
      <c r="AU816" s="202"/>
      <c r="AV816" s="202"/>
      <c r="AW816" s="202"/>
      <c r="AX816" s="202"/>
      <c r="AY816" s="202"/>
      <c r="AZ816" s="202"/>
      <c r="BA816" s="202"/>
      <c r="BB816" s="202"/>
      <c r="BC816" s="202"/>
      <c r="BD816" s="202"/>
      <c r="BE816" s="202"/>
      <c r="BF816" s="202"/>
      <c r="BG816" s="202"/>
      <c r="BH816" s="202"/>
      <c r="BI816" s="202"/>
      <c r="BJ816" s="202"/>
      <c r="BK816" s="202"/>
      <c r="BL816" s="202"/>
      <c r="BM816" s="207"/>
    </row>
    <row r="817" spans="1:65">
      <c r="A817" s="29"/>
      <c r="B817" s="3" t="s">
        <v>258</v>
      </c>
      <c r="C817" s="28"/>
      <c r="D817" s="205">
        <v>0.32549449560118016</v>
      </c>
      <c r="E817" s="205">
        <v>0.10614455552060453</v>
      </c>
      <c r="F817" s="205">
        <v>0.37232602201117559</v>
      </c>
      <c r="G817" s="205">
        <v>5.1639777949432206</v>
      </c>
      <c r="H817" s="205">
        <v>0.15383974345619114</v>
      </c>
      <c r="I817" s="205">
        <v>0</v>
      </c>
      <c r="J817" s="205">
        <v>0</v>
      </c>
      <c r="K817" s="205">
        <v>9.6211572415519295E-2</v>
      </c>
      <c r="L817" s="205">
        <v>1.9407902170679507</v>
      </c>
      <c r="M817" s="205">
        <v>0.35556996498579596</v>
      </c>
      <c r="N817" s="205">
        <v>5.8961803187907932E-2</v>
      </c>
      <c r="O817" s="205">
        <v>0.16634301909007157</v>
      </c>
      <c r="P817" s="205">
        <v>0.44572039067858071</v>
      </c>
      <c r="Q817" s="205">
        <v>0.51639777949432231</v>
      </c>
      <c r="R817" s="205">
        <v>0.11436782764396652</v>
      </c>
      <c r="S817" s="205">
        <v>7.8909230554268128E-2</v>
      </c>
      <c r="T817" s="205">
        <v>8.9442719099991741E-2</v>
      </c>
      <c r="U817" s="205">
        <v>0.14881756168768084</v>
      </c>
      <c r="V817" s="205">
        <v>2.3814955688483628</v>
      </c>
      <c r="W817" s="201"/>
      <c r="X817" s="202"/>
      <c r="Y817" s="202"/>
      <c r="Z817" s="202"/>
      <c r="AA817" s="202"/>
      <c r="AB817" s="202"/>
      <c r="AC817" s="202"/>
      <c r="AD817" s="202"/>
      <c r="AE817" s="202"/>
      <c r="AF817" s="202"/>
      <c r="AG817" s="202"/>
      <c r="AH817" s="202"/>
      <c r="AI817" s="202"/>
      <c r="AJ817" s="202"/>
      <c r="AK817" s="202"/>
      <c r="AL817" s="202"/>
      <c r="AM817" s="202"/>
      <c r="AN817" s="202"/>
      <c r="AO817" s="202"/>
      <c r="AP817" s="202"/>
      <c r="AQ817" s="202"/>
      <c r="AR817" s="202"/>
      <c r="AS817" s="202"/>
      <c r="AT817" s="202"/>
      <c r="AU817" s="202"/>
      <c r="AV817" s="202"/>
      <c r="AW817" s="202"/>
      <c r="AX817" s="202"/>
      <c r="AY817" s="202"/>
      <c r="AZ817" s="202"/>
      <c r="BA817" s="202"/>
      <c r="BB817" s="202"/>
      <c r="BC817" s="202"/>
      <c r="BD817" s="202"/>
      <c r="BE817" s="202"/>
      <c r="BF817" s="202"/>
      <c r="BG817" s="202"/>
      <c r="BH817" s="202"/>
      <c r="BI817" s="202"/>
      <c r="BJ817" s="202"/>
      <c r="BK817" s="202"/>
      <c r="BL817" s="202"/>
      <c r="BM817" s="207"/>
    </row>
    <row r="818" spans="1:65">
      <c r="A818" s="29"/>
      <c r="B818" s="3" t="s">
        <v>86</v>
      </c>
      <c r="C818" s="28"/>
      <c r="D818" s="13">
        <v>3.095034823466055E-2</v>
      </c>
      <c r="E818" s="13">
        <v>8.8650798040594003E-3</v>
      </c>
      <c r="F818" s="13">
        <v>3.5213684301183067E-2</v>
      </c>
      <c r="G818" s="13">
        <v>0.38729833462074154</v>
      </c>
      <c r="H818" s="13">
        <v>1.2749150010181586E-2</v>
      </c>
      <c r="I818" s="13">
        <v>0</v>
      </c>
      <c r="J818" s="13">
        <v>0</v>
      </c>
      <c r="K818" s="13">
        <v>8.1385793668844741E-3</v>
      </c>
      <c r="L818" s="13">
        <v>0.21971210004542838</v>
      </c>
      <c r="M818" s="13">
        <v>3.5861821985455969E-2</v>
      </c>
      <c r="N818" s="13">
        <v>5.6909299356699312E-3</v>
      </c>
      <c r="O818" s="13">
        <v>1.8209416430221299E-2</v>
      </c>
      <c r="P818" s="13">
        <v>4.1917278120242693E-2</v>
      </c>
      <c r="Q818" s="13">
        <v>4.841229182759272E-2</v>
      </c>
      <c r="R818" s="13">
        <v>1.2038718699364898E-2</v>
      </c>
      <c r="S818" s="13">
        <v>9.0113320008680785E-3</v>
      </c>
      <c r="T818" s="13">
        <v>9.0804790964458624E-3</v>
      </c>
      <c r="U818" s="13">
        <v>1.6752445968594463E-2</v>
      </c>
      <c r="V818" s="13">
        <v>0.17030754595404315</v>
      </c>
      <c r="W818" s="140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A819" s="29"/>
      <c r="B819" s="3" t="s">
        <v>259</v>
      </c>
      <c r="C819" s="28"/>
      <c r="D819" s="13">
        <v>2.6132839845285361E-3</v>
      </c>
      <c r="E819" s="13">
        <v>0.14148555184545986</v>
      </c>
      <c r="F819" s="13">
        <v>8.015637654175567E-3</v>
      </c>
      <c r="G819" s="13">
        <v>0.27114203991699326</v>
      </c>
      <c r="H819" s="13">
        <v>0.15038354612487903</v>
      </c>
      <c r="I819" s="13">
        <v>-4.6643470062254999E-2</v>
      </c>
      <c r="J819" s="13">
        <v>-4.6643470062254999E-2</v>
      </c>
      <c r="K819" s="13">
        <v>0.12702631114140428</v>
      </c>
      <c r="L819" s="13">
        <v>-0.15786839855499191</v>
      </c>
      <c r="M819" s="13">
        <v>-5.4747000566725768E-2</v>
      </c>
      <c r="N819" s="13">
        <v>-1.2259494994485531E-2</v>
      </c>
      <c r="O819" s="13">
        <v>-0.12910880990187001</v>
      </c>
      <c r="P819" s="13">
        <v>1.3735776833802227E-2</v>
      </c>
      <c r="Q819" s="13">
        <v>1.691363193359452E-2</v>
      </c>
      <c r="R819" s="13">
        <v>-9.4311296559142277E-2</v>
      </c>
      <c r="S819" s="13">
        <v>-0.16517746528451471</v>
      </c>
      <c r="T819" s="13">
        <v>-6.0943818011321205E-2</v>
      </c>
      <c r="U819" s="13">
        <v>-0.15310161590530313</v>
      </c>
      <c r="V819" s="13">
        <v>0.33312610363844586</v>
      </c>
      <c r="W819" s="140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3"/>
    </row>
    <row r="820" spans="1:65">
      <c r="A820" s="29"/>
      <c r="B820" s="45" t="s">
        <v>260</v>
      </c>
      <c r="C820" s="46"/>
      <c r="D820" s="44">
        <v>0</v>
      </c>
      <c r="E820" s="44">
        <v>0.97</v>
      </c>
      <c r="F820" s="44">
        <v>0.04</v>
      </c>
      <c r="G820" s="44" t="s">
        <v>261</v>
      </c>
      <c r="H820" s="44">
        <v>1.03</v>
      </c>
      <c r="I820" s="44" t="s">
        <v>261</v>
      </c>
      <c r="J820" s="44" t="s">
        <v>261</v>
      </c>
      <c r="K820" s="44">
        <v>0.87</v>
      </c>
      <c r="L820" s="44" t="s">
        <v>261</v>
      </c>
      <c r="M820" s="44">
        <v>0.4</v>
      </c>
      <c r="N820" s="44">
        <v>0.1</v>
      </c>
      <c r="O820" s="44">
        <v>0.92</v>
      </c>
      <c r="P820" s="44">
        <v>0.08</v>
      </c>
      <c r="Q820" s="44">
        <v>0.1</v>
      </c>
      <c r="R820" s="44">
        <v>0.67</v>
      </c>
      <c r="S820" s="44">
        <v>1.17</v>
      </c>
      <c r="T820" s="44">
        <v>0.44</v>
      </c>
      <c r="U820" s="44">
        <v>1.08</v>
      </c>
      <c r="V820" s="44">
        <v>2.2999999999999998</v>
      </c>
      <c r="W820" s="140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3"/>
    </row>
    <row r="821" spans="1:65">
      <c r="B821" s="143" t="s">
        <v>306</v>
      </c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BM821" s="53"/>
    </row>
    <row r="822" spans="1:65">
      <c r="BM822" s="53"/>
    </row>
    <row r="823" spans="1:65" ht="15">
      <c r="B823" s="8" t="s">
        <v>541</v>
      </c>
      <c r="BM823" s="27" t="s">
        <v>66</v>
      </c>
    </row>
    <row r="824" spans="1:65" ht="15">
      <c r="A824" s="24" t="s">
        <v>9</v>
      </c>
      <c r="B824" s="18" t="s">
        <v>111</v>
      </c>
      <c r="C824" s="15" t="s">
        <v>112</v>
      </c>
      <c r="D824" s="16" t="s">
        <v>224</v>
      </c>
      <c r="E824" s="17" t="s">
        <v>224</v>
      </c>
      <c r="F824" s="17" t="s">
        <v>224</v>
      </c>
      <c r="G824" s="17" t="s">
        <v>224</v>
      </c>
      <c r="H824" s="17" t="s">
        <v>224</v>
      </c>
      <c r="I824" s="17" t="s">
        <v>224</v>
      </c>
      <c r="J824" s="17" t="s">
        <v>224</v>
      </c>
      <c r="K824" s="17" t="s">
        <v>224</v>
      </c>
      <c r="L824" s="17" t="s">
        <v>224</v>
      </c>
      <c r="M824" s="17" t="s">
        <v>224</v>
      </c>
      <c r="N824" s="17" t="s">
        <v>224</v>
      </c>
      <c r="O824" s="17" t="s">
        <v>224</v>
      </c>
      <c r="P824" s="17" t="s">
        <v>224</v>
      </c>
      <c r="Q824" s="17" t="s">
        <v>224</v>
      </c>
      <c r="R824" s="17" t="s">
        <v>224</v>
      </c>
      <c r="S824" s="17" t="s">
        <v>224</v>
      </c>
      <c r="T824" s="17" t="s">
        <v>224</v>
      </c>
      <c r="U824" s="17" t="s">
        <v>224</v>
      </c>
      <c r="V824" s="17" t="s">
        <v>224</v>
      </c>
      <c r="W824" s="17" t="s">
        <v>224</v>
      </c>
      <c r="X824" s="140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1</v>
      </c>
    </row>
    <row r="825" spans="1:65">
      <c r="A825" s="29"/>
      <c r="B825" s="19" t="s">
        <v>225</v>
      </c>
      <c r="C825" s="9" t="s">
        <v>225</v>
      </c>
      <c r="D825" s="138" t="s">
        <v>227</v>
      </c>
      <c r="E825" s="139" t="s">
        <v>228</v>
      </c>
      <c r="F825" s="139" t="s">
        <v>230</v>
      </c>
      <c r="G825" s="139" t="s">
        <v>231</v>
      </c>
      <c r="H825" s="139" t="s">
        <v>232</v>
      </c>
      <c r="I825" s="139" t="s">
        <v>233</v>
      </c>
      <c r="J825" s="139" t="s">
        <v>234</v>
      </c>
      <c r="K825" s="139" t="s">
        <v>235</v>
      </c>
      <c r="L825" s="139" t="s">
        <v>236</v>
      </c>
      <c r="M825" s="139" t="s">
        <v>237</v>
      </c>
      <c r="N825" s="139" t="s">
        <v>238</v>
      </c>
      <c r="O825" s="139" t="s">
        <v>240</v>
      </c>
      <c r="P825" s="139" t="s">
        <v>241</v>
      </c>
      <c r="Q825" s="139" t="s">
        <v>242</v>
      </c>
      <c r="R825" s="139" t="s">
        <v>243</v>
      </c>
      <c r="S825" s="139" t="s">
        <v>244</v>
      </c>
      <c r="T825" s="139" t="s">
        <v>246</v>
      </c>
      <c r="U825" s="139" t="s">
        <v>248</v>
      </c>
      <c r="V825" s="139" t="s">
        <v>249</v>
      </c>
      <c r="W825" s="139" t="s">
        <v>250</v>
      </c>
      <c r="X825" s="140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 t="s">
        <v>3</v>
      </c>
    </row>
    <row r="826" spans="1:65">
      <c r="A826" s="29"/>
      <c r="B826" s="19"/>
      <c r="C826" s="9"/>
      <c r="D826" s="10" t="s">
        <v>269</v>
      </c>
      <c r="E826" s="11" t="s">
        <v>292</v>
      </c>
      <c r="F826" s="11" t="s">
        <v>269</v>
      </c>
      <c r="G826" s="11" t="s">
        <v>293</v>
      </c>
      <c r="H826" s="11" t="s">
        <v>269</v>
      </c>
      <c r="I826" s="11" t="s">
        <v>293</v>
      </c>
      <c r="J826" s="11" t="s">
        <v>293</v>
      </c>
      <c r="K826" s="11" t="s">
        <v>269</v>
      </c>
      <c r="L826" s="11" t="s">
        <v>293</v>
      </c>
      <c r="M826" s="11" t="s">
        <v>292</v>
      </c>
      <c r="N826" s="11" t="s">
        <v>269</v>
      </c>
      <c r="O826" s="11" t="s">
        <v>269</v>
      </c>
      <c r="P826" s="11" t="s">
        <v>269</v>
      </c>
      <c r="Q826" s="11" t="s">
        <v>292</v>
      </c>
      <c r="R826" s="11" t="s">
        <v>292</v>
      </c>
      <c r="S826" s="11" t="s">
        <v>269</v>
      </c>
      <c r="T826" s="11" t="s">
        <v>292</v>
      </c>
      <c r="U826" s="11" t="s">
        <v>269</v>
      </c>
      <c r="V826" s="11" t="s">
        <v>292</v>
      </c>
      <c r="W826" s="11" t="s">
        <v>293</v>
      </c>
      <c r="X826" s="140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2</v>
      </c>
    </row>
    <row r="827" spans="1:65">
      <c r="A827" s="29"/>
      <c r="B827" s="19"/>
      <c r="C827" s="9"/>
      <c r="D827" s="25" t="s">
        <v>294</v>
      </c>
      <c r="E827" s="25" t="s">
        <v>295</v>
      </c>
      <c r="F827" s="25" t="s">
        <v>295</v>
      </c>
      <c r="G827" s="25" t="s">
        <v>296</v>
      </c>
      <c r="H827" s="25" t="s">
        <v>297</v>
      </c>
      <c r="I827" s="25" t="s">
        <v>296</v>
      </c>
      <c r="J827" s="25" t="s">
        <v>296</v>
      </c>
      <c r="K827" s="25" t="s">
        <v>117</v>
      </c>
      <c r="L827" s="25" t="s">
        <v>295</v>
      </c>
      <c r="M827" s="25" t="s">
        <v>297</v>
      </c>
      <c r="N827" s="25" t="s">
        <v>294</v>
      </c>
      <c r="O827" s="25" t="s">
        <v>297</v>
      </c>
      <c r="P827" s="25" t="s">
        <v>297</v>
      </c>
      <c r="Q827" s="25" t="s">
        <v>296</v>
      </c>
      <c r="R827" s="25" t="s">
        <v>295</v>
      </c>
      <c r="S827" s="25" t="s">
        <v>295</v>
      </c>
      <c r="T827" s="25" t="s">
        <v>295</v>
      </c>
      <c r="U827" s="25" t="s">
        <v>296</v>
      </c>
      <c r="V827" s="25" t="s">
        <v>294</v>
      </c>
      <c r="W827" s="25" t="s">
        <v>294</v>
      </c>
      <c r="X827" s="140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2</v>
      </c>
    </row>
    <row r="828" spans="1:65">
      <c r="A828" s="29"/>
      <c r="B828" s="18">
        <v>1</v>
      </c>
      <c r="C828" s="14">
        <v>1</v>
      </c>
      <c r="D828" s="21">
        <v>1.6</v>
      </c>
      <c r="E828" s="21">
        <v>1.4</v>
      </c>
      <c r="F828" s="21">
        <v>1.5</v>
      </c>
      <c r="G828" s="135" t="s">
        <v>105</v>
      </c>
      <c r="H828" s="21">
        <v>1.6</v>
      </c>
      <c r="I828" s="135" t="s">
        <v>105</v>
      </c>
      <c r="J828" s="135" t="s">
        <v>105</v>
      </c>
      <c r="K828" s="21">
        <v>1.7</v>
      </c>
      <c r="L828" s="21">
        <v>1.4</v>
      </c>
      <c r="M828" s="21">
        <v>1.9</v>
      </c>
      <c r="N828" s="21">
        <v>1.603463058941258</v>
      </c>
      <c r="O828" s="21">
        <v>1.8</v>
      </c>
      <c r="P828" s="21">
        <v>1.6</v>
      </c>
      <c r="Q828" s="21">
        <v>2</v>
      </c>
      <c r="R828" s="21">
        <v>1.7</v>
      </c>
      <c r="S828" s="21">
        <v>1.7381102737054024</v>
      </c>
      <c r="T828" s="21">
        <v>1.6</v>
      </c>
      <c r="U828" s="135">
        <v>2.4</v>
      </c>
      <c r="V828" s="21">
        <v>1.2</v>
      </c>
      <c r="W828" s="21">
        <v>1.3546666666666667</v>
      </c>
      <c r="X828" s="140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1</v>
      </c>
    </row>
    <row r="829" spans="1:65">
      <c r="A829" s="29"/>
      <c r="B829" s="19">
        <v>1</v>
      </c>
      <c r="C829" s="9">
        <v>2</v>
      </c>
      <c r="D829" s="11">
        <v>1.7</v>
      </c>
      <c r="E829" s="11">
        <v>1.3</v>
      </c>
      <c r="F829" s="11">
        <v>1.6</v>
      </c>
      <c r="G829" s="136" t="s">
        <v>105</v>
      </c>
      <c r="H829" s="11">
        <v>1.6</v>
      </c>
      <c r="I829" s="136" t="s">
        <v>105</v>
      </c>
      <c r="J829" s="136" t="s">
        <v>105</v>
      </c>
      <c r="K829" s="11">
        <v>1.7</v>
      </c>
      <c r="L829" s="11">
        <v>1.3</v>
      </c>
      <c r="M829" s="11">
        <v>1.8</v>
      </c>
      <c r="N829" s="11">
        <v>1.5652604848172627</v>
      </c>
      <c r="O829" s="11">
        <v>1.9</v>
      </c>
      <c r="P829" s="11">
        <v>1.7</v>
      </c>
      <c r="Q829" s="11">
        <v>1.9</v>
      </c>
      <c r="R829" s="11">
        <v>1.7</v>
      </c>
      <c r="S829" s="11">
        <v>1.76818874290949</v>
      </c>
      <c r="T829" s="11">
        <v>1.4</v>
      </c>
      <c r="U829" s="136">
        <v>2.5</v>
      </c>
      <c r="V829" s="11">
        <v>1.2</v>
      </c>
      <c r="W829" s="11">
        <v>1.3436666666666666</v>
      </c>
      <c r="X829" s="140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34</v>
      </c>
    </row>
    <row r="830" spans="1:65">
      <c r="A830" s="29"/>
      <c r="B830" s="19">
        <v>1</v>
      </c>
      <c r="C830" s="9">
        <v>3</v>
      </c>
      <c r="D830" s="11">
        <v>1.8</v>
      </c>
      <c r="E830" s="11">
        <v>1.3</v>
      </c>
      <c r="F830" s="11">
        <v>1.5</v>
      </c>
      <c r="G830" s="136" t="s">
        <v>105</v>
      </c>
      <c r="H830" s="11">
        <v>1.6</v>
      </c>
      <c r="I830" s="136" t="s">
        <v>105</v>
      </c>
      <c r="J830" s="136" t="s">
        <v>105</v>
      </c>
      <c r="K830" s="11">
        <v>1.6</v>
      </c>
      <c r="L830" s="11">
        <v>1.4</v>
      </c>
      <c r="M830" s="11">
        <v>1.7</v>
      </c>
      <c r="N830" s="11">
        <v>1.5667258907219554</v>
      </c>
      <c r="O830" s="11">
        <v>2</v>
      </c>
      <c r="P830" s="11">
        <v>1.6</v>
      </c>
      <c r="Q830" s="11">
        <v>2</v>
      </c>
      <c r="R830" s="11">
        <v>1.7</v>
      </c>
      <c r="S830" s="11">
        <v>1.6789789648038083</v>
      </c>
      <c r="T830" s="11">
        <v>1.5</v>
      </c>
      <c r="U830" s="136">
        <v>2.4</v>
      </c>
      <c r="V830" s="11">
        <v>1.25</v>
      </c>
      <c r="W830" s="11">
        <v>1.3343333333333334</v>
      </c>
      <c r="X830" s="140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16</v>
      </c>
    </row>
    <row r="831" spans="1:65">
      <c r="A831" s="29"/>
      <c r="B831" s="19">
        <v>1</v>
      </c>
      <c r="C831" s="9">
        <v>4</v>
      </c>
      <c r="D831" s="11">
        <v>1.6</v>
      </c>
      <c r="E831" s="11">
        <v>1.3</v>
      </c>
      <c r="F831" s="11">
        <v>1.6</v>
      </c>
      <c r="G831" s="136" t="s">
        <v>105</v>
      </c>
      <c r="H831" s="11">
        <v>1.6</v>
      </c>
      <c r="I831" s="136" t="s">
        <v>105</v>
      </c>
      <c r="J831" s="136" t="s">
        <v>105</v>
      </c>
      <c r="K831" s="11">
        <v>1.7</v>
      </c>
      <c r="L831" s="11">
        <v>1.4</v>
      </c>
      <c r="M831" s="11">
        <v>1.8</v>
      </c>
      <c r="N831" s="11">
        <v>1.5459034242612533</v>
      </c>
      <c r="O831" s="11">
        <v>2</v>
      </c>
      <c r="P831" s="11">
        <v>1.6</v>
      </c>
      <c r="Q831" s="11">
        <v>2</v>
      </c>
      <c r="R831" s="11">
        <v>1.7</v>
      </c>
      <c r="S831" s="11">
        <v>1.7566940478538287</v>
      </c>
      <c r="T831" s="11">
        <v>1.5</v>
      </c>
      <c r="U831" s="136">
        <v>2.2999999999999998</v>
      </c>
      <c r="V831" s="11">
        <v>1.25</v>
      </c>
      <c r="W831" s="11">
        <v>1.3470000000000002</v>
      </c>
      <c r="X831" s="140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1.6052690459642653</v>
      </c>
    </row>
    <row r="832" spans="1:65">
      <c r="A832" s="29"/>
      <c r="B832" s="19">
        <v>1</v>
      </c>
      <c r="C832" s="9">
        <v>5</v>
      </c>
      <c r="D832" s="11">
        <v>1.7</v>
      </c>
      <c r="E832" s="11">
        <v>1.3</v>
      </c>
      <c r="F832" s="11">
        <v>1.6</v>
      </c>
      <c r="G832" s="136" t="s">
        <v>105</v>
      </c>
      <c r="H832" s="11">
        <v>1.6</v>
      </c>
      <c r="I832" s="136" t="s">
        <v>105</v>
      </c>
      <c r="J832" s="136" t="s">
        <v>105</v>
      </c>
      <c r="K832" s="11">
        <v>1.7</v>
      </c>
      <c r="L832" s="11">
        <v>1.4</v>
      </c>
      <c r="M832" s="11">
        <v>1.7</v>
      </c>
      <c r="N832" s="11">
        <v>1.5827189819179124</v>
      </c>
      <c r="O832" s="11">
        <v>2</v>
      </c>
      <c r="P832" s="11">
        <v>1.7</v>
      </c>
      <c r="Q832" s="11">
        <v>1.9</v>
      </c>
      <c r="R832" s="11">
        <v>1.7</v>
      </c>
      <c r="S832" s="11">
        <v>1.8198706207535618</v>
      </c>
      <c r="T832" s="11">
        <v>1.5</v>
      </c>
      <c r="U832" s="136">
        <v>2.4</v>
      </c>
      <c r="V832" s="11">
        <v>1.2</v>
      </c>
      <c r="W832" s="11">
        <v>1.3723333333333334</v>
      </c>
      <c r="X832" s="140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108</v>
      </c>
    </row>
    <row r="833" spans="1:65">
      <c r="A833" s="29"/>
      <c r="B833" s="19">
        <v>1</v>
      </c>
      <c r="C833" s="9">
        <v>6</v>
      </c>
      <c r="D833" s="11">
        <v>1.7</v>
      </c>
      <c r="E833" s="11">
        <v>1.3</v>
      </c>
      <c r="F833" s="11">
        <v>1.6</v>
      </c>
      <c r="G833" s="136" t="s">
        <v>105</v>
      </c>
      <c r="H833" s="11">
        <v>1.7</v>
      </c>
      <c r="I833" s="136" t="s">
        <v>105</v>
      </c>
      <c r="J833" s="136" t="s">
        <v>105</v>
      </c>
      <c r="K833" s="11">
        <v>1.6</v>
      </c>
      <c r="L833" s="11">
        <v>1.4</v>
      </c>
      <c r="M833" s="11">
        <v>1.9</v>
      </c>
      <c r="N833" s="11">
        <v>1.5808452108238611</v>
      </c>
      <c r="O833" s="11">
        <v>2.1</v>
      </c>
      <c r="P833" s="11">
        <v>1.5</v>
      </c>
      <c r="Q833" s="11">
        <v>2</v>
      </c>
      <c r="R833" s="11">
        <v>1.7</v>
      </c>
      <c r="S833" s="11">
        <v>1.7010687110599001</v>
      </c>
      <c r="T833" s="11">
        <v>1.6</v>
      </c>
      <c r="U833" s="136">
        <v>2.4</v>
      </c>
      <c r="V833" s="11">
        <v>1.2</v>
      </c>
      <c r="W833" s="11">
        <v>1.3460000000000001</v>
      </c>
      <c r="X833" s="140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3"/>
    </row>
    <row r="834" spans="1:65">
      <c r="A834" s="29"/>
      <c r="B834" s="20" t="s">
        <v>256</v>
      </c>
      <c r="C834" s="12"/>
      <c r="D834" s="22">
        <v>1.6833333333333329</v>
      </c>
      <c r="E834" s="22">
        <v>1.3166666666666667</v>
      </c>
      <c r="F834" s="22">
        <v>1.5666666666666664</v>
      </c>
      <c r="G834" s="22" t="s">
        <v>623</v>
      </c>
      <c r="H834" s="22">
        <v>1.6166666666666665</v>
      </c>
      <c r="I834" s="22" t="s">
        <v>623</v>
      </c>
      <c r="J834" s="22" t="s">
        <v>623</v>
      </c>
      <c r="K834" s="22">
        <v>1.6666666666666667</v>
      </c>
      <c r="L834" s="22">
        <v>1.3833333333333335</v>
      </c>
      <c r="M834" s="22">
        <v>1.8</v>
      </c>
      <c r="N834" s="22">
        <v>1.5741528419139172</v>
      </c>
      <c r="O834" s="22">
        <v>1.9666666666666666</v>
      </c>
      <c r="P834" s="22">
        <v>1.6166666666666665</v>
      </c>
      <c r="Q834" s="22">
        <v>1.9666666666666668</v>
      </c>
      <c r="R834" s="22">
        <v>1.7</v>
      </c>
      <c r="S834" s="22">
        <v>1.7438185601809986</v>
      </c>
      <c r="T834" s="22">
        <v>1.5166666666666666</v>
      </c>
      <c r="U834" s="22">
        <v>2.4000000000000004</v>
      </c>
      <c r="V834" s="22">
        <v>1.2166666666666668</v>
      </c>
      <c r="W834" s="22">
        <v>1.3496666666666668</v>
      </c>
      <c r="X834" s="140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3"/>
    </row>
    <row r="835" spans="1:65">
      <c r="A835" s="29"/>
      <c r="B835" s="3" t="s">
        <v>257</v>
      </c>
      <c r="C835" s="28"/>
      <c r="D835" s="11">
        <v>1.7</v>
      </c>
      <c r="E835" s="11">
        <v>1.3</v>
      </c>
      <c r="F835" s="11">
        <v>1.6</v>
      </c>
      <c r="G835" s="11" t="s">
        <v>623</v>
      </c>
      <c r="H835" s="11">
        <v>1.6</v>
      </c>
      <c r="I835" s="11" t="s">
        <v>623</v>
      </c>
      <c r="J835" s="11" t="s">
        <v>623</v>
      </c>
      <c r="K835" s="11">
        <v>1.7</v>
      </c>
      <c r="L835" s="11">
        <v>1.4</v>
      </c>
      <c r="M835" s="11">
        <v>1.8</v>
      </c>
      <c r="N835" s="11">
        <v>1.5737855507729082</v>
      </c>
      <c r="O835" s="11">
        <v>2</v>
      </c>
      <c r="P835" s="11">
        <v>1.6</v>
      </c>
      <c r="Q835" s="11">
        <v>2</v>
      </c>
      <c r="R835" s="11">
        <v>1.7</v>
      </c>
      <c r="S835" s="11">
        <v>1.7474021607796155</v>
      </c>
      <c r="T835" s="11">
        <v>1.5</v>
      </c>
      <c r="U835" s="11">
        <v>2.4</v>
      </c>
      <c r="V835" s="11">
        <v>1.2</v>
      </c>
      <c r="W835" s="11">
        <v>1.3465000000000003</v>
      </c>
      <c r="X835" s="140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A836" s="29"/>
      <c r="B836" s="3" t="s">
        <v>258</v>
      </c>
      <c r="C836" s="28"/>
      <c r="D836" s="23">
        <v>7.527726527090807E-2</v>
      </c>
      <c r="E836" s="23">
        <v>4.0824829046386249E-2</v>
      </c>
      <c r="F836" s="23">
        <v>5.1639777949432274E-2</v>
      </c>
      <c r="G836" s="23" t="s">
        <v>623</v>
      </c>
      <c r="H836" s="23">
        <v>4.0824829046386249E-2</v>
      </c>
      <c r="I836" s="23" t="s">
        <v>623</v>
      </c>
      <c r="J836" s="23" t="s">
        <v>623</v>
      </c>
      <c r="K836" s="23">
        <v>5.1639777949432156E-2</v>
      </c>
      <c r="L836" s="23">
        <v>4.0824829046386249E-2</v>
      </c>
      <c r="M836" s="23">
        <v>8.9442719099991574E-2</v>
      </c>
      <c r="N836" s="23">
        <v>1.9542357047405985E-2</v>
      </c>
      <c r="O836" s="23">
        <v>0.10327955589886448</v>
      </c>
      <c r="P836" s="23">
        <v>7.527726527090807E-2</v>
      </c>
      <c r="Q836" s="23">
        <v>5.1639777949432274E-2</v>
      </c>
      <c r="R836" s="23">
        <v>0</v>
      </c>
      <c r="S836" s="23">
        <v>5.0215350580092542E-2</v>
      </c>
      <c r="T836" s="23">
        <v>7.5277265270908167E-2</v>
      </c>
      <c r="U836" s="23">
        <v>6.3245553203367638E-2</v>
      </c>
      <c r="V836" s="23">
        <v>2.5819888974716137E-2</v>
      </c>
      <c r="W836" s="23">
        <v>1.2887547822952559E-2</v>
      </c>
      <c r="X836" s="140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3"/>
    </row>
    <row r="837" spans="1:65">
      <c r="A837" s="29"/>
      <c r="B837" s="3" t="s">
        <v>86</v>
      </c>
      <c r="C837" s="28"/>
      <c r="D837" s="13">
        <v>4.4719167487668174E-2</v>
      </c>
      <c r="E837" s="13">
        <v>3.1006199275736394E-2</v>
      </c>
      <c r="F837" s="13">
        <v>3.2961560393254645E-2</v>
      </c>
      <c r="G837" s="13" t="s">
        <v>623</v>
      </c>
      <c r="H837" s="13">
        <v>2.5252471575084281E-2</v>
      </c>
      <c r="I837" s="13" t="s">
        <v>623</v>
      </c>
      <c r="J837" s="13" t="s">
        <v>623</v>
      </c>
      <c r="K837" s="13">
        <v>3.0983866769659293E-2</v>
      </c>
      <c r="L837" s="13">
        <v>2.9511924611845475E-2</v>
      </c>
      <c r="M837" s="13">
        <v>4.9690399499995319E-2</v>
      </c>
      <c r="N837" s="13">
        <v>1.2414523245179684E-2</v>
      </c>
      <c r="O837" s="13">
        <v>5.2515028423151429E-2</v>
      </c>
      <c r="P837" s="13">
        <v>4.6563256868602937E-2</v>
      </c>
      <c r="Q837" s="13">
        <v>2.6257514211575732E-2</v>
      </c>
      <c r="R837" s="13">
        <v>0</v>
      </c>
      <c r="S837" s="13">
        <v>2.8796201466556516E-2</v>
      </c>
      <c r="T837" s="13">
        <v>4.9633361717082311E-2</v>
      </c>
      <c r="U837" s="13">
        <v>2.6352313834736511E-2</v>
      </c>
      <c r="V837" s="13">
        <v>2.1221826554561205E-2</v>
      </c>
      <c r="W837" s="13">
        <v>9.5486894217973999E-3</v>
      </c>
      <c r="X837" s="140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3"/>
    </row>
    <row r="838" spans="1:65">
      <c r="A838" s="29"/>
      <c r="B838" s="3" t="s">
        <v>259</v>
      </c>
      <c r="C838" s="28"/>
      <c r="D838" s="13">
        <v>4.8630033429801323E-2</v>
      </c>
      <c r="E838" s="13">
        <v>-0.17978442929748195</v>
      </c>
      <c r="F838" s="13">
        <v>-2.4047295619788689E-2</v>
      </c>
      <c r="G838" s="13" t="s">
        <v>623</v>
      </c>
      <c r="H838" s="13">
        <v>7.1001311157499192E-3</v>
      </c>
      <c r="I838" s="13" t="s">
        <v>623</v>
      </c>
      <c r="J838" s="13" t="s">
        <v>623</v>
      </c>
      <c r="K838" s="13">
        <v>3.824755785128886E-2</v>
      </c>
      <c r="L838" s="13">
        <v>-0.13825452698343021</v>
      </c>
      <c r="M838" s="13">
        <v>0.12130736247939189</v>
      </c>
      <c r="N838" s="13">
        <v>-1.9383793718925735E-2</v>
      </c>
      <c r="O838" s="13">
        <v>0.22513211826452073</v>
      </c>
      <c r="P838" s="13">
        <v>7.1001311157499192E-3</v>
      </c>
      <c r="Q838" s="13">
        <v>0.22513211826452073</v>
      </c>
      <c r="R838" s="13">
        <v>5.9012509008314451E-2</v>
      </c>
      <c r="S838" s="13">
        <v>8.6309216866203409E-2</v>
      </c>
      <c r="T838" s="13">
        <v>-5.5194722355327297E-2</v>
      </c>
      <c r="U838" s="13">
        <v>0.49507648330585607</v>
      </c>
      <c r="V838" s="13">
        <v>-0.24207928276855917</v>
      </c>
      <c r="W838" s="13">
        <v>-0.15922712765202629</v>
      </c>
      <c r="X838" s="140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3"/>
    </row>
    <row r="839" spans="1:65">
      <c r="A839" s="29"/>
      <c r="B839" s="45" t="s">
        <v>260</v>
      </c>
      <c r="C839" s="46"/>
      <c r="D839" s="44">
        <v>0.02</v>
      </c>
      <c r="E839" s="44">
        <v>1.07</v>
      </c>
      <c r="F839" s="44">
        <v>0.32</v>
      </c>
      <c r="G839" s="44">
        <v>2.4700000000000002</v>
      </c>
      <c r="H839" s="44">
        <v>0.17</v>
      </c>
      <c r="I839" s="44">
        <v>2.4700000000000002</v>
      </c>
      <c r="J839" s="44">
        <v>2.4700000000000002</v>
      </c>
      <c r="K839" s="44">
        <v>0.02</v>
      </c>
      <c r="L839" s="44">
        <v>0.87</v>
      </c>
      <c r="M839" s="44">
        <v>0.37</v>
      </c>
      <c r="N839" s="44">
        <v>0.3</v>
      </c>
      <c r="O839" s="44">
        <v>0.87</v>
      </c>
      <c r="P839" s="44">
        <v>0.17</v>
      </c>
      <c r="Q839" s="44">
        <v>0.87</v>
      </c>
      <c r="R839" s="44">
        <v>7.0000000000000007E-2</v>
      </c>
      <c r="S839" s="44">
        <v>0.21</v>
      </c>
      <c r="T839" s="44">
        <v>0.47</v>
      </c>
      <c r="U839" s="44">
        <v>2.17</v>
      </c>
      <c r="V839" s="44">
        <v>1.37</v>
      </c>
      <c r="W839" s="44">
        <v>0.98</v>
      </c>
      <c r="X839" s="140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3"/>
    </row>
    <row r="840" spans="1:65">
      <c r="B840" s="3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BM840" s="53"/>
    </row>
    <row r="841" spans="1:65" ht="15">
      <c r="B841" s="8" t="s">
        <v>542</v>
      </c>
      <c r="BM841" s="27" t="s">
        <v>268</v>
      </c>
    </row>
    <row r="842" spans="1:65" ht="15">
      <c r="A842" s="24" t="s">
        <v>61</v>
      </c>
      <c r="B842" s="18" t="s">
        <v>111</v>
      </c>
      <c r="C842" s="15" t="s">
        <v>112</v>
      </c>
      <c r="D842" s="16" t="s">
        <v>224</v>
      </c>
      <c r="E842" s="17" t="s">
        <v>224</v>
      </c>
      <c r="F842" s="17" t="s">
        <v>224</v>
      </c>
      <c r="G842" s="17" t="s">
        <v>224</v>
      </c>
      <c r="H842" s="17" t="s">
        <v>224</v>
      </c>
      <c r="I842" s="17" t="s">
        <v>224</v>
      </c>
      <c r="J842" s="17" t="s">
        <v>224</v>
      </c>
      <c r="K842" s="17" t="s">
        <v>224</v>
      </c>
      <c r="L842" s="17" t="s">
        <v>224</v>
      </c>
      <c r="M842" s="17" t="s">
        <v>224</v>
      </c>
      <c r="N842" s="17" t="s">
        <v>224</v>
      </c>
      <c r="O842" s="17" t="s">
        <v>224</v>
      </c>
      <c r="P842" s="17" t="s">
        <v>224</v>
      </c>
      <c r="Q842" s="17" t="s">
        <v>224</v>
      </c>
      <c r="R842" s="140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1</v>
      </c>
    </row>
    <row r="843" spans="1:65">
      <c r="A843" s="29"/>
      <c r="B843" s="19" t="s">
        <v>225</v>
      </c>
      <c r="C843" s="9" t="s">
        <v>225</v>
      </c>
      <c r="D843" s="138" t="s">
        <v>227</v>
      </c>
      <c r="E843" s="139" t="s">
        <v>228</v>
      </c>
      <c r="F843" s="139" t="s">
        <v>230</v>
      </c>
      <c r="G843" s="139" t="s">
        <v>232</v>
      </c>
      <c r="H843" s="139" t="s">
        <v>235</v>
      </c>
      <c r="I843" s="139" t="s">
        <v>237</v>
      </c>
      <c r="J843" s="139" t="s">
        <v>238</v>
      </c>
      <c r="K843" s="139" t="s">
        <v>239</v>
      </c>
      <c r="L843" s="139" t="s">
        <v>240</v>
      </c>
      <c r="M843" s="139" t="s">
        <v>241</v>
      </c>
      <c r="N843" s="139" t="s">
        <v>242</v>
      </c>
      <c r="O843" s="139" t="s">
        <v>243</v>
      </c>
      <c r="P843" s="139" t="s">
        <v>246</v>
      </c>
      <c r="Q843" s="139" t="s">
        <v>248</v>
      </c>
      <c r="R843" s="140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 t="s">
        <v>3</v>
      </c>
    </row>
    <row r="844" spans="1:65">
      <c r="A844" s="29"/>
      <c r="B844" s="19"/>
      <c r="C844" s="9"/>
      <c r="D844" s="10" t="s">
        <v>269</v>
      </c>
      <c r="E844" s="11" t="s">
        <v>292</v>
      </c>
      <c r="F844" s="11" t="s">
        <v>269</v>
      </c>
      <c r="G844" s="11" t="s">
        <v>269</v>
      </c>
      <c r="H844" s="11" t="s">
        <v>269</v>
      </c>
      <c r="I844" s="11" t="s">
        <v>292</v>
      </c>
      <c r="J844" s="11" t="s">
        <v>269</v>
      </c>
      <c r="K844" s="11" t="s">
        <v>292</v>
      </c>
      <c r="L844" s="11" t="s">
        <v>269</v>
      </c>
      <c r="M844" s="11" t="s">
        <v>269</v>
      </c>
      <c r="N844" s="11" t="s">
        <v>292</v>
      </c>
      <c r="O844" s="11" t="s">
        <v>292</v>
      </c>
      <c r="P844" s="11" t="s">
        <v>292</v>
      </c>
      <c r="Q844" s="11" t="s">
        <v>269</v>
      </c>
      <c r="R844" s="140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2</v>
      </c>
    </row>
    <row r="845" spans="1:65">
      <c r="A845" s="29"/>
      <c r="B845" s="19"/>
      <c r="C845" s="9"/>
      <c r="D845" s="25" t="s">
        <v>294</v>
      </c>
      <c r="E845" s="25" t="s">
        <v>295</v>
      </c>
      <c r="F845" s="25" t="s">
        <v>295</v>
      </c>
      <c r="G845" s="25" t="s">
        <v>297</v>
      </c>
      <c r="H845" s="25" t="s">
        <v>117</v>
      </c>
      <c r="I845" s="25" t="s">
        <v>297</v>
      </c>
      <c r="J845" s="25" t="s">
        <v>294</v>
      </c>
      <c r="K845" s="25" t="s">
        <v>297</v>
      </c>
      <c r="L845" s="25" t="s">
        <v>297</v>
      </c>
      <c r="M845" s="25" t="s">
        <v>297</v>
      </c>
      <c r="N845" s="25" t="s">
        <v>296</v>
      </c>
      <c r="O845" s="25" t="s">
        <v>295</v>
      </c>
      <c r="P845" s="25" t="s">
        <v>295</v>
      </c>
      <c r="Q845" s="25" t="s">
        <v>296</v>
      </c>
      <c r="R845" s="140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2</v>
      </c>
    </row>
    <row r="846" spans="1:65">
      <c r="A846" s="29"/>
      <c r="B846" s="18">
        <v>1</v>
      </c>
      <c r="C846" s="14">
        <v>1</v>
      </c>
      <c r="D846" s="21">
        <v>0.7</v>
      </c>
      <c r="E846" s="135" t="s">
        <v>103</v>
      </c>
      <c r="F846" s="135" t="s">
        <v>103</v>
      </c>
      <c r="G846" s="21">
        <v>0.8</v>
      </c>
      <c r="H846" s="135" t="s">
        <v>103</v>
      </c>
      <c r="I846" s="21">
        <v>0.6</v>
      </c>
      <c r="J846" s="135" t="s">
        <v>289</v>
      </c>
      <c r="K846" s="21">
        <v>0.65</v>
      </c>
      <c r="L846" s="21">
        <v>0.9</v>
      </c>
      <c r="M846" s="135">
        <v>2</v>
      </c>
      <c r="N846" s="135" t="s">
        <v>103</v>
      </c>
      <c r="O846" s="21">
        <v>1.4</v>
      </c>
      <c r="P846" s="135" t="s">
        <v>103</v>
      </c>
      <c r="Q846" s="135" t="s">
        <v>103</v>
      </c>
      <c r="R846" s="140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1</v>
      </c>
    </row>
    <row r="847" spans="1:65">
      <c r="A847" s="29"/>
      <c r="B847" s="19">
        <v>1</v>
      </c>
      <c r="C847" s="9">
        <v>2</v>
      </c>
      <c r="D847" s="11">
        <v>0.7</v>
      </c>
      <c r="E847" s="136" t="s">
        <v>103</v>
      </c>
      <c r="F847" s="136" t="s">
        <v>103</v>
      </c>
      <c r="G847" s="11">
        <v>0.7</v>
      </c>
      <c r="H847" s="136" t="s">
        <v>103</v>
      </c>
      <c r="I847" s="11">
        <v>0.6</v>
      </c>
      <c r="J847" s="136" t="s">
        <v>289</v>
      </c>
      <c r="K847" s="11">
        <v>0.61</v>
      </c>
      <c r="L847" s="11">
        <v>0.9</v>
      </c>
      <c r="M847" s="136">
        <v>2</v>
      </c>
      <c r="N847" s="136" t="s">
        <v>103</v>
      </c>
      <c r="O847" s="11">
        <v>1.2</v>
      </c>
      <c r="P847" s="136" t="s">
        <v>103</v>
      </c>
      <c r="Q847" s="136" t="s">
        <v>103</v>
      </c>
      <c r="R847" s="140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3</v>
      </c>
    </row>
    <row r="848" spans="1:65">
      <c r="A848" s="29"/>
      <c r="B848" s="19">
        <v>1</v>
      </c>
      <c r="C848" s="9">
        <v>3</v>
      </c>
      <c r="D848" s="11">
        <v>0.7</v>
      </c>
      <c r="E848" s="136" t="s">
        <v>103</v>
      </c>
      <c r="F848" s="136" t="s">
        <v>103</v>
      </c>
      <c r="G848" s="11">
        <v>0.6</v>
      </c>
      <c r="H848" s="136" t="s">
        <v>103</v>
      </c>
      <c r="I848" s="11">
        <v>0.9</v>
      </c>
      <c r="J848" s="136" t="s">
        <v>289</v>
      </c>
      <c r="K848" s="11">
        <v>0.6</v>
      </c>
      <c r="L848" s="11">
        <v>1</v>
      </c>
      <c r="M848" s="136">
        <v>2</v>
      </c>
      <c r="N848" s="136" t="s">
        <v>103</v>
      </c>
      <c r="O848" s="11">
        <v>0.9</v>
      </c>
      <c r="P848" s="136" t="s">
        <v>103</v>
      </c>
      <c r="Q848" s="136" t="s">
        <v>103</v>
      </c>
      <c r="R848" s="140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16</v>
      </c>
    </row>
    <row r="849" spans="1:65">
      <c r="A849" s="29"/>
      <c r="B849" s="19">
        <v>1</v>
      </c>
      <c r="C849" s="9">
        <v>4</v>
      </c>
      <c r="D849" s="11">
        <v>0.8</v>
      </c>
      <c r="E849" s="136" t="s">
        <v>103</v>
      </c>
      <c r="F849" s="136" t="s">
        <v>103</v>
      </c>
      <c r="G849" s="11">
        <v>0.7</v>
      </c>
      <c r="H849" s="136" t="s">
        <v>103</v>
      </c>
      <c r="I849" s="11">
        <v>0.9</v>
      </c>
      <c r="J849" s="136" t="s">
        <v>289</v>
      </c>
      <c r="K849" s="11">
        <v>0.64</v>
      </c>
      <c r="L849" s="11">
        <v>0.8</v>
      </c>
      <c r="M849" s="136">
        <v>2</v>
      </c>
      <c r="N849" s="136" t="s">
        <v>103</v>
      </c>
      <c r="O849" s="11">
        <v>1.1000000000000001</v>
      </c>
      <c r="P849" s="136" t="s">
        <v>103</v>
      </c>
      <c r="Q849" s="136" t="s">
        <v>103</v>
      </c>
      <c r="R849" s="140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0.80583333333333296</v>
      </c>
    </row>
    <row r="850" spans="1:65">
      <c r="A850" s="29"/>
      <c r="B850" s="19">
        <v>1</v>
      </c>
      <c r="C850" s="9">
        <v>5</v>
      </c>
      <c r="D850" s="11">
        <v>0.8</v>
      </c>
      <c r="E850" s="136" t="s">
        <v>103</v>
      </c>
      <c r="F850" s="136" t="s">
        <v>103</v>
      </c>
      <c r="G850" s="11">
        <v>0.7</v>
      </c>
      <c r="H850" s="136" t="s">
        <v>103</v>
      </c>
      <c r="I850" s="11">
        <v>0.5</v>
      </c>
      <c r="J850" s="136" t="s">
        <v>289</v>
      </c>
      <c r="K850" s="11">
        <v>0.61</v>
      </c>
      <c r="L850" s="11">
        <v>0.7</v>
      </c>
      <c r="M850" s="136">
        <v>2</v>
      </c>
      <c r="N850" s="136" t="s">
        <v>103</v>
      </c>
      <c r="O850" s="11">
        <v>1.1000000000000001</v>
      </c>
      <c r="P850" s="136" t="s">
        <v>103</v>
      </c>
      <c r="Q850" s="136" t="s">
        <v>103</v>
      </c>
      <c r="R850" s="140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12</v>
      </c>
    </row>
    <row r="851" spans="1:65">
      <c r="A851" s="29"/>
      <c r="B851" s="19">
        <v>1</v>
      </c>
      <c r="C851" s="9">
        <v>6</v>
      </c>
      <c r="D851" s="11">
        <v>0.7</v>
      </c>
      <c r="E851" s="136" t="s">
        <v>103</v>
      </c>
      <c r="F851" s="136" t="s">
        <v>103</v>
      </c>
      <c r="G851" s="11">
        <v>0.7</v>
      </c>
      <c r="H851" s="136" t="s">
        <v>103</v>
      </c>
      <c r="I851" s="11">
        <v>1.1000000000000001</v>
      </c>
      <c r="J851" s="136" t="s">
        <v>289</v>
      </c>
      <c r="K851" s="11">
        <v>0.6</v>
      </c>
      <c r="L851" s="11">
        <v>1</v>
      </c>
      <c r="M851" s="136">
        <v>2</v>
      </c>
      <c r="N851" s="136" t="s">
        <v>103</v>
      </c>
      <c r="O851" s="11">
        <v>1.1000000000000001</v>
      </c>
      <c r="P851" s="136" t="s">
        <v>103</v>
      </c>
      <c r="Q851" s="136" t="s">
        <v>103</v>
      </c>
      <c r="R851" s="140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3"/>
    </row>
    <row r="852" spans="1:65">
      <c r="A852" s="29"/>
      <c r="B852" s="20" t="s">
        <v>256</v>
      </c>
      <c r="C852" s="12"/>
      <c r="D852" s="22">
        <v>0.73333333333333328</v>
      </c>
      <c r="E852" s="22" t="s">
        <v>623</v>
      </c>
      <c r="F852" s="22" t="s">
        <v>623</v>
      </c>
      <c r="G852" s="22">
        <v>0.70000000000000007</v>
      </c>
      <c r="H852" s="22" t="s">
        <v>623</v>
      </c>
      <c r="I852" s="22">
        <v>0.76666666666666661</v>
      </c>
      <c r="J852" s="22" t="s">
        <v>623</v>
      </c>
      <c r="K852" s="22">
        <v>0.61833333333333329</v>
      </c>
      <c r="L852" s="22">
        <v>0.8833333333333333</v>
      </c>
      <c r="M852" s="22">
        <v>2</v>
      </c>
      <c r="N852" s="22" t="s">
        <v>623</v>
      </c>
      <c r="O852" s="22">
        <v>1.1333333333333331</v>
      </c>
      <c r="P852" s="22" t="s">
        <v>623</v>
      </c>
      <c r="Q852" s="22" t="s">
        <v>623</v>
      </c>
      <c r="R852" s="140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3"/>
    </row>
    <row r="853" spans="1:65">
      <c r="A853" s="29"/>
      <c r="B853" s="3" t="s">
        <v>257</v>
      </c>
      <c r="C853" s="28"/>
      <c r="D853" s="11">
        <v>0.7</v>
      </c>
      <c r="E853" s="11" t="s">
        <v>623</v>
      </c>
      <c r="F853" s="11" t="s">
        <v>623</v>
      </c>
      <c r="G853" s="11">
        <v>0.7</v>
      </c>
      <c r="H853" s="11" t="s">
        <v>623</v>
      </c>
      <c r="I853" s="11">
        <v>0.75</v>
      </c>
      <c r="J853" s="11" t="s">
        <v>623</v>
      </c>
      <c r="K853" s="11">
        <v>0.61</v>
      </c>
      <c r="L853" s="11">
        <v>0.9</v>
      </c>
      <c r="M853" s="11">
        <v>2</v>
      </c>
      <c r="N853" s="11" t="s">
        <v>623</v>
      </c>
      <c r="O853" s="11">
        <v>1.1000000000000001</v>
      </c>
      <c r="P853" s="11" t="s">
        <v>623</v>
      </c>
      <c r="Q853" s="11" t="s">
        <v>623</v>
      </c>
      <c r="R853" s="140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3"/>
    </row>
    <row r="854" spans="1:65">
      <c r="A854" s="29"/>
      <c r="B854" s="3" t="s">
        <v>258</v>
      </c>
      <c r="C854" s="28"/>
      <c r="D854" s="23">
        <v>5.1639777949432274E-2</v>
      </c>
      <c r="E854" s="23" t="s">
        <v>623</v>
      </c>
      <c r="F854" s="23" t="s">
        <v>623</v>
      </c>
      <c r="G854" s="23">
        <v>6.3245553203367597E-2</v>
      </c>
      <c r="H854" s="23" t="s">
        <v>623</v>
      </c>
      <c r="I854" s="23">
        <v>0.23380903889000265</v>
      </c>
      <c r="J854" s="23" t="s">
        <v>623</v>
      </c>
      <c r="K854" s="23">
        <v>2.1369760566432826E-2</v>
      </c>
      <c r="L854" s="23">
        <v>0.11690451944500123</v>
      </c>
      <c r="M854" s="23">
        <v>0</v>
      </c>
      <c r="N854" s="23" t="s">
        <v>623</v>
      </c>
      <c r="O854" s="23">
        <v>0.163299316185546</v>
      </c>
      <c r="P854" s="23" t="s">
        <v>623</v>
      </c>
      <c r="Q854" s="23" t="s">
        <v>623</v>
      </c>
      <c r="R854" s="140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A855" s="29"/>
      <c r="B855" s="3" t="s">
        <v>86</v>
      </c>
      <c r="C855" s="28"/>
      <c r="D855" s="13">
        <v>7.0417879021953109E-2</v>
      </c>
      <c r="E855" s="13" t="s">
        <v>623</v>
      </c>
      <c r="F855" s="13" t="s">
        <v>623</v>
      </c>
      <c r="G855" s="13">
        <v>9.0350790290525132E-2</v>
      </c>
      <c r="H855" s="13" t="s">
        <v>623</v>
      </c>
      <c r="I855" s="13">
        <v>0.30496831159565568</v>
      </c>
      <c r="J855" s="13" t="s">
        <v>623</v>
      </c>
      <c r="K855" s="13">
        <v>3.4560259676171691E-2</v>
      </c>
      <c r="L855" s="13">
        <v>0.13234473899434102</v>
      </c>
      <c r="M855" s="13">
        <v>0</v>
      </c>
      <c r="N855" s="13" t="s">
        <v>623</v>
      </c>
      <c r="O855" s="13">
        <v>0.14408763192842297</v>
      </c>
      <c r="P855" s="13" t="s">
        <v>623</v>
      </c>
      <c r="Q855" s="13" t="s">
        <v>623</v>
      </c>
      <c r="R855" s="140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3"/>
    </row>
    <row r="856" spans="1:65">
      <c r="A856" s="29"/>
      <c r="B856" s="3" t="s">
        <v>259</v>
      </c>
      <c r="C856" s="28"/>
      <c r="D856" s="13">
        <v>-8.9968976215097918E-2</v>
      </c>
      <c r="E856" s="13" t="s">
        <v>623</v>
      </c>
      <c r="F856" s="13" t="s">
        <v>623</v>
      </c>
      <c r="G856" s="13">
        <v>-0.1313340227507751</v>
      </c>
      <c r="H856" s="13" t="s">
        <v>623</v>
      </c>
      <c r="I856" s="13">
        <v>-4.860392967942051E-2</v>
      </c>
      <c r="J856" s="13" t="s">
        <v>623</v>
      </c>
      <c r="K856" s="13">
        <v>-0.23267838676318475</v>
      </c>
      <c r="L856" s="13">
        <v>9.6173733195450417E-2</v>
      </c>
      <c r="M856" s="13">
        <v>1.4819027921406422</v>
      </c>
      <c r="N856" s="13" t="s">
        <v>623</v>
      </c>
      <c r="O856" s="13">
        <v>0.40641158221303031</v>
      </c>
      <c r="P856" s="13" t="s">
        <v>623</v>
      </c>
      <c r="Q856" s="13" t="s">
        <v>623</v>
      </c>
      <c r="R856" s="140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3"/>
    </row>
    <row r="857" spans="1:65">
      <c r="A857" s="29"/>
      <c r="B857" s="45" t="s">
        <v>260</v>
      </c>
      <c r="C857" s="46"/>
      <c r="D857" s="44">
        <v>0.31</v>
      </c>
      <c r="E857" s="44">
        <v>0.67</v>
      </c>
      <c r="F857" s="44">
        <v>0.67</v>
      </c>
      <c r="G857" s="44">
        <v>0.17</v>
      </c>
      <c r="H857" s="44">
        <v>0.67</v>
      </c>
      <c r="I857" s="44">
        <v>0.46</v>
      </c>
      <c r="J857" s="44">
        <v>0.38</v>
      </c>
      <c r="K857" s="44">
        <v>0.17</v>
      </c>
      <c r="L857" s="44">
        <v>0.95</v>
      </c>
      <c r="M857" s="44">
        <v>5.68</v>
      </c>
      <c r="N857" s="44">
        <v>0.67</v>
      </c>
      <c r="O857" s="44">
        <v>2.0099999999999998</v>
      </c>
      <c r="P857" s="44">
        <v>0.67</v>
      </c>
      <c r="Q857" s="44">
        <v>0.67</v>
      </c>
      <c r="R857" s="140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3"/>
    </row>
    <row r="858" spans="1:65">
      <c r="B858" s="3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BM858" s="53"/>
    </row>
    <row r="859" spans="1:65" ht="15">
      <c r="B859" s="8" t="s">
        <v>543</v>
      </c>
      <c r="BM859" s="27" t="s">
        <v>66</v>
      </c>
    </row>
    <row r="860" spans="1:65" ht="15">
      <c r="A860" s="24" t="s">
        <v>12</v>
      </c>
      <c r="B860" s="18" t="s">
        <v>111</v>
      </c>
      <c r="C860" s="15" t="s">
        <v>112</v>
      </c>
      <c r="D860" s="16" t="s">
        <v>224</v>
      </c>
      <c r="E860" s="17" t="s">
        <v>224</v>
      </c>
      <c r="F860" s="17" t="s">
        <v>224</v>
      </c>
      <c r="G860" s="17" t="s">
        <v>224</v>
      </c>
      <c r="H860" s="17" t="s">
        <v>224</v>
      </c>
      <c r="I860" s="17" t="s">
        <v>224</v>
      </c>
      <c r="J860" s="17" t="s">
        <v>224</v>
      </c>
      <c r="K860" s="140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1</v>
      </c>
    </row>
    <row r="861" spans="1:65">
      <c r="A861" s="29"/>
      <c r="B861" s="19" t="s">
        <v>225</v>
      </c>
      <c r="C861" s="9" t="s">
        <v>225</v>
      </c>
      <c r="D861" s="138" t="s">
        <v>235</v>
      </c>
      <c r="E861" s="139" t="s">
        <v>237</v>
      </c>
      <c r="F861" s="139" t="s">
        <v>238</v>
      </c>
      <c r="G861" s="139" t="s">
        <v>241</v>
      </c>
      <c r="H861" s="139" t="s">
        <v>242</v>
      </c>
      <c r="I861" s="139" t="s">
        <v>244</v>
      </c>
      <c r="J861" s="139" t="s">
        <v>248</v>
      </c>
      <c r="K861" s="140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 t="s">
        <v>3</v>
      </c>
    </row>
    <row r="862" spans="1:65">
      <c r="A862" s="29"/>
      <c r="B862" s="19"/>
      <c r="C862" s="9"/>
      <c r="D862" s="10" t="s">
        <v>269</v>
      </c>
      <c r="E862" s="11" t="s">
        <v>292</v>
      </c>
      <c r="F862" s="11" t="s">
        <v>269</v>
      </c>
      <c r="G862" s="11" t="s">
        <v>269</v>
      </c>
      <c r="H862" s="11" t="s">
        <v>292</v>
      </c>
      <c r="I862" s="11" t="s">
        <v>269</v>
      </c>
      <c r="J862" s="11" t="s">
        <v>269</v>
      </c>
      <c r="K862" s="140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2</v>
      </c>
    </row>
    <row r="863" spans="1:65">
      <c r="A863" s="29"/>
      <c r="B863" s="19"/>
      <c r="C863" s="9"/>
      <c r="D863" s="25" t="s">
        <v>117</v>
      </c>
      <c r="E863" s="25" t="s">
        <v>297</v>
      </c>
      <c r="F863" s="25" t="s">
        <v>294</v>
      </c>
      <c r="G863" s="25" t="s">
        <v>297</v>
      </c>
      <c r="H863" s="25" t="s">
        <v>296</v>
      </c>
      <c r="I863" s="25" t="s">
        <v>295</v>
      </c>
      <c r="J863" s="25" t="s">
        <v>296</v>
      </c>
      <c r="K863" s="140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3</v>
      </c>
    </row>
    <row r="864" spans="1:65">
      <c r="A864" s="29"/>
      <c r="B864" s="18">
        <v>1</v>
      </c>
      <c r="C864" s="14">
        <v>1</v>
      </c>
      <c r="D864" s="21">
        <v>5.109</v>
      </c>
      <c r="E864" s="21">
        <v>4.5</v>
      </c>
      <c r="F864" s="21">
        <v>4.2057923356796643</v>
      </c>
      <c r="G864" s="21">
        <v>3.8800000000000003</v>
      </c>
      <c r="H864" s="21">
        <v>4.57</v>
      </c>
      <c r="I864" s="21">
        <v>3.7755191323714401</v>
      </c>
      <c r="J864" s="135">
        <v>6.04</v>
      </c>
      <c r="K864" s="140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1</v>
      </c>
    </row>
    <row r="865" spans="1:65">
      <c r="A865" s="29"/>
      <c r="B865" s="19">
        <v>1</v>
      </c>
      <c r="C865" s="9">
        <v>2</v>
      </c>
      <c r="D865" s="11">
        <v>4.8280000000000003</v>
      </c>
      <c r="E865" s="11">
        <v>4.5</v>
      </c>
      <c r="F865" s="11">
        <v>4.0393507729774738</v>
      </c>
      <c r="G865" s="11">
        <v>4.08</v>
      </c>
      <c r="H865" s="11">
        <v>4.58</v>
      </c>
      <c r="I865" s="11">
        <v>3.8462057512689598</v>
      </c>
      <c r="J865" s="136">
        <v>6.28</v>
      </c>
      <c r="K865" s="140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35</v>
      </c>
    </row>
    <row r="866" spans="1:65">
      <c r="A866" s="29"/>
      <c r="B866" s="19">
        <v>1</v>
      </c>
      <c r="C866" s="9">
        <v>3</v>
      </c>
      <c r="D866" s="11">
        <v>4.5469999999999997</v>
      </c>
      <c r="E866" s="11">
        <v>4.4000000000000004</v>
      </c>
      <c r="F866" s="11">
        <v>4.1297990697328304</v>
      </c>
      <c r="G866" s="11">
        <v>4.07</v>
      </c>
      <c r="H866" s="11">
        <v>4.47</v>
      </c>
      <c r="I866" s="11">
        <v>3.8692937865571202</v>
      </c>
      <c r="J866" s="136">
        <v>5.99</v>
      </c>
      <c r="K866" s="140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16</v>
      </c>
    </row>
    <row r="867" spans="1:65">
      <c r="A867" s="29"/>
      <c r="B867" s="19">
        <v>1</v>
      </c>
      <c r="C867" s="9">
        <v>4</v>
      </c>
      <c r="D867" s="11">
        <v>4.7990000000000004</v>
      </c>
      <c r="E867" s="11">
        <v>4.2</v>
      </c>
      <c r="F867" s="11">
        <v>4.1600201029154604</v>
      </c>
      <c r="G867" s="11">
        <v>4.09</v>
      </c>
      <c r="H867" s="11">
        <v>4.5599999999999996</v>
      </c>
      <c r="I867" s="11">
        <v>3.7872840612544301</v>
      </c>
      <c r="J867" s="136">
        <v>6.03</v>
      </c>
      <c r="K867" s="140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7">
        <v>4.2782324892700982</v>
      </c>
    </row>
    <row r="868" spans="1:65">
      <c r="A868" s="29"/>
      <c r="B868" s="19">
        <v>1</v>
      </c>
      <c r="C868" s="9">
        <v>5</v>
      </c>
      <c r="D868" s="11">
        <v>4.6769999999999996</v>
      </c>
      <c r="E868" s="11">
        <v>4.3</v>
      </c>
      <c r="F868" s="11">
        <v>4.01951184405055</v>
      </c>
      <c r="G868" s="11">
        <v>3.97</v>
      </c>
      <c r="H868" s="11">
        <v>4.63</v>
      </c>
      <c r="I868" s="11">
        <v>3.8248102119044103</v>
      </c>
      <c r="J868" s="136">
        <v>5.9</v>
      </c>
      <c r="K868" s="140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7">
        <v>109</v>
      </c>
    </row>
    <row r="869" spans="1:65">
      <c r="A869" s="29"/>
      <c r="B869" s="19">
        <v>1</v>
      </c>
      <c r="C869" s="9">
        <v>6</v>
      </c>
      <c r="D869" s="11">
        <v>4.5389999999999997</v>
      </c>
      <c r="E869" s="11">
        <v>4.4000000000000004</v>
      </c>
      <c r="F869" s="11">
        <v>4.0576198133571113</v>
      </c>
      <c r="G869" s="11">
        <v>3.9300000000000006</v>
      </c>
      <c r="H869" s="11">
        <v>4.8</v>
      </c>
      <c r="I869" s="11">
        <v>3.8721627316540599</v>
      </c>
      <c r="J869" s="136">
        <v>5.94</v>
      </c>
      <c r="K869" s="140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3"/>
    </row>
    <row r="870" spans="1:65">
      <c r="A870" s="29"/>
      <c r="B870" s="20" t="s">
        <v>256</v>
      </c>
      <c r="C870" s="12"/>
      <c r="D870" s="22">
        <v>4.749833333333334</v>
      </c>
      <c r="E870" s="22">
        <v>4.3833333333333337</v>
      </c>
      <c r="F870" s="22">
        <v>4.1020156564521821</v>
      </c>
      <c r="G870" s="22">
        <v>4.003333333333333</v>
      </c>
      <c r="H870" s="22">
        <v>4.6016666666666666</v>
      </c>
      <c r="I870" s="22">
        <v>3.8292126125017369</v>
      </c>
      <c r="J870" s="22">
        <v>6.03</v>
      </c>
      <c r="K870" s="140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3"/>
    </row>
    <row r="871" spans="1:65">
      <c r="A871" s="29"/>
      <c r="B871" s="3" t="s">
        <v>257</v>
      </c>
      <c r="C871" s="28"/>
      <c r="D871" s="11">
        <v>4.7379999999999995</v>
      </c>
      <c r="E871" s="11">
        <v>4.4000000000000004</v>
      </c>
      <c r="F871" s="11">
        <v>4.0937094415449709</v>
      </c>
      <c r="G871" s="11">
        <v>4.0200000000000005</v>
      </c>
      <c r="H871" s="11">
        <v>4.5750000000000002</v>
      </c>
      <c r="I871" s="11">
        <v>3.835507981586685</v>
      </c>
      <c r="J871" s="11">
        <v>6.01</v>
      </c>
      <c r="K871" s="140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3"/>
    </row>
    <row r="872" spans="1:65">
      <c r="A872" s="29"/>
      <c r="B872" s="3" t="s">
        <v>258</v>
      </c>
      <c r="C872" s="28"/>
      <c r="D872" s="23">
        <v>0.21374041888858256</v>
      </c>
      <c r="E872" s="23">
        <v>0.1169045194450012</v>
      </c>
      <c r="F872" s="23">
        <v>7.4311224697676703E-2</v>
      </c>
      <c r="G872" s="23">
        <v>8.8919439194512659E-2</v>
      </c>
      <c r="H872" s="23">
        <v>0.11016654059498586</v>
      </c>
      <c r="I872" s="23">
        <v>4.0988667612496796E-2</v>
      </c>
      <c r="J872" s="23">
        <v>0.13356646285651194</v>
      </c>
      <c r="K872" s="210"/>
      <c r="L872" s="211"/>
      <c r="M872" s="211"/>
      <c r="N872" s="211"/>
      <c r="O872" s="211"/>
      <c r="P872" s="211"/>
      <c r="Q872" s="211"/>
      <c r="R872" s="211"/>
      <c r="S872" s="211"/>
      <c r="T872" s="211"/>
      <c r="U872" s="211"/>
      <c r="V872" s="211"/>
      <c r="W872" s="211"/>
      <c r="X872" s="211"/>
      <c r="Y872" s="211"/>
      <c r="Z872" s="211"/>
      <c r="AA872" s="211"/>
      <c r="AB872" s="211"/>
      <c r="AC872" s="211"/>
      <c r="AD872" s="211"/>
      <c r="AE872" s="211"/>
      <c r="AF872" s="211"/>
      <c r="AG872" s="211"/>
      <c r="AH872" s="211"/>
      <c r="AI872" s="211"/>
      <c r="AJ872" s="211"/>
      <c r="AK872" s="211"/>
      <c r="AL872" s="211"/>
      <c r="AM872" s="211"/>
      <c r="AN872" s="211"/>
      <c r="AO872" s="211"/>
      <c r="AP872" s="211"/>
      <c r="AQ872" s="211"/>
      <c r="AR872" s="211"/>
      <c r="AS872" s="211"/>
      <c r="AT872" s="211"/>
      <c r="AU872" s="211"/>
      <c r="AV872" s="211"/>
      <c r="AW872" s="211"/>
      <c r="AX872" s="211"/>
      <c r="AY872" s="211"/>
      <c r="AZ872" s="211"/>
      <c r="BA872" s="211"/>
      <c r="BB872" s="211"/>
      <c r="BC872" s="211"/>
      <c r="BD872" s="211"/>
      <c r="BE872" s="211"/>
      <c r="BF872" s="211"/>
      <c r="BG872" s="211"/>
      <c r="BH872" s="211"/>
      <c r="BI872" s="211"/>
      <c r="BJ872" s="211"/>
      <c r="BK872" s="211"/>
      <c r="BL872" s="211"/>
      <c r="BM872" s="54"/>
    </row>
    <row r="873" spans="1:65">
      <c r="A873" s="29"/>
      <c r="B873" s="3" t="s">
        <v>86</v>
      </c>
      <c r="C873" s="28"/>
      <c r="D873" s="13">
        <v>4.4999561855907054E-2</v>
      </c>
      <c r="E873" s="13">
        <v>2.6670232573004073E-2</v>
      </c>
      <c r="F873" s="13">
        <v>1.8115782805653208E-2</v>
      </c>
      <c r="G873" s="13">
        <v>2.2211350340011489E-2</v>
      </c>
      <c r="H873" s="13">
        <v>2.3940573834477188E-2</v>
      </c>
      <c r="I873" s="13">
        <v>1.0704202602560033E-2</v>
      </c>
      <c r="J873" s="13">
        <v>2.2150325515176109E-2</v>
      </c>
      <c r="K873" s="140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3"/>
    </row>
    <row r="874" spans="1:65">
      <c r="A874" s="29"/>
      <c r="B874" s="3" t="s">
        <v>259</v>
      </c>
      <c r="C874" s="28"/>
      <c r="D874" s="13">
        <v>0.11023263584810339</v>
      </c>
      <c r="E874" s="13">
        <v>2.4566417165694077E-2</v>
      </c>
      <c r="F874" s="13">
        <v>-4.1189167082404166E-2</v>
      </c>
      <c r="G874" s="13">
        <v>-6.4255310253993558E-2</v>
      </c>
      <c r="H874" s="13">
        <v>7.5599953534023268E-2</v>
      </c>
      <c r="I874" s="13">
        <v>-0.1049545292114239</v>
      </c>
      <c r="J874" s="13">
        <v>0.40946056931767361</v>
      </c>
      <c r="K874" s="140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3"/>
    </row>
    <row r="875" spans="1:65">
      <c r="A875" s="29"/>
      <c r="B875" s="45" t="s">
        <v>260</v>
      </c>
      <c r="C875" s="46"/>
      <c r="D875" s="44">
        <v>0.67</v>
      </c>
      <c r="E875" s="44">
        <v>0</v>
      </c>
      <c r="F875" s="44">
        <v>0.52</v>
      </c>
      <c r="G875" s="44">
        <v>0.7</v>
      </c>
      <c r="H875" s="44">
        <v>0.4</v>
      </c>
      <c r="I875" s="44">
        <v>1.02</v>
      </c>
      <c r="J875" s="44">
        <v>3.03</v>
      </c>
      <c r="K875" s="140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3"/>
    </row>
    <row r="876" spans="1:65">
      <c r="B876" s="30"/>
      <c r="C876" s="20"/>
      <c r="D876" s="20"/>
      <c r="E876" s="20"/>
      <c r="F876" s="20"/>
      <c r="G876" s="20"/>
      <c r="H876" s="20"/>
      <c r="I876" s="20"/>
      <c r="J876" s="20"/>
      <c r="BM876" s="53"/>
    </row>
    <row r="877" spans="1:65" ht="15">
      <c r="B877" s="8" t="s">
        <v>544</v>
      </c>
      <c r="BM877" s="27" t="s">
        <v>66</v>
      </c>
    </row>
    <row r="878" spans="1:65" ht="15">
      <c r="A878" s="24" t="s">
        <v>15</v>
      </c>
      <c r="B878" s="18" t="s">
        <v>111</v>
      </c>
      <c r="C878" s="15" t="s">
        <v>112</v>
      </c>
      <c r="D878" s="16" t="s">
        <v>224</v>
      </c>
      <c r="E878" s="17" t="s">
        <v>224</v>
      </c>
      <c r="F878" s="17" t="s">
        <v>224</v>
      </c>
      <c r="G878" s="17" t="s">
        <v>224</v>
      </c>
      <c r="H878" s="17" t="s">
        <v>224</v>
      </c>
      <c r="I878" s="17" t="s">
        <v>224</v>
      </c>
      <c r="J878" s="17" t="s">
        <v>224</v>
      </c>
      <c r="K878" s="17" t="s">
        <v>224</v>
      </c>
      <c r="L878" s="17" t="s">
        <v>224</v>
      </c>
      <c r="M878" s="17" t="s">
        <v>224</v>
      </c>
      <c r="N878" s="17" t="s">
        <v>224</v>
      </c>
      <c r="O878" s="17" t="s">
        <v>224</v>
      </c>
      <c r="P878" s="17" t="s">
        <v>224</v>
      </c>
      <c r="Q878" s="17" t="s">
        <v>224</v>
      </c>
      <c r="R878" s="17" t="s">
        <v>224</v>
      </c>
      <c r="S878" s="17" t="s">
        <v>224</v>
      </c>
      <c r="T878" s="140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1</v>
      </c>
    </row>
    <row r="879" spans="1:65">
      <c r="A879" s="29"/>
      <c r="B879" s="19" t="s">
        <v>225</v>
      </c>
      <c r="C879" s="9" t="s">
        <v>225</v>
      </c>
      <c r="D879" s="138" t="s">
        <v>227</v>
      </c>
      <c r="E879" s="139" t="s">
        <v>228</v>
      </c>
      <c r="F879" s="139" t="s">
        <v>230</v>
      </c>
      <c r="G879" s="139" t="s">
        <v>232</v>
      </c>
      <c r="H879" s="139" t="s">
        <v>235</v>
      </c>
      <c r="I879" s="139" t="s">
        <v>236</v>
      </c>
      <c r="J879" s="139" t="s">
        <v>237</v>
      </c>
      <c r="K879" s="139" t="s">
        <v>238</v>
      </c>
      <c r="L879" s="139" t="s">
        <v>240</v>
      </c>
      <c r="M879" s="139" t="s">
        <v>241</v>
      </c>
      <c r="N879" s="139" t="s">
        <v>242</v>
      </c>
      <c r="O879" s="139" t="s">
        <v>243</v>
      </c>
      <c r="P879" s="139" t="s">
        <v>246</v>
      </c>
      <c r="Q879" s="139" t="s">
        <v>248</v>
      </c>
      <c r="R879" s="139" t="s">
        <v>249</v>
      </c>
      <c r="S879" s="139" t="s">
        <v>250</v>
      </c>
      <c r="T879" s="140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 t="s">
        <v>3</v>
      </c>
    </row>
    <row r="880" spans="1:65">
      <c r="A880" s="29"/>
      <c r="B880" s="19"/>
      <c r="C880" s="9"/>
      <c r="D880" s="10" t="s">
        <v>269</v>
      </c>
      <c r="E880" s="11" t="s">
        <v>292</v>
      </c>
      <c r="F880" s="11" t="s">
        <v>269</v>
      </c>
      <c r="G880" s="11" t="s">
        <v>269</v>
      </c>
      <c r="H880" s="11" t="s">
        <v>269</v>
      </c>
      <c r="I880" s="11" t="s">
        <v>293</v>
      </c>
      <c r="J880" s="11" t="s">
        <v>292</v>
      </c>
      <c r="K880" s="11" t="s">
        <v>269</v>
      </c>
      <c r="L880" s="11" t="s">
        <v>269</v>
      </c>
      <c r="M880" s="11" t="s">
        <v>269</v>
      </c>
      <c r="N880" s="11" t="s">
        <v>292</v>
      </c>
      <c r="O880" s="11" t="s">
        <v>292</v>
      </c>
      <c r="P880" s="11" t="s">
        <v>292</v>
      </c>
      <c r="Q880" s="11" t="s">
        <v>269</v>
      </c>
      <c r="R880" s="11" t="s">
        <v>292</v>
      </c>
      <c r="S880" s="11" t="s">
        <v>293</v>
      </c>
      <c r="T880" s="140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2</v>
      </c>
    </row>
    <row r="881" spans="1:65">
      <c r="A881" s="29"/>
      <c r="B881" s="19"/>
      <c r="C881" s="9"/>
      <c r="D881" s="25" t="s">
        <v>294</v>
      </c>
      <c r="E881" s="25" t="s">
        <v>295</v>
      </c>
      <c r="F881" s="25" t="s">
        <v>295</v>
      </c>
      <c r="G881" s="25" t="s">
        <v>297</v>
      </c>
      <c r="H881" s="25" t="s">
        <v>117</v>
      </c>
      <c r="I881" s="25" t="s">
        <v>295</v>
      </c>
      <c r="J881" s="25" t="s">
        <v>297</v>
      </c>
      <c r="K881" s="25" t="s">
        <v>294</v>
      </c>
      <c r="L881" s="25" t="s">
        <v>297</v>
      </c>
      <c r="M881" s="25" t="s">
        <v>297</v>
      </c>
      <c r="N881" s="25" t="s">
        <v>296</v>
      </c>
      <c r="O881" s="25" t="s">
        <v>295</v>
      </c>
      <c r="P881" s="25" t="s">
        <v>295</v>
      </c>
      <c r="Q881" s="25" t="s">
        <v>296</v>
      </c>
      <c r="R881" s="25" t="s">
        <v>294</v>
      </c>
      <c r="S881" s="25" t="s">
        <v>294</v>
      </c>
      <c r="T881" s="140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2</v>
      </c>
    </row>
    <row r="882" spans="1:65">
      <c r="A882" s="29"/>
      <c r="B882" s="18">
        <v>1</v>
      </c>
      <c r="C882" s="14">
        <v>1</v>
      </c>
      <c r="D882" s="21">
        <v>1</v>
      </c>
      <c r="E882" s="21">
        <v>0.9</v>
      </c>
      <c r="F882" s="21">
        <v>0.8</v>
      </c>
      <c r="G882" s="21">
        <v>0.8</v>
      </c>
      <c r="H882" s="21">
        <v>0.98</v>
      </c>
      <c r="I882" s="135" t="s">
        <v>96</v>
      </c>
      <c r="J882" s="21">
        <v>1.2</v>
      </c>
      <c r="K882" s="21">
        <v>0.95026572984934587</v>
      </c>
      <c r="L882" s="21">
        <v>1</v>
      </c>
      <c r="M882" s="21">
        <v>1.1000000000000001</v>
      </c>
      <c r="N882" s="21">
        <v>0.96</v>
      </c>
      <c r="O882" s="21">
        <v>0.9</v>
      </c>
      <c r="P882" s="21">
        <v>0.9</v>
      </c>
      <c r="Q882" s="21">
        <v>1.24</v>
      </c>
      <c r="R882" s="21">
        <v>0.65</v>
      </c>
      <c r="S882" s="135">
        <v>3.4773333333333336</v>
      </c>
      <c r="T882" s="140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1</v>
      </c>
    </row>
    <row r="883" spans="1:65">
      <c r="A883" s="29"/>
      <c r="B883" s="19">
        <v>1</v>
      </c>
      <c r="C883" s="9">
        <v>2</v>
      </c>
      <c r="D883" s="11">
        <v>1</v>
      </c>
      <c r="E883" s="11">
        <v>0.9</v>
      </c>
      <c r="F883" s="11">
        <v>0.9</v>
      </c>
      <c r="G883" s="11">
        <v>0.8</v>
      </c>
      <c r="H883" s="11">
        <v>1.03</v>
      </c>
      <c r="I883" s="136" t="s">
        <v>96</v>
      </c>
      <c r="J883" s="11">
        <v>1.17</v>
      </c>
      <c r="K883" s="11">
        <v>0.95030511199555978</v>
      </c>
      <c r="L883" s="11">
        <v>1.1000000000000001</v>
      </c>
      <c r="M883" s="11">
        <v>1.2</v>
      </c>
      <c r="N883" s="11">
        <v>1.01</v>
      </c>
      <c r="O883" s="11">
        <v>0.9</v>
      </c>
      <c r="P883" s="11">
        <v>1</v>
      </c>
      <c r="Q883" s="11">
        <v>1.26</v>
      </c>
      <c r="R883" s="11">
        <v>0.65</v>
      </c>
      <c r="S883" s="136">
        <v>3.2829999999999999</v>
      </c>
      <c r="T883" s="140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19</v>
      </c>
    </row>
    <row r="884" spans="1:65">
      <c r="A884" s="29"/>
      <c r="B884" s="19">
        <v>1</v>
      </c>
      <c r="C884" s="9">
        <v>3</v>
      </c>
      <c r="D884" s="11">
        <v>1.1000000000000001</v>
      </c>
      <c r="E884" s="11">
        <v>0.9</v>
      </c>
      <c r="F884" s="11">
        <v>0.8</v>
      </c>
      <c r="G884" s="11">
        <v>0.8</v>
      </c>
      <c r="H884" s="11">
        <v>0.93</v>
      </c>
      <c r="I884" s="136" t="s">
        <v>96</v>
      </c>
      <c r="J884" s="11">
        <v>1.1200000000000001</v>
      </c>
      <c r="K884" s="11">
        <v>0.91170468216525957</v>
      </c>
      <c r="L884" s="11">
        <v>1.1000000000000001</v>
      </c>
      <c r="M884" s="11">
        <v>1.2</v>
      </c>
      <c r="N884" s="11">
        <v>1.06</v>
      </c>
      <c r="O884" s="11">
        <v>0.9</v>
      </c>
      <c r="P884" s="11">
        <v>0.9</v>
      </c>
      <c r="Q884" s="11">
        <v>1.24</v>
      </c>
      <c r="R884" s="11">
        <v>0.7</v>
      </c>
      <c r="S884" s="136">
        <v>3.5429999999999997</v>
      </c>
      <c r="T884" s="140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16</v>
      </c>
    </row>
    <row r="885" spans="1:65">
      <c r="A885" s="29"/>
      <c r="B885" s="19">
        <v>1</v>
      </c>
      <c r="C885" s="9">
        <v>4</v>
      </c>
      <c r="D885" s="11">
        <v>1.1000000000000001</v>
      </c>
      <c r="E885" s="11">
        <v>0.9</v>
      </c>
      <c r="F885" s="11">
        <v>0.8</v>
      </c>
      <c r="G885" s="11">
        <v>0.8</v>
      </c>
      <c r="H885" s="11">
        <v>1.06</v>
      </c>
      <c r="I885" s="136" t="s">
        <v>96</v>
      </c>
      <c r="J885" s="11">
        <v>1.1000000000000001</v>
      </c>
      <c r="K885" s="11">
        <v>0.93465082405750377</v>
      </c>
      <c r="L885" s="11">
        <v>1</v>
      </c>
      <c r="M885" s="11">
        <v>1.2</v>
      </c>
      <c r="N885" s="11">
        <v>1.1100000000000001</v>
      </c>
      <c r="O885" s="11">
        <v>0.9</v>
      </c>
      <c r="P885" s="11">
        <v>0.9</v>
      </c>
      <c r="Q885" s="11">
        <v>1.24</v>
      </c>
      <c r="R885" s="11">
        <v>0.7</v>
      </c>
      <c r="S885" s="141">
        <v>4.4930000000000003</v>
      </c>
      <c r="T885" s="140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0.97503579676710805</v>
      </c>
    </row>
    <row r="886" spans="1:65">
      <c r="A886" s="29"/>
      <c r="B886" s="19">
        <v>1</v>
      </c>
      <c r="C886" s="9">
        <v>5</v>
      </c>
      <c r="D886" s="11">
        <v>1.2</v>
      </c>
      <c r="E886" s="11">
        <v>0.9</v>
      </c>
      <c r="F886" s="11">
        <v>0.8</v>
      </c>
      <c r="G886" s="11">
        <v>0.8</v>
      </c>
      <c r="H886" s="11">
        <v>0.95</v>
      </c>
      <c r="I886" s="136" t="s">
        <v>96</v>
      </c>
      <c r="J886" s="11">
        <v>1.1399999999999999</v>
      </c>
      <c r="K886" s="11">
        <v>0.92326218029382889</v>
      </c>
      <c r="L886" s="11">
        <v>1</v>
      </c>
      <c r="M886" s="11">
        <v>1.1000000000000001</v>
      </c>
      <c r="N886" s="11">
        <v>1.06</v>
      </c>
      <c r="O886" s="11">
        <v>0.9</v>
      </c>
      <c r="P886" s="11">
        <v>0.9</v>
      </c>
      <c r="Q886" s="11">
        <v>1.22</v>
      </c>
      <c r="R886" s="11">
        <v>0.6</v>
      </c>
      <c r="S886" s="136">
        <v>3.5110000000000001</v>
      </c>
      <c r="T886" s="140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110</v>
      </c>
    </row>
    <row r="887" spans="1:65">
      <c r="A887" s="29"/>
      <c r="B887" s="19">
        <v>1</v>
      </c>
      <c r="C887" s="9">
        <v>6</v>
      </c>
      <c r="D887" s="11">
        <v>1.1000000000000001</v>
      </c>
      <c r="E887" s="11">
        <v>0.9</v>
      </c>
      <c r="F887" s="11">
        <v>0.9</v>
      </c>
      <c r="G887" s="11">
        <v>0.8</v>
      </c>
      <c r="H887" s="11">
        <v>0.97000000000000008</v>
      </c>
      <c r="I887" s="136" t="s">
        <v>96</v>
      </c>
      <c r="J887" s="11">
        <v>1.1399999999999999</v>
      </c>
      <c r="K887" s="11">
        <v>0.95281840007556828</v>
      </c>
      <c r="L887" s="11">
        <v>1.1000000000000001</v>
      </c>
      <c r="M887" s="11">
        <v>1.1000000000000001</v>
      </c>
      <c r="N887" s="11">
        <v>1.1000000000000001</v>
      </c>
      <c r="O887" s="11">
        <v>0.9</v>
      </c>
      <c r="P887" s="11">
        <v>0.9</v>
      </c>
      <c r="Q887" s="141">
        <v>1.3</v>
      </c>
      <c r="R887" s="11">
        <v>0.65</v>
      </c>
      <c r="S887" s="136">
        <v>3.8810000000000007</v>
      </c>
      <c r="T887" s="140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3"/>
    </row>
    <row r="888" spans="1:65">
      <c r="A888" s="29"/>
      <c r="B888" s="20" t="s">
        <v>256</v>
      </c>
      <c r="C888" s="12"/>
      <c r="D888" s="22">
        <v>1.0833333333333333</v>
      </c>
      <c r="E888" s="22">
        <v>0.9</v>
      </c>
      <c r="F888" s="22">
        <v>0.83333333333333337</v>
      </c>
      <c r="G888" s="22">
        <v>0.79999999999999993</v>
      </c>
      <c r="H888" s="22">
        <v>0.98666666666666669</v>
      </c>
      <c r="I888" s="22" t="s">
        <v>623</v>
      </c>
      <c r="J888" s="22">
        <v>1.1449999999999998</v>
      </c>
      <c r="K888" s="22">
        <v>0.93716782140617771</v>
      </c>
      <c r="L888" s="22">
        <v>1.05</v>
      </c>
      <c r="M888" s="22">
        <v>1.1500000000000001</v>
      </c>
      <c r="N888" s="22">
        <v>1.05</v>
      </c>
      <c r="O888" s="22">
        <v>0.9</v>
      </c>
      <c r="P888" s="22">
        <v>0.91666666666666663</v>
      </c>
      <c r="Q888" s="22">
        <v>1.25</v>
      </c>
      <c r="R888" s="22">
        <v>0.65833333333333333</v>
      </c>
      <c r="S888" s="22">
        <v>3.6980555555555554</v>
      </c>
      <c r="T888" s="140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3"/>
    </row>
    <row r="889" spans="1:65">
      <c r="A889" s="29"/>
      <c r="B889" s="3" t="s">
        <v>257</v>
      </c>
      <c r="C889" s="28"/>
      <c r="D889" s="11">
        <v>1.1000000000000001</v>
      </c>
      <c r="E889" s="11">
        <v>0.9</v>
      </c>
      <c r="F889" s="11">
        <v>0.8</v>
      </c>
      <c r="G889" s="11">
        <v>0.8</v>
      </c>
      <c r="H889" s="11">
        <v>0.97500000000000009</v>
      </c>
      <c r="I889" s="11" t="s">
        <v>623</v>
      </c>
      <c r="J889" s="11">
        <v>1.1399999999999999</v>
      </c>
      <c r="K889" s="11">
        <v>0.94245827695342488</v>
      </c>
      <c r="L889" s="11">
        <v>1.05</v>
      </c>
      <c r="M889" s="11">
        <v>1.1499999999999999</v>
      </c>
      <c r="N889" s="11">
        <v>1.06</v>
      </c>
      <c r="O889" s="11">
        <v>0.9</v>
      </c>
      <c r="P889" s="11">
        <v>0.9</v>
      </c>
      <c r="Q889" s="11">
        <v>1.24</v>
      </c>
      <c r="R889" s="11">
        <v>0.65</v>
      </c>
      <c r="S889" s="11">
        <v>3.5270000000000001</v>
      </c>
      <c r="T889" s="140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3"/>
    </row>
    <row r="890" spans="1:65">
      <c r="A890" s="29"/>
      <c r="B890" s="3" t="s">
        <v>258</v>
      </c>
      <c r="C890" s="28"/>
      <c r="D890" s="23">
        <v>7.5277265270908097E-2</v>
      </c>
      <c r="E890" s="23">
        <v>0</v>
      </c>
      <c r="F890" s="23">
        <v>5.1639777949432218E-2</v>
      </c>
      <c r="G890" s="23">
        <v>1.2161883888976234E-16</v>
      </c>
      <c r="H890" s="23">
        <v>4.9261208538429788E-2</v>
      </c>
      <c r="I890" s="23" t="s">
        <v>623</v>
      </c>
      <c r="J890" s="23">
        <v>3.5637059362410871E-2</v>
      </c>
      <c r="K890" s="23">
        <v>1.6953806727123724E-2</v>
      </c>
      <c r="L890" s="23">
        <v>5.4772255750516662E-2</v>
      </c>
      <c r="M890" s="23">
        <v>5.4772255750516537E-2</v>
      </c>
      <c r="N890" s="23">
        <v>5.6568542494923851E-2</v>
      </c>
      <c r="O890" s="23">
        <v>0</v>
      </c>
      <c r="P890" s="23">
        <v>4.0824829046386298E-2</v>
      </c>
      <c r="Q890" s="23">
        <v>2.7568097504180468E-2</v>
      </c>
      <c r="R890" s="23">
        <v>3.7638632635454035E-2</v>
      </c>
      <c r="S890" s="23">
        <v>0.43483945526119799</v>
      </c>
      <c r="T890" s="140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3"/>
    </row>
    <row r="891" spans="1:65">
      <c r="A891" s="29"/>
      <c r="B891" s="3" t="s">
        <v>86</v>
      </c>
      <c r="C891" s="28"/>
      <c r="D891" s="13">
        <v>6.9486706403915174E-2</v>
      </c>
      <c r="E891" s="13">
        <v>0</v>
      </c>
      <c r="F891" s="13">
        <v>6.1967733539318656E-2</v>
      </c>
      <c r="G891" s="13">
        <v>1.5202354861220294E-16</v>
      </c>
      <c r="H891" s="13">
        <v>4.9926900545705866E-2</v>
      </c>
      <c r="I891" s="13" t="s">
        <v>623</v>
      </c>
      <c r="J891" s="13">
        <v>3.1124069312149238E-2</v>
      </c>
      <c r="K891" s="13">
        <v>1.8090470393750085E-2</v>
      </c>
      <c r="L891" s="13">
        <v>5.2164053095730155E-2</v>
      </c>
      <c r="M891" s="13">
        <v>4.7628048478710029E-2</v>
      </c>
      <c r="N891" s="13">
        <v>5.3874802376117949E-2</v>
      </c>
      <c r="O891" s="13">
        <v>0</v>
      </c>
      <c r="P891" s="13">
        <v>4.4536177141512326E-2</v>
      </c>
      <c r="Q891" s="13">
        <v>2.2054478003344376E-2</v>
      </c>
      <c r="R891" s="13">
        <v>5.7172606534866888E-2</v>
      </c>
      <c r="S891" s="13">
        <v>0.11758597152710229</v>
      </c>
      <c r="T891" s="140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3"/>
    </row>
    <row r="892" spans="1:65">
      <c r="A892" s="29"/>
      <c r="B892" s="3" t="s">
        <v>259</v>
      </c>
      <c r="C892" s="28"/>
      <c r="D892" s="13">
        <v>0.11107031857220373</v>
      </c>
      <c r="E892" s="13">
        <v>-7.6956966109246072E-2</v>
      </c>
      <c r="F892" s="13">
        <v>-0.14533052417522774</v>
      </c>
      <c r="G892" s="13">
        <v>-0.17951730320821879</v>
      </c>
      <c r="H892" s="13">
        <v>1.1928659376530204E-2</v>
      </c>
      <c r="I892" s="13" t="s">
        <v>623</v>
      </c>
      <c r="J892" s="13">
        <v>0.17431585978323683</v>
      </c>
      <c r="K892" s="13">
        <v>-3.8837523182726041E-2</v>
      </c>
      <c r="L892" s="13">
        <v>7.6883539539212897E-2</v>
      </c>
      <c r="M892" s="13">
        <v>0.17944387663818584</v>
      </c>
      <c r="N892" s="13">
        <v>7.6883539539212897E-2</v>
      </c>
      <c r="O892" s="13">
        <v>-7.6956966109246072E-2</v>
      </c>
      <c r="P892" s="13">
        <v>-5.9863576592750656E-2</v>
      </c>
      <c r="Q892" s="13">
        <v>0.28200421373715834</v>
      </c>
      <c r="R892" s="13">
        <v>-0.32481111409843</v>
      </c>
      <c r="S892" s="13">
        <v>2.7927382438850636</v>
      </c>
      <c r="T892" s="140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3"/>
    </row>
    <row r="893" spans="1:65">
      <c r="A893" s="29"/>
      <c r="B893" s="45" t="s">
        <v>260</v>
      </c>
      <c r="C893" s="46"/>
      <c r="D893" s="44">
        <v>0.36</v>
      </c>
      <c r="E893" s="44">
        <v>0.65</v>
      </c>
      <c r="F893" s="44">
        <v>1.02</v>
      </c>
      <c r="G893" s="44">
        <v>1.2</v>
      </c>
      <c r="H893" s="44">
        <v>0.17</v>
      </c>
      <c r="I893" s="44">
        <v>21.92</v>
      </c>
      <c r="J893" s="44">
        <v>0.7</v>
      </c>
      <c r="K893" s="44">
        <v>0.45</v>
      </c>
      <c r="L893" s="44">
        <v>0.17</v>
      </c>
      <c r="M893" s="44">
        <v>0.72</v>
      </c>
      <c r="N893" s="44">
        <v>0.17</v>
      </c>
      <c r="O893" s="44">
        <v>0.65</v>
      </c>
      <c r="P893" s="44">
        <v>0.56000000000000005</v>
      </c>
      <c r="Q893" s="44">
        <v>1.28</v>
      </c>
      <c r="R893" s="44">
        <v>1.98</v>
      </c>
      <c r="S893" s="44">
        <v>14.75</v>
      </c>
      <c r="T893" s="140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3"/>
    </row>
    <row r="894" spans="1:65">
      <c r="B894" s="3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BM894" s="53"/>
    </row>
    <row r="895" spans="1:65" ht="15">
      <c r="B895" s="8" t="s">
        <v>545</v>
      </c>
      <c r="BM895" s="27" t="s">
        <v>66</v>
      </c>
    </row>
    <row r="896" spans="1:65" ht="15">
      <c r="A896" s="24" t="s">
        <v>18</v>
      </c>
      <c r="B896" s="18" t="s">
        <v>111</v>
      </c>
      <c r="C896" s="15" t="s">
        <v>112</v>
      </c>
      <c r="D896" s="16" t="s">
        <v>224</v>
      </c>
      <c r="E896" s="17" t="s">
        <v>224</v>
      </c>
      <c r="F896" s="17" t="s">
        <v>224</v>
      </c>
      <c r="G896" s="17" t="s">
        <v>224</v>
      </c>
      <c r="H896" s="17" t="s">
        <v>224</v>
      </c>
      <c r="I896" s="17" t="s">
        <v>224</v>
      </c>
      <c r="J896" s="17" t="s">
        <v>224</v>
      </c>
      <c r="K896" s="17" t="s">
        <v>224</v>
      </c>
      <c r="L896" s="17" t="s">
        <v>224</v>
      </c>
      <c r="M896" s="17" t="s">
        <v>224</v>
      </c>
      <c r="N896" s="17" t="s">
        <v>224</v>
      </c>
      <c r="O896" s="17" t="s">
        <v>224</v>
      </c>
      <c r="P896" s="17" t="s">
        <v>224</v>
      </c>
      <c r="Q896" s="17" t="s">
        <v>224</v>
      </c>
      <c r="R896" s="17" t="s">
        <v>224</v>
      </c>
      <c r="S896" s="17" t="s">
        <v>224</v>
      </c>
      <c r="T896" s="17" t="s">
        <v>224</v>
      </c>
      <c r="U896" s="17" t="s">
        <v>224</v>
      </c>
      <c r="V896" s="17" t="s">
        <v>224</v>
      </c>
      <c r="W896" s="140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1</v>
      </c>
    </row>
    <row r="897" spans="1:65">
      <c r="A897" s="29"/>
      <c r="B897" s="19" t="s">
        <v>225</v>
      </c>
      <c r="C897" s="9" t="s">
        <v>225</v>
      </c>
      <c r="D897" s="138" t="s">
        <v>227</v>
      </c>
      <c r="E897" s="139" t="s">
        <v>228</v>
      </c>
      <c r="F897" s="139" t="s">
        <v>230</v>
      </c>
      <c r="G897" s="139" t="s">
        <v>231</v>
      </c>
      <c r="H897" s="139" t="s">
        <v>232</v>
      </c>
      <c r="I897" s="139" t="s">
        <v>233</v>
      </c>
      <c r="J897" s="139" t="s">
        <v>234</v>
      </c>
      <c r="K897" s="139" t="s">
        <v>235</v>
      </c>
      <c r="L897" s="139" t="s">
        <v>236</v>
      </c>
      <c r="M897" s="139" t="s">
        <v>237</v>
      </c>
      <c r="N897" s="139" t="s">
        <v>238</v>
      </c>
      <c r="O897" s="139" t="s">
        <v>240</v>
      </c>
      <c r="P897" s="139" t="s">
        <v>241</v>
      </c>
      <c r="Q897" s="139" t="s">
        <v>242</v>
      </c>
      <c r="R897" s="139" t="s">
        <v>243</v>
      </c>
      <c r="S897" s="139" t="s">
        <v>246</v>
      </c>
      <c r="T897" s="139" t="s">
        <v>248</v>
      </c>
      <c r="U897" s="139" t="s">
        <v>249</v>
      </c>
      <c r="V897" s="139" t="s">
        <v>250</v>
      </c>
      <c r="W897" s="140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 t="s">
        <v>3</v>
      </c>
    </row>
    <row r="898" spans="1:65">
      <c r="A898" s="29"/>
      <c r="B898" s="19"/>
      <c r="C898" s="9"/>
      <c r="D898" s="10" t="s">
        <v>269</v>
      </c>
      <c r="E898" s="11" t="s">
        <v>292</v>
      </c>
      <c r="F898" s="11" t="s">
        <v>293</v>
      </c>
      <c r="G898" s="11" t="s">
        <v>293</v>
      </c>
      <c r="H898" s="11" t="s">
        <v>269</v>
      </c>
      <c r="I898" s="11" t="s">
        <v>293</v>
      </c>
      <c r="J898" s="11" t="s">
        <v>293</v>
      </c>
      <c r="K898" s="11" t="s">
        <v>269</v>
      </c>
      <c r="L898" s="11" t="s">
        <v>293</v>
      </c>
      <c r="M898" s="11" t="s">
        <v>292</v>
      </c>
      <c r="N898" s="11" t="s">
        <v>269</v>
      </c>
      <c r="O898" s="11" t="s">
        <v>269</v>
      </c>
      <c r="P898" s="11" t="s">
        <v>292</v>
      </c>
      <c r="Q898" s="11" t="s">
        <v>292</v>
      </c>
      <c r="R898" s="11" t="s">
        <v>292</v>
      </c>
      <c r="S898" s="11" t="s">
        <v>292</v>
      </c>
      <c r="T898" s="11" t="s">
        <v>293</v>
      </c>
      <c r="U898" s="11" t="s">
        <v>292</v>
      </c>
      <c r="V898" s="11" t="s">
        <v>293</v>
      </c>
      <c r="W898" s="140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1</v>
      </c>
    </row>
    <row r="899" spans="1:65">
      <c r="A899" s="29"/>
      <c r="B899" s="19"/>
      <c r="C899" s="9"/>
      <c r="D899" s="25" t="s">
        <v>294</v>
      </c>
      <c r="E899" s="25" t="s">
        <v>295</v>
      </c>
      <c r="F899" s="25" t="s">
        <v>295</v>
      </c>
      <c r="G899" s="25" t="s">
        <v>296</v>
      </c>
      <c r="H899" s="25" t="s">
        <v>297</v>
      </c>
      <c r="I899" s="25" t="s">
        <v>296</v>
      </c>
      <c r="J899" s="25" t="s">
        <v>296</v>
      </c>
      <c r="K899" s="25" t="s">
        <v>117</v>
      </c>
      <c r="L899" s="25" t="s">
        <v>295</v>
      </c>
      <c r="M899" s="25" t="s">
        <v>297</v>
      </c>
      <c r="N899" s="25" t="s">
        <v>294</v>
      </c>
      <c r="O899" s="25" t="s">
        <v>297</v>
      </c>
      <c r="P899" s="25" t="s">
        <v>297</v>
      </c>
      <c r="Q899" s="25" t="s">
        <v>296</v>
      </c>
      <c r="R899" s="25" t="s">
        <v>295</v>
      </c>
      <c r="S899" s="25" t="s">
        <v>295</v>
      </c>
      <c r="T899" s="25" t="s">
        <v>296</v>
      </c>
      <c r="U899" s="25" t="s">
        <v>294</v>
      </c>
      <c r="V899" s="25" t="s">
        <v>294</v>
      </c>
      <c r="W899" s="140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1</v>
      </c>
    </row>
    <row r="900" spans="1:65">
      <c r="A900" s="29"/>
      <c r="B900" s="18">
        <v>1</v>
      </c>
      <c r="C900" s="14">
        <v>1</v>
      </c>
      <c r="D900" s="199">
        <v>44.7</v>
      </c>
      <c r="E900" s="199">
        <v>36.1</v>
      </c>
      <c r="F900" s="199">
        <v>45.3</v>
      </c>
      <c r="G900" s="199">
        <v>59</v>
      </c>
      <c r="H900" s="199">
        <v>49.4</v>
      </c>
      <c r="I900" s="199">
        <v>49</v>
      </c>
      <c r="J900" s="199">
        <v>60</v>
      </c>
      <c r="K900" s="199">
        <v>52.5</v>
      </c>
      <c r="L900" s="199">
        <v>45</v>
      </c>
      <c r="M900" s="199">
        <v>64.5</v>
      </c>
      <c r="N900" s="199">
        <v>48.852659606861749</v>
      </c>
      <c r="O900" s="199">
        <v>46</v>
      </c>
      <c r="P900" s="199">
        <v>49</v>
      </c>
      <c r="Q900" s="199">
        <v>53.1</v>
      </c>
      <c r="R900" s="199">
        <v>45</v>
      </c>
      <c r="S900" s="199">
        <v>43</v>
      </c>
      <c r="T900" s="199">
        <v>60</v>
      </c>
      <c r="U900" s="199">
        <v>36.799999999999997</v>
      </c>
      <c r="V900" s="199">
        <v>44.718666666666671</v>
      </c>
      <c r="W900" s="201"/>
      <c r="X900" s="202"/>
      <c r="Y900" s="202"/>
      <c r="Z900" s="202"/>
      <c r="AA900" s="202"/>
      <c r="AB900" s="202"/>
      <c r="AC900" s="202"/>
      <c r="AD900" s="202"/>
      <c r="AE900" s="202"/>
      <c r="AF900" s="202"/>
      <c r="AG900" s="202"/>
      <c r="AH900" s="202"/>
      <c r="AI900" s="202"/>
      <c r="AJ900" s="202"/>
      <c r="AK900" s="202"/>
      <c r="AL900" s="202"/>
      <c r="AM900" s="202"/>
      <c r="AN900" s="202"/>
      <c r="AO900" s="202"/>
      <c r="AP900" s="202"/>
      <c r="AQ900" s="202"/>
      <c r="AR900" s="202"/>
      <c r="AS900" s="202"/>
      <c r="AT900" s="202"/>
      <c r="AU900" s="202"/>
      <c r="AV900" s="202"/>
      <c r="AW900" s="202"/>
      <c r="AX900" s="202"/>
      <c r="AY900" s="202"/>
      <c r="AZ900" s="202"/>
      <c r="BA900" s="202"/>
      <c r="BB900" s="202"/>
      <c r="BC900" s="202"/>
      <c r="BD900" s="202"/>
      <c r="BE900" s="202"/>
      <c r="BF900" s="202"/>
      <c r="BG900" s="202"/>
      <c r="BH900" s="202"/>
      <c r="BI900" s="202"/>
      <c r="BJ900" s="202"/>
      <c r="BK900" s="202"/>
      <c r="BL900" s="202"/>
      <c r="BM900" s="203">
        <v>1</v>
      </c>
    </row>
    <row r="901" spans="1:65">
      <c r="A901" s="29"/>
      <c r="B901" s="19">
        <v>1</v>
      </c>
      <c r="C901" s="9">
        <v>2</v>
      </c>
      <c r="D901" s="205">
        <v>46.4</v>
      </c>
      <c r="E901" s="205">
        <v>35.799999999999997</v>
      </c>
      <c r="F901" s="205">
        <v>45.7</v>
      </c>
      <c r="G901" s="205">
        <v>58</v>
      </c>
      <c r="H901" s="205">
        <v>48.9</v>
      </c>
      <c r="I901" s="205">
        <v>52</v>
      </c>
      <c r="J901" s="205">
        <v>60</v>
      </c>
      <c r="K901" s="205">
        <v>53.37</v>
      </c>
      <c r="L901" s="205">
        <v>45</v>
      </c>
      <c r="M901" s="205">
        <v>59.6</v>
      </c>
      <c r="N901" s="205">
        <v>47.703395919621791</v>
      </c>
      <c r="O901" s="205">
        <v>46.6</v>
      </c>
      <c r="P901" s="205">
        <v>49</v>
      </c>
      <c r="Q901" s="205">
        <v>51.5</v>
      </c>
      <c r="R901" s="205">
        <v>46</v>
      </c>
      <c r="S901" s="205">
        <v>44.4</v>
      </c>
      <c r="T901" s="205">
        <v>64</v>
      </c>
      <c r="U901" s="205">
        <v>36.5</v>
      </c>
      <c r="V901" s="205">
        <v>44.843333333333334</v>
      </c>
      <c r="W901" s="201"/>
      <c r="X901" s="202"/>
      <c r="Y901" s="202"/>
      <c r="Z901" s="202"/>
      <c r="AA901" s="202"/>
      <c r="AB901" s="202"/>
      <c r="AC901" s="202"/>
      <c r="AD901" s="202"/>
      <c r="AE901" s="202"/>
      <c r="AF901" s="202"/>
      <c r="AG901" s="202"/>
      <c r="AH901" s="202"/>
      <c r="AI901" s="202"/>
      <c r="AJ901" s="202"/>
      <c r="AK901" s="202"/>
      <c r="AL901" s="202"/>
      <c r="AM901" s="202"/>
      <c r="AN901" s="202"/>
      <c r="AO901" s="202"/>
      <c r="AP901" s="202"/>
      <c r="AQ901" s="202"/>
      <c r="AR901" s="202"/>
      <c r="AS901" s="202"/>
      <c r="AT901" s="202"/>
      <c r="AU901" s="202"/>
      <c r="AV901" s="202"/>
      <c r="AW901" s="202"/>
      <c r="AX901" s="202"/>
      <c r="AY901" s="202"/>
      <c r="AZ901" s="202"/>
      <c r="BA901" s="202"/>
      <c r="BB901" s="202"/>
      <c r="BC901" s="202"/>
      <c r="BD901" s="202"/>
      <c r="BE901" s="202"/>
      <c r="BF901" s="202"/>
      <c r="BG901" s="202"/>
      <c r="BH901" s="202"/>
      <c r="BI901" s="202"/>
      <c r="BJ901" s="202"/>
      <c r="BK901" s="202"/>
      <c r="BL901" s="202"/>
      <c r="BM901" s="203">
        <v>20</v>
      </c>
    </row>
    <row r="902" spans="1:65">
      <c r="A902" s="29"/>
      <c r="B902" s="19">
        <v>1</v>
      </c>
      <c r="C902" s="9">
        <v>3</v>
      </c>
      <c r="D902" s="205">
        <v>47.7</v>
      </c>
      <c r="E902" s="205">
        <v>36.700000000000003</v>
      </c>
      <c r="F902" s="205">
        <v>44.9</v>
      </c>
      <c r="G902" s="205">
        <v>60</v>
      </c>
      <c r="H902" s="205">
        <v>48.8</v>
      </c>
      <c r="I902" s="205">
        <v>53</v>
      </c>
      <c r="J902" s="205">
        <v>62</v>
      </c>
      <c r="K902" s="205">
        <v>50.97</v>
      </c>
      <c r="L902" s="205">
        <v>46.8</v>
      </c>
      <c r="M902" s="205">
        <v>55.9</v>
      </c>
      <c r="N902" s="205">
        <v>47.580349528355157</v>
      </c>
      <c r="O902" s="205">
        <v>49</v>
      </c>
      <c r="P902" s="205">
        <v>49</v>
      </c>
      <c r="Q902" s="205">
        <v>51</v>
      </c>
      <c r="R902" s="205">
        <v>46</v>
      </c>
      <c r="S902" s="205">
        <v>43.6</v>
      </c>
      <c r="T902" s="205">
        <v>59</v>
      </c>
      <c r="U902" s="205">
        <v>37.36</v>
      </c>
      <c r="V902" s="205">
        <v>44.019333333333329</v>
      </c>
      <c r="W902" s="201"/>
      <c r="X902" s="202"/>
      <c r="Y902" s="202"/>
      <c r="Z902" s="202"/>
      <c r="AA902" s="202"/>
      <c r="AB902" s="202"/>
      <c r="AC902" s="202"/>
      <c r="AD902" s="202"/>
      <c r="AE902" s="202"/>
      <c r="AF902" s="202"/>
      <c r="AG902" s="202"/>
      <c r="AH902" s="202"/>
      <c r="AI902" s="202"/>
      <c r="AJ902" s="202"/>
      <c r="AK902" s="202"/>
      <c r="AL902" s="202"/>
      <c r="AM902" s="202"/>
      <c r="AN902" s="202"/>
      <c r="AO902" s="202"/>
      <c r="AP902" s="202"/>
      <c r="AQ902" s="202"/>
      <c r="AR902" s="202"/>
      <c r="AS902" s="202"/>
      <c r="AT902" s="202"/>
      <c r="AU902" s="202"/>
      <c r="AV902" s="202"/>
      <c r="AW902" s="202"/>
      <c r="AX902" s="202"/>
      <c r="AY902" s="202"/>
      <c r="AZ902" s="202"/>
      <c r="BA902" s="202"/>
      <c r="BB902" s="202"/>
      <c r="BC902" s="202"/>
      <c r="BD902" s="202"/>
      <c r="BE902" s="202"/>
      <c r="BF902" s="202"/>
      <c r="BG902" s="202"/>
      <c r="BH902" s="202"/>
      <c r="BI902" s="202"/>
      <c r="BJ902" s="202"/>
      <c r="BK902" s="202"/>
      <c r="BL902" s="202"/>
      <c r="BM902" s="203">
        <v>16</v>
      </c>
    </row>
    <row r="903" spans="1:65">
      <c r="A903" s="29"/>
      <c r="B903" s="19">
        <v>1</v>
      </c>
      <c r="C903" s="9">
        <v>4</v>
      </c>
      <c r="D903" s="205">
        <v>44.7</v>
      </c>
      <c r="E903" s="205">
        <v>36.9</v>
      </c>
      <c r="F903" s="205">
        <v>45.1</v>
      </c>
      <c r="G903" s="205">
        <v>59</v>
      </c>
      <c r="H903" s="205">
        <v>49.8</v>
      </c>
      <c r="I903" s="205">
        <v>54</v>
      </c>
      <c r="J903" s="205">
        <v>60</v>
      </c>
      <c r="K903" s="205">
        <v>54.03</v>
      </c>
      <c r="L903" s="205">
        <v>43.4</v>
      </c>
      <c r="M903" s="205">
        <v>55.5</v>
      </c>
      <c r="N903" s="205">
        <v>48.684734225013962</v>
      </c>
      <c r="O903" s="205">
        <v>48.2</v>
      </c>
      <c r="P903" s="205">
        <v>48</v>
      </c>
      <c r="Q903" s="205">
        <v>54.2</v>
      </c>
      <c r="R903" s="205">
        <v>46</v>
      </c>
      <c r="S903" s="205">
        <v>44.1</v>
      </c>
      <c r="T903" s="205">
        <v>57</v>
      </c>
      <c r="U903" s="205">
        <v>37.65</v>
      </c>
      <c r="V903" s="205">
        <v>44.443000000000005</v>
      </c>
      <c r="W903" s="201"/>
      <c r="X903" s="202"/>
      <c r="Y903" s="202"/>
      <c r="Z903" s="202"/>
      <c r="AA903" s="202"/>
      <c r="AB903" s="202"/>
      <c r="AC903" s="202"/>
      <c r="AD903" s="202"/>
      <c r="AE903" s="202"/>
      <c r="AF903" s="202"/>
      <c r="AG903" s="202"/>
      <c r="AH903" s="202"/>
      <c r="AI903" s="202"/>
      <c r="AJ903" s="202"/>
      <c r="AK903" s="202"/>
      <c r="AL903" s="202"/>
      <c r="AM903" s="202"/>
      <c r="AN903" s="202"/>
      <c r="AO903" s="202"/>
      <c r="AP903" s="202"/>
      <c r="AQ903" s="202"/>
      <c r="AR903" s="202"/>
      <c r="AS903" s="202"/>
      <c r="AT903" s="202"/>
      <c r="AU903" s="202"/>
      <c r="AV903" s="202"/>
      <c r="AW903" s="202"/>
      <c r="AX903" s="202"/>
      <c r="AY903" s="202"/>
      <c r="AZ903" s="202"/>
      <c r="BA903" s="202"/>
      <c r="BB903" s="202"/>
      <c r="BC903" s="202"/>
      <c r="BD903" s="202"/>
      <c r="BE903" s="202"/>
      <c r="BF903" s="202"/>
      <c r="BG903" s="202"/>
      <c r="BH903" s="202"/>
      <c r="BI903" s="202"/>
      <c r="BJ903" s="202"/>
      <c r="BK903" s="202"/>
      <c r="BL903" s="202"/>
      <c r="BM903" s="203">
        <v>49.212076891316968</v>
      </c>
    </row>
    <row r="904" spans="1:65">
      <c r="A904" s="29"/>
      <c r="B904" s="19">
        <v>1</v>
      </c>
      <c r="C904" s="9">
        <v>5</v>
      </c>
      <c r="D904" s="205">
        <v>45.7</v>
      </c>
      <c r="E904" s="205">
        <v>37.6</v>
      </c>
      <c r="F904" s="205">
        <v>44.9</v>
      </c>
      <c r="G904" s="205">
        <v>58</v>
      </c>
      <c r="H904" s="205">
        <v>48.4</v>
      </c>
      <c r="I904" s="205">
        <v>54</v>
      </c>
      <c r="J904" s="205">
        <v>59</v>
      </c>
      <c r="K904" s="205">
        <v>51.99</v>
      </c>
      <c r="L904" s="205">
        <v>45.5</v>
      </c>
      <c r="M904" s="205">
        <v>62.100000000000009</v>
      </c>
      <c r="N904" s="205">
        <v>49.561493462938813</v>
      </c>
      <c r="O904" s="205">
        <v>46.5</v>
      </c>
      <c r="P904" s="205">
        <v>49</v>
      </c>
      <c r="Q904" s="205">
        <v>54.6</v>
      </c>
      <c r="R904" s="205">
        <v>47</v>
      </c>
      <c r="S904" s="205">
        <v>44.9</v>
      </c>
      <c r="T904" s="205">
        <v>59</v>
      </c>
      <c r="U904" s="205">
        <v>35.700000000000003</v>
      </c>
      <c r="V904" s="205">
        <v>45.327333333333335</v>
      </c>
      <c r="W904" s="201"/>
      <c r="X904" s="202"/>
      <c r="Y904" s="202"/>
      <c r="Z904" s="202"/>
      <c r="AA904" s="202"/>
      <c r="AB904" s="202"/>
      <c r="AC904" s="202"/>
      <c r="AD904" s="202"/>
      <c r="AE904" s="202"/>
      <c r="AF904" s="202"/>
      <c r="AG904" s="202"/>
      <c r="AH904" s="202"/>
      <c r="AI904" s="202"/>
      <c r="AJ904" s="202"/>
      <c r="AK904" s="202"/>
      <c r="AL904" s="202"/>
      <c r="AM904" s="202"/>
      <c r="AN904" s="202"/>
      <c r="AO904" s="202"/>
      <c r="AP904" s="202"/>
      <c r="AQ904" s="202"/>
      <c r="AR904" s="202"/>
      <c r="AS904" s="202"/>
      <c r="AT904" s="202"/>
      <c r="AU904" s="202"/>
      <c r="AV904" s="202"/>
      <c r="AW904" s="202"/>
      <c r="AX904" s="202"/>
      <c r="AY904" s="202"/>
      <c r="AZ904" s="202"/>
      <c r="BA904" s="202"/>
      <c r="BB904" s="202"/>
      <c r="BC904" s="202"/>
      <c r="BD904" s="202"/>
      <c r="BE904" s="202"/>
      <c r="BF904" s="202"/>
      <c r="BG904" s="202"/>
      <c r="BH904" s="202"/>
      <c r="BI904" s="202"/>
      <c r="BJ904" s="202"/>
      <c r="BK904" s="202"/>
      <c r="BL904" s="202"/>
      <c r="BM904" s="203">
        <v>111</v>
      </c>
    </row>
    <row r="905" spans="1:65">
      <c r="A905" s="29"/>
      <c r="B905" s="19">
        <v>1</v>
      </c>
      <c r="C905" s="9">
        <v>6</v>
      </c>
      <c r="D905" s="205">
        <v>46.3</v>
      </c>
      <c r="E905" s="205">
        <v>37.4</v>
      </c>
      <c r="F905" s="205">
        <v>46.3</v>
      </c>
      <c r="G905" s="205">
        <v>59</v>
      </c>
      <c r="H905" s="205">
        <v>53.2</v>
      </c>
      <c r="I905" s="205">
        <v>51</v>
      </c>
      <c r="J905" s="205">
        <v>61</v>
      </c>
      <c r="K905" s="205">
        <v>51.42</v>
      </c>
      <c r="L905" s="205">
        <v>45.5</v>
      </c>
      <c r="M905" s="205">
        <v>58.3</v>
      </c>
      <c r="N905" s="205">
        <v>47.65979953400911</v>
      </c>
      <c r="O905" s="205">
        <v>49.4</v>
      </c>
      <c r="P905" s="205">
        <v>49</v>
      </c>
      <c r="Q905" s="205">
        <v>52.9</v>
      </c>
      <c r="R905" s="205">
        <v>47</v>
      </c>
      <c r="S905" s="205">
        <v>45.1</v>
      </c>
      <c r="T905" s="205">
        <v>59</v>
      </c>
      <c r="U905" s="205">
        <v>35.65</v>
      </c>
      <c r="V905" s="205">
        <v>44.942666666666668</v>
      </c>
      <c r="W905" s="201"/>
      <c r="X905" s="202"/>
      <c r="Y905" s="202"/>
      <c r="Z905" s="202"/>
      <c r="AA905" s="202"/>
      <c r="AB905" s="202"/>
      <c r="AC905" s="202"/>
      <c r="AD905" s="202"/>
      <c r="AE905" s="202"/>
      <c r="AF905" s="202"/>
      <c r="AG905" s="202"/>
      <c r="AH905" s="202"/>
      <c r="AI905" s="202"/>
      <c r="AJ905" s="202"/>
      <c r="AK905" s="202"/>
      <c r="AL905" s="202"/>
      <c r="AM905" s="202"/>
      <c r="AN905" s="202"/>
      <c r="AO905" s="202"/>
      <c r="AP905" s="202"/>
      <c r="AQ905" s="202"/>
      <c r="AR905" s="202"/>
      <c r="AS905" s="202"/>
      <c r="AT905" s="202"/>
      <c r="AU905" s="202"/>
      <c r="AV905" s="202"/>
      <c r="AW905" s="202"/>
      <c r="AX905" s="202"/>
      <c r="AY905" s="202"/>
      <c r="AZ905" s="202"/>
      <c r="BA905" s="202"/>
      <c r="BB905" s="202"/>
      <c r="BC905" s="202"/>
      <c r="BD905" s="202"/>
      <c r="BE905" s="202"/>
      <c r="BF905" s="202"/>
      <c r="BG905" s="202"/>
      <c r="BH905" s="202"/>
      <c r="BI905" s="202"/>
      <c r="BJ905" s="202"/>
      <c r="BK905" s="202"/>
      <c r="BL905" s="202"/>
      <c r="BM905" s="207"/>
    </row>
    <row r="906" spans="1:65">
      <c r="A906" s="29"/>
      <c r="B906" s="20" t="s">
        <v>256</v>
      </c>
      <c r="C906" s="12"/>
      <c r="D906" s="208">
        <v>45.916666666666664</v>
      </c>
      <c r="E906" s="208">
        <v>36.75</v>
      </c>
      <c r="F906" s="208">
        <v>45.366666666666667</v>
      </c>
      <c r="G906" s="208">
        <v>58.833333333333336</v>
      </c>
      <c r="H906" s="208">
        <v>49.75</v>
      </c>
      <c r="I906" s="208">
        <v>52.166666666666664</v>
      </c>
      <c r="J906" s="208">
        <v>60.333333333333336</v>
      </c>
      <c r="K906" s="208">
        <v>52.38</v>
      </c>
      <c r="L906" s="208">
        <v>45.20000000000001</v>
      </c>
      <c r="M906" s="208">
        <v>59.31666666666667</v>
      </c>
      <c r="N906" s="208">
        <v>48.340405379466766</v>
      </c>
      <c r="O906" s="208">
        <v>47.616666666666667</v>
      </c>
      <c r="P906" s="208">
        <v>48.833333333333336</v>
      </c>
      <c r="Q906" s="208">
        <v>52.883333333333333</v>
      </c>
      <c r="R906" s="208">
        <v>46.166666666666664</v>
      </c>
      <c r="S906" s="208">
        <v>44.183333333333337</v>
      </c>
      <c r="T906" s="208">
        <v>59.666666666666664</v>
      </c>
      <c r="U906" s="208">
        <v>36.61</v>
      </c>
      <c r="V906" s="208">
        <v>44.715722222222233</v>
      </c>
      <c r="W906" s="201"/>
      <c r="X906" s="202"/>
      <c r="Y906" s="202"/>
      <c r="Z906" s="202"/>
      <c r="AA906" s="202"/>
      <c r="AB906" s="202"/>
      <c r="AC906" s="202"/>
      <c r="AD906" s="202"/>
      <c r="AE906" s="202"/>
      <c r="AF906" s="202"/>
      <c r="AG906" s="202"/>
      <c r="AH906" s="202"/>
      <c r="AI906" s="202"/>
      <c r="AJ906" s="202"/>
      <c r="AK906" s="202"/>
      <c r="AL906" s="202"/>
      <c r="AM906" s="202"/>
      <c r="AN906" s="202"/>
      <c r="AO906" s="202"/>
      <c r="AP906" s="202"/>
      <c r="AQ906" s="202"/>
      <c r="AR906" s="202"/>
      <c r="AS906" s="202"/>
      <c r="AT906" s="202"/>
      <c r="AU906" s="202"/>
      <c r="AV906" s="202"/>
      <c r="AW906" s="202"/>
      <c r="AX906" s="202"/>
      <c r="AY906" s="202"/>
      <c r="AZ906" s="202"/>
      <c r="BA906" s="202"/>
      <c r="BB906" s="202"/>
      <c r="BC906" s="202"/>
      <c r="BD906" s="202"/>
      <c r="BE906" s="202"/>
      <c r="BF906" s="202"/>
      <c r="BG906" s="202"/>
      <c r="BH906" s="202"/>
      <c r="BI906" s="202"/>
      <c r="BJ906" s="202"/>
      <c r="BK906" s="202"/>
      <c r="BL906" s="202"/>
      <c r="BM906" s="207"/>
    </row>
    <row r="907" spans="1:65">
      <c r="A907" s="29"/>
      <c r="B907" s="3" t="s">
        <v>257</v>
      </c>
      <c r="C907" s="28"/>
      <c r="D907" s="205">
        <v>46</v>
      </c>
      <c r="E907" s="205">
        <v>36.799999999999997</v>
      </c>
      <c r="F907" s="205">
        <v>45.2</v>
      </c>
      <c r="G907" s="205">
        <v>59</v>
      </c>
      <c r="H907" s="205">
        <v>49.15</v>
      </c>
      <c r="I907" s="205">
        <v>52.5</v>
      </c>
      <c r="J907" s="205">
        <v>60</v>
      </c>
      <c r="K907" s="205">
        <v>52.245000000000005</v>
      </c>
      <c r="L907" s="205">
        <v>45.25</v>
      </c>
      <c r="M907" s="205">
        <v>58.95</v>
      </c>
      <c r="N907" s="205">
        <v>48.194065072317876</v>
      </c>
      <c r="O907" s="205">
        <v>47.400000000000006</v>
      </c>
      <c r="P907" s="205">
        <v>49</v>
      </c>
      <c r="Q907" s="205">
        <v>53</v>
      </c>
      <c r="R907" s="205">
        <v>46</v>
      </c>
      <c r="S907" s="205">
        <v>44.25</v>
      </c>
      <c r="T907" s="205">
        <v>59</v>
      </c>
      <c r="U907" s="205">
        <v>36.65</v>
      </c>
      <c r="V907" s="205">
        <v>44.781000000000006</v>
      </c>
      <c r="W907" s="201"/>
      <c r="X907" s="202"/>
      <c r="Y907" s="202"/>
      <c r="Z907" s="202"/>
      <c r="AA907" s="202"/>
      <c r="AB907" s="202"/>
      <c r="AC907" s="202"/>
      <c r="AD907" s="202"/>
      <c r="AE907" s="202"/>
      <c r="AF907" s="202"/>
      <c r="AG907" s="202"/>
      <c r="AH907" s="202"/>
      <c r="AI907" s="202"/>
      <c r="AJ907" s="202"/>
      <c r="AK907" s="202"/>
      <c r="AL907" s="202"/>
      <c r="AM907" s="202"/>
      <c r="AN907" s="202"/>
      <c r="AO907" s="202"/>
      <c r="AP907" s="202"/>
      <c r="AQ907" s="202"/>
      <c r="AR907" s="202"/>
      <c r="AS907" s="202"/>
      <c r="AT907" s="202"/>
      <c r="AU907" s="202"/>
      <c r="AV907" s="202"/>
      <c r="AW907" s="202"/>
      <c r="AX907" s="202"/>
      <c r="AY907" s="202"/>
      <c r="AZ907" s="202"/>
      <c r="BA907" s="202"/>
      <c r="BB907" s="202"/>
      <c r="BC907" s="202"/>
      <c r="BD907" s="202"/>
      <c r="BE907" s="202"/>
      <c r="BF907" s="202"/>
      <c r="BG907" s="202"/>
      <c r="BH907" s="202"/>
      <c r="BI907" s="202"/>
      <c r="BJ907" s="202"/>
      <c r="BK907" s="202"/>
      <c r="BL907" s="202"/>
      <c r="BM907" s="207"/>
    </row>
    <row r="908" spans="1:65">
      <c r="A908" s="29"/>
      <c r="B908" s="3" t="s">
        <v>258</v>
      </c>
      <c r="C908" s="28"/>
      <c r="D908" s="205">
        <v>1.1461529857164203</v>
      </c>
      <c r="E908" s="205">
        <v>0.70639932049797494</v>
      </c>
      <c r="F908" s="205">
        <v>0.54650404085117843</v>
      </c>
      <c r="G908" s="205">
        <v>0.752772652709081</v>
      </c>
      <c r="H908" s="205">
        <v>1.7592612085759198</v>
      </c>
      <c r="I908" s="205">
        <v>1.9407902170679516</v>
      </c>
      <c r="J908" s="205">
        <v>1.0327955589886444</v>
      </c>
      <c r="K908" s="205">
        <v>1.164371074872611</v>
      </c>
      <c r="L908" s="205">
        <v>1.1009087155618305</v>
      </c>
      <c r="M908" s="205">
        <v>3.5204639845717325</v>
      </c>
      <c r="N908" s="205">
        <v>0.81470401012508131</v>
      </c>
      <c r="O908" s="205">
        <v>1.4372427306014337</v>
      </c>
      <c r="P908" s="205">
        <v>0.40824829046386302</v>
      </c>
      <c r="Q908" s="205">
        <v>1.4274686219551971</v>
      </c>
      <c r="R908" s="205">
        <v>0.752772652709081</v>
      </c>
      <c r="S908" s="205">
        <v>0.79351538527407672</v>
      </c>
      <c r="T908" s="205">
        <v>2.3380903889000249</v>
      </c>
      <c r="U908" s="205">
        <v>0.82969874050766079</v>
      </c>
      <c r="V908" s="205">
        <v>0.44748186389899641</v>
      </c>
      <c r="W908" s="201"/>
      <c r="X908" s="202"/>
      <c r="Y908" s="202"/>
      <c r="Z908" s="202"/>
      <c r="AA908" s="202"/>
      <c r="AB908" s="202"/>
      <c r="AC908" s="202"/>
      <c r="AD908" s="202"/>
      <c r="AE908" s="202"/>
      <c r="AF908" s="202"/>
      <c r="AG908" s="202"/>
      <c r="AH908" s="202"/>
      <c r="AI908" s="202"/>
      <c r="AJ908" s="202"/>
      <c r="AK908" s="202"/>
      <c r="AL908" s="202"/>
      <c r="AM908" s="202"/>
      <c r="AN908" s="202"/>
      <c r="AO908" s="202"/>
      <c r="AP908" s="202"/>
      <c r="AQ908" s="202"/>
      <c r="AR908" s="202"/>
      <c r="AS908" s="202"/>
      <c r="AT908" s="202"/>
      <c r="AU908" s="202"/>
      <c r="AV908" s="202"/>
      <c r="AW908" s="202"/>
      <c r="AX908" s="202"/>
      <c r="AY908" s="202"/>
      <c r="AZ908" s="202"/>
      <c r="BA908" s="202"/>
      <c r="BB908" s="202"/>
      <c r="BC908" s="202"/>
      <c r="BD908" s="202"/>
      <c r="BE908" s="202"/>
      <c r="BF908" s="202"/>
      <c r="BG908" s="202"/>
      <c r="BH908" s="202"/>
      <c r="BI908" s="202"/>
      <c r="BJ908" s="202"/>
      <c r="BK908" s="202"/>
      <c r="BL908" s="202"/>
      <c r="BM908" s="207"/>
    </row>
    <row r="909" spans="1:65">
      <c r="A909" s="29"/>
      <c r="B909" s="3" t="s">
        <v>86</v>
      </c>
      <c r="C909" s="28"/>
      <c r="D909" s="13">
        <v>2.4961589525584475E-2</v>
      </c>
      <c r="E909" s="13">
        <v>1.9221750217631971E-2</v>
      </c>
      <c r="F909" s="13">
        <v>1.2046378563949561E-2</v>
      </c>
      <c r="G909" s="13">
        <v>1.2795002595621772E-2</v>
      </c>
      <c r="H909" s="13">
        <v>3.5362034343234566E-2</v>
      </c>
      <c r="I909" s="13">
        <v>3.7203646333570962E-2</v>
      </c>
      <c r="J909" s="13">
        <v>1.7118158436275874E-2</v>
      </c>
      <c r="K909" s="13">
        <v>2.2229306507686349E-2</v>
      </c>
      <c r="L909" s="13">
        <v>2.4356387512429873E-2</v>
      </c>
      <c r="M909" s="13">
        <v>5.9350334103485232E-2</v>
      </c>
      <c r="N909" s="13">
        <v>1.6853479066419614E-2</v>
      </c>
      <c r="O909" s="13">
        <v>3.0183606522956256E-2</v>
      </c>
      <c r="P909" s="13">
        <v>8.3600332518197207E-3</v>
      </c>
      <c r="Q909" s="13">
        <v>2.6992788313051318E-2</v>
      </c>
      <c r="R909" s="13">
        <v>1.6305544824023417E-2</v>
      </c>
      <c r="S909" s="13">
        <v>1.7959608870782573E-2</v>
      </c>
      <c r="T909" s="13">
        <v>3.9185872439665224E-2</v>
      </c>
      <c r="U909" s="13">
        <v>2.2663172371146158E-2</v>
      </c>
      <c r="V909" s="13">
        <v>1.0007260123747096E-2</v>
      </c>
      <c r="W909" s="140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3"/>
    </row>
    <row r="910" spans="1:65">
      <c r="A910" s="29"/>
      <c r="B910" s="3" t="s">
        <v>259</v>
      </c>
      <c r="C910" s="28"/>
      <c r="D910" s="13">
        <v>-6.6963445414589873E-2</v>
      </c>
      <c r="E910" s="13">
        <v>-0.25323208607592396</v>
      </c>
      <c r="F910" s="13">
        <v>-7.81395638542699E-2</v>
      </c>
      <c r="G910" s="13">
        <v>0.19550600279001751</v>
      </c>
      <c r="H910" s="13">
        <v>1.0930713407422576E-2</v>
      </c>
      <c r="I910" s="13">
        <v>6.0037900490865326E-2</v>
      </c>
      <c r="J910" s="13">
        <v>0.22598632580732669</v>
      </c>
      <c r="K910" s="13">
        <v>6.4372879764438284E-2</v>
      </c>
      <c r="L910" s="13">
        <v>-8.1526266411748538E-2</v>
      </c>
      <c r="M910" s="13">
        <v>0.20532744020670601</v>
      </c>
      <c r="N910" s="13">
        <v>-1.7712552830786987E-2</v>
      </c>
      <c r="O910" s="13">
        <v>-3.2419079328306011E-2</v>
      </c>
      <c r="P910" s="13">
        <v>-7.6961506587107653E-3</v>
      </c>
      <c r="Q910" s="13">
        <v>7.4600721488024213E-2</v>
      </c>
      <c r="R910" s="13">
        <v>-6.1883391578371638E-2</v>
      </c>
      <c r="S910" s="13">
        <v>-0.10218515201236933</v>
      </c>
      <c r="T910" s="13">
        <v>0.21243951557741125</v>
      </c>
      <c r="U910" s="13">
        <v>-0.25607691622420614</v>
      </c>
      <c r="V910" s="13">
        <v>-9.1366895142929394E-2</v>
      </c>
      <c r="W910" s="140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3"/>
    </row>
    <row r="911" spans="1:65">
      <c r="A911" s="29"/>
      <c r="B911" s="45" t="s">
        <v>260</v>
      </c>
      <c r="C911" s="46"/>
      <c r="D911" s="44">
        <v>0.43</v>
      </c>
      <c r="E911" s="44">
        <v>2.04</v>
      </c>
      <c r="F911" s="44">
        <v>0.52</v>
      </c>
      <c r="G911" s="44">
        <v>1.85</v>
      </c>
      <c r="H911" s="44">
        <v>0.25</v>
      </c>
      <c r="I911" s="44">
        <v>0.67</v>
      </c>
      <c r="J911" s="44">
        <v>2.11</v>
      </c>
      <c r="K911" s="44">
        <v>0.71</v>
      </c>
      <c r="L911" s="44">
        <v>0.55000000000000004</v>
      </c>
      <c r="M911" s="44">
        <v>1.93</v>
      </c>
      <c r="N911" s="44">
        <v>0</v>
      </c>
      <c r="O911" s="44">
        <v>0.13</v>
      </c>
      <c r="P911" s="44">
        <v>0.09</v>
      </c>
      <c r="Q911" s="44">
        <v>0.8</v>
      </c>
      <c r="R911" s="44">
        <v>0.38</v>
      </c>
      <c r="S911" s="44">
        <v>0.73</v>
      </c>
      <c r="T911" s="44">
        <v>2</v>
      </c>
      <c r="U911" s="44">
        <v>2.0699999999999998</v>
      </c>
      <c r="V911" s="44">
        <v>0.64</v>
      </c>
      <c r="W911" s="140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3"/>
    </row>
    <row r="912" spans="1:65">
      <c r="B912" s="3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BM912" s="53"/>
    </row>
    <row r="913" spans="1:65" ht="15">
      <c r="B913" s="8" t="s">
        <v>546</v>
      </c>
      <c r="BM913" s="27" t="s">
        <v>66</v>
      </c>
    </row>
    <row r="914" spans="1:65" ht="15">
      <c r="A914" s="24" t="s">
        <v>21</v>
      </c>
      <c r="B914" s="18" t="s">
        <v>111</v>
      </c>
      <c r="C914" s="15" t="s">
        <v>112</v>
      </c>
      <c r="D914" s="16" t="s">
        <v>224</v>
      </c>
      <c r="E914" s="17" t="s">
        <v>224</v>
      </c>
      <c r="F914" s="17" t="s">
        <v>224</v>
      </c>
      <c r="G914" s="17" t="s">
        <v>224</v>
      </c>
      <c r="H914" s="17" t="s">
        <v>224</v>
      </c>
      <c r="I914" s="17" t="s">
        <v>224</v>
      </c>
      <c r="J914" s="17" t="s">
        <v>224</v>
      </c>
      <c r="K914" s="17" t="s">
        <v>224</v>
      </c>
      <c r="L914" s="17" t="s">
        <v>224</v>
      </c>
      <c r="M914" s="17" t="s">
        <v>224</v>
      </c>
      <c r="N914" s="17" t="s">
        <v>224</v>
      </c>
      <c r="O914" s="17" t="s">
        <v>224</v>
      </c>
      <c r="P914" s="17" t="s">
        <v>224</v>
      </c>
      <c r="Q914" s="140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>
        <v>1</v>
      </c>
    </row>
    <row r="915" spans="1:65">
      <c r="A915" s="29"/>
      <c r="B915" s="19" t="s">
        <v>225</v>
      </c>
      <c r="C915" s="9" t="s">
        <v>225</v>
      </c>
      <c r="D915" s="138" t="s">
        <v>227</v>
      </c>
      <c r="E915" s="139" t="s">
        <v>228</v>
      </c>
      <c r="F915" s="139" t="s">
        <v>230</v>
      </c>
      <c r="G915" s="139" t="s">
        <v>232</v>
      </c>
      <c r="H915" s="139" t="s">
        <v>235</v>
      </c>
      <c r="I915" s="139" t="s">
        <v>237</v>
      </c>
      <c r="J915" s="139" t="s">
        <v>238</v>
      </c>
      <c r="K915" s="139" t="s">
        <v>240</v>
      </c>
      <c r="L915" s="139" t="s">
        <v>241</v>
      </c>
      <c r="M915" s="139" t="s">
        <v>242</v>
      </c>
      <c r="N915" s="139" t="s">
        <v>243</v>
      </c>
      <c r="O915" s="139" t="s">
        <v>246</v>
      </c>
      <c r="P915" s="139" t="s">
        <v>248</v>
      </c>
      <c r="Q915" s="140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 t="s">
        <v>3</v>
      </c>
    </row>
    <row r="916" spans="1:65">
      <c r="A916" s="29"/>
      <c r="B916" s="19"/>
      <c r="C916" s="9"/>
      <c r="D916" s="10" t="s">
        <v>269</v>
      </c>
      <c r="E916" s="11" t="s">
        <v>292</v>
      </c>
      <c r="F916" s="11" t="s">
        <v>269</v>
      </c>
      <c r="G916" s="11" t="s">
        <v>269</v>
      </c>
      <c r="H916" s="11" t="s">
        <v>269</v>
      </c>
      <c r="I916" s="11" t="s">
        <v>292</v>
      </c>
      <c r="J916" s="11" t="s">
        <v>269</v>
      </c>
      <c r="K916" s="11" t="s">
        <v>269</v>
      </c>
      <c r="L916" s="11" t="s">
        <v>269</v>
      </c>
      <c r="M916" s="11" t="s">
        <v>292</v>
      </c>
      <c r="N916" s="11" t="s">
        <v>292</v>
      </c>
      <c r="O916" s="11" t="s">
        <v>292</v>
      </c>
      <c r="P916" s="11" t="s">
        <v>269</v>
      </c>
      <c r="Q916" s="140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3</v>
      </c>
    </row>
    <row r="917" spans="1:65">
      <c r="A917" s="29"/>
      <c r="B917" s="19"/>
      <c r="C917" s="9"/>
      <c r="D917" s="25" t="s">
        <v>294</v>
      </c>
      <c r="E917" s="25" t="s">
        <v>295</v>
      </c>
      <c r="F917" s="25" t="s">
        <v>295</v>
      </c>
      <c r="G917" s="25" t="s">
        <v>297</v>
      </c>
      <c r="H917" s="25" t="s">
        <v>117</v>
      </c>
      <c r="I917" s="25" t="s">
        <v>297</v>
      </c>
      <c r="J917" s="25" t="s">
        <v>294</v>
      </c>
      <c r="K917" s="25" t="s">
        <v>297</v>
      </c>
      <c r="L917" s="25" t="s">
        <v>297</v>
      </c>
      <c r="M917" s="25" t="s">
        <v>296</v>
      </c>
      <c r="N917" s="25" t="s">
        <v>295</v>
      </c>
      <c r="O917" s="25" t="s">
        <v>295</v>
      </c>
      <c r="P917" s="25" t="s">
        <v>296</v>
      </c>
      <c r="Q917" s="140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3</v>
      </c>
    </row>
    <row r="918" spans="1:65">
      <c r="A918" s="29"/>
      <c r="B918" s="18">
        <v>1</v>
      </c>
      <c r="C918" s="14">
        <v>1</v>
      </c>
      <c r="D918" s="222" t="s">
        <v>107</v>
      </c>
      <c r="E918" s="230">
        <v>7.0000000000000007E-2</v>
      </c>
      <c r="F918" s="222" t="s">
        <v>107</v>
      </c>
      <c r="G918" s="222" t="s">
        <v>107</v>
      </c>
      <c r="H918" s="222" t="s">
        <v>107</v>
      </c>
      <c r="I918" s="223" t="s">
        <v>209</v>
      </c>
      <c r="J918" s="223" t="s">
        <v>209</v>
      </c>
      <c r="K918" s="222" t="s">
        <v>107</v>
      </c>
      <c r="L918" s="223">
        <v>0.03</v>
      </c>
      <c r="M918" s="222" t="s">
        <v>107</v>
      </c>
      <c r="N918" s="223" t="s">
        <v>106</v>
      </c>
      <c r="O918" s="223" t="s">
        <v>209</v>
      </c>
      <c r="P918" s="222" t="s">
        <v>107</v>
      </c>
      <c r="Q918" s="210"/>
      <c r="R918" s="211"/>
      <c r="S918" s="211"/>
      <c r="T918" s="211"/>
      <c r="U918" s="211"/>
      <c r="V918" s="211"/>
      <c r="W918" s="211"/>
      <c r="X918" s="211"/>
      <c r="Y918" s="211"/>
      <c r="Z918" s="211"/>
      <c r="AA918" s="211"/>
      <c r="AB918" s="211"/>
      <c r="AC918" s="211"/>
      <c r="AD918" s="211"/>
      <c r="AE918" s="211"/>
      <c r="AF918" s="211"/>
      <c r="AG918" s="211"/>
      <c r="AH918" s="211"/>
      <c r="AI918" s="211"/>
      <c r="AJ918" s="211"/>
      <c r="AK918" s="211"/>
      <c r="AL918" s="211"/>
      <c r="AM918" s="211"/>
      <c r="AN918" s="211"/>
      <c r="AO918" s="211"/>
      <c r="AP918" s="211"/>
      <c r="AQ918" s="211"/>
      <c r="AR918" s="211"/>
      <c r="AS918" s="211"/>
      <c r="AT918" s="211"/>
      <c r="AU918" s="211"/>
      <c r="AV918" s="211"/>
      <c r="AW918" s="211"/>
      <c r="AX918" s="211"/>
      <c r="AY918" s="211"/>
      <c r="AZ918" s="211"/>
      <c r="BA918" s="211"/>
      <c r="BB918" s="211"/>
      <c r="BC918" s="211"/>
      <c r="BD918" s="211"/>
      <c r="BE918" s="211"/>
      <c r="BF918" s="211"/>
      <c r="BG918" s="211"/>
      <c r="BH918" s="211"/>
      <c r="BI918" s="211"/>
      <c r="BJ918" s="211"/>
      <c r="BK918" s="211"/>
      <c r="BL918" s="211"/>
      <c r="BM918" s="224">
        <v>1</v>
      </c>
    </row>
    <row r="919" spans="1:65">
      <c r="A919" s="29"/>
      <c r="B919" s="19">
        <v>1</v>
      </c>
      <c r="C919" s="9">
        <v>2</v>
      </c>
      <c r="D919" s="23" t="s">
        <v>107</v>
      </c>
      <c r="E919" s="225" t="s">
        <v>209</v>
      </c>
      <c r="F919" s="23" t="s">
        <v>107</v>
      </c>
      <c r="G919" s="23" t="s">
        <v>107</v>
      </c>
      <c r="H919" s="23" t="s">
        <v>107</v>
      </c>
      <c r="I919" s="225" t="s">
        <v>209</v>
      </c>
      <c r="J919" s="225" t="s">
        <v>209</v>
      </c>
      <c r="K919" s="23" t="s">
        <v>107</v>
      </c>
      <c r="L919" s="225">
        <v>0.03</v>
      </c>
      <c r="M919" s="23" t="s">
        <v>107</v>
      </c>
      <c r="N919" s="225" t="s">
        <v>106</v>
      </c>
      <c r="O919" s="225" t="s">
        <v>209</v>
      </c>
      <c r="P919" s="23" t="s">
        <v>107</v>
      </c>
      <c r="Q919" s="210"/>
      <c r="R919" s="211"/>
      <c r="S919" s="211"/>
      <c r="T919" s="211"/>
      <c r="U919" s="211"/>
      <c r="V919" s="211"/>
      <c r="W919" s="211"/>
      <c r="X919" s="211"/>
      <c r="Y919" s="211"/>
      <c r="Z919" s="211"/>
      <c r="AA919" s="211"/>
      <c r="AB919" s="211"/>
      <c r="AC919" s="211"/>
      <c r="AD919" s="211"/>
      <c r="AE919" s="211"/>
      <c r="AF919" s="211"/>
      <c r="AG919" s="211"/>
      <c r="AH919" s="211"/>
      <c r="AI919" s="211"/>
      <c r="AJ919" s="211"/>
      <c r="AK919" s="211"/>
      <c r="AL919" s="211"/>
      <c r="AM919" s="211"/>
      <c r="AN919" s="211"/>
      <c r="AO919" s="211"/>
      <c r="AP919" s="211"/>
      <c r="AQ919" s="211"/>
      <c r="AR919" s="211"/>
      <c r="AS919" s="211"/>
      <c r="AT919" s="211"/>
      <c r="AU919" s="211"/>
      <c r="AV919" s="211"/>
      <c r="AW919" s="211"/>
      <c r="AX919" s="211"/>
      <c r="AY919" s="211"/>
      <c r="AZ919" s="211"/>
      <c r="BA919" s="211"/>
      <c r="BB919" s="211"/>
      <c r="BC919" s="211"/>
      <c r="BD919" s="211"/>
      <c r="BE919" s="211"/>
      <c r="BF919" s="211"/>
      <c r="BG919" s="211"/>
      <c r="BH919" s="211"/>
      <c r="BI919" s="211"/>
      <c r="BJ919" s="211"/>
      <c r="BK919" s="211"/>
      <c r="BL919" s="211"/>
      <c r="BM919" s="224">
        <v>21</v>
      </c>
    </row>
    <row r="920" spans="1:65">
      <c r="A920" s="29"/>
      <c r="B920" s="19">
        <v>1</v>
      </c>
      <c r="C920" s="9">
        <v>3</v>
      </c>
      <c r="D920" s="23" t="s">
        <v>107</v>
      </c>
      <c r="E920" s="225" t="s">
        <v>209</v>
      </c>
      <c r="F920" s="23" t="s">
        <v>107</v>
      </c>
      <c r="G920" s="23" t="s">
        <v>107</v>
      </c>
      <c r="H920" s="23" t="s">
        <v>107</v>
      </c>
      <c r="I920" s="225" t="s">
        <v>209</v>
      </c>
      <c r="J920" s="225" t="s">
        <v>209</v>
      </c>
      <c r="K920" s="23" t="s">
        <v>107</v>
      </c>
      <c r="L920" s="225">
        <v>0.03</v>
      </c>
      <c r="M920" s="23" t="s">
        <v>107</v>
      </c>
      <c r="N920" s="225" t="s">
        <v>106</v>
      </c>
      <c r="O920" s="225" t="s">
        <v>209</v>
      </c>
      <c r="P920" s="23" t="s">
        <v>107</v>
      </c>
      <c r="Q920" s="210"/>
      <c r="R920" s="211"/>
      <c r="S920" s="211"/>
      <c r="T920" s="211"/>
      <c r="U920" s="211"/>
      <c r="V920" s="211"/>
      <c r="W920" s="211"/>
      <c r="X920" s="211"/>
      <c r="Y920" s="211"/>
      <c r="Z920" s="211"/>
      <c r="AA920" s="211"/>
      <c r="AB920" s="211"/>
      <c r="AC920" s="211"/>
      <c r="AD920" s="211"/>
      <c r="AE920" s="211"/>
      <c r="AF920" s="211"/>
      <c r="AG920" s="211"/>
      <c r="AH920" s="211"/>
      <c r="AI920" s="211"/>
      <c r="AJ920" s="211"/>
      <c r="AK920" s="211"/>
      <c r="AL920" s="211"/>
      <c r="AM920" s="211"/>
      <c r="AN920" s="211"/>
      <c r="AO920" s="211"/>
      <c r="AP920" s="211"/>
      <c r="AQ920" s="211"/>
      <c r="AR920" s="211"/>
      <c r="AS920" s="211"/>
      <c r="AT920" s="211"/>
      <c r="AU920" s="211"/>
      <c r="AV920" s="211"/>
      <c r="AW920" s="211"/>
      <c r="AX920" s="211"/>
      <c r="AY920" s="211"/>
      <c r="AZ920" s="211"/>
      <c r="BA920" s="211"/>
      <c r="BB920" s="211"/>
      <c r="BC920" s="211"/>
      <c r="BD920" s="211"/>
      <c r="BE920" s="211"/>
      <c r="BF920" s="211"/>
      <c r="BG920" s="211"/>
      <c r="BH920" s="211"/>
      <c r="BI920" s="211"/>
      <c r="BJ920" s="211"/>
      <c r="BK920" s="211"/>
      <c r="BL920" s="211"/>
      <c r="BM920" s="224">
        <v>16</v>
      </c>
    </row>
    <row r="921" spans="1:65">
      <c r="A921" s="29"/>
      <c r="B921" s="19">
        <v>1</v>
      </c>
      <c r="C921" s="9">
        <v>4</v>
      </c>
      <c r="D921" s="23" t="s">
        <v>107</v>
      </c>
      <c r="E921" s="225" t="s">
        <v>209</v>
      </c>
      <c r="F921" s="226">
        <v>0.01</v>
      </c>
      <c r="G921" s="23" t="s">
        <v>107</v>
      </c>
      <c r="H921" s="23" t="s">
        <v>107</v>
      </c>
      <c r="I921" s="225" t="s">
        <v>209</v>
      </c>
      <c r="J921" s="225" t="s">
        <v>209</v>
      </c>
      <c r="K921" s="23" t="s">
        <v>107</v>
      </c>
      <c r="L921" s="225">
        <v>0.03</v>
      </c>
      <c r="M921" s="23" t="s">
        <v>107</v>
      </c>
      <c r="N921" s="225" t="s">
        <v>106</v>
      </c>
      <c r="O921" s="225" t="s">
        <v>209</v>
      </c>
      <c r="P921" s="23" t="s">
        <v>107</v>
      </c>
      <c r="Q921" s="210"/>
      <c r="R921" s="211"/>
      <c r="S921" s="211"/>
      <c r="T921" s="211"/>
      <c r="U921" s="211"/>
      <c r="V921" s="211"/>
      <c r="W921" s="211"/>
      <c r="X921" s="211"/>
      <c r="Y921" s="211"/>
      <c r="Z921" s="211"/>
      <c r="AA921" s="211"/>
      <c r="AB921" s="211"/>
      <c r="AC921" s="211"/>
      <c r="AD921" s="211"/>
      <c r="AE921" s="211"/>
      <c r="AF921" s="211"/>
      <c r="AG921" s="211"/>
      <c r="AH921" s="211"/>
      <c r="AI921" s="211"/>
      <c r="AJ921" s="211"/>
      <c r="AK921" s="211"/>
      <c r="AL921" s="211"/>
      <c r="AM921" s="211"/>
      <c r="AN921" s="211"/>
      <c r="AO921" s="211"/>
      <c r="AP921" s="211"/>
      <c r="AQ921" s="211"/>
      <c r="AR921" s="211"/>
      <c r="AS921" s="211"/>
      <c r="AT921" s="211"/>
      <c r="AU921" s="211"/>
      <c r="AV921" s="211"/>
      <c r="AW921" s="211"/>
      <c r="AX921" s="211"/>
      <c r="AY921" s="211"/>
      <c r="AZ921" s="211"/>
      <c r="BA921" s="211"/>
      <c r="BB921" s="211"/>
      <c r="BC921" s="211"/>
      <c r="BD921" s="211"/>
      <c r="BE921" s="211"/>
      <c r="BF921" s="211"/>
      <c r="BG921" s="211"/>
      <c r="BH921" s="211"/>
      <c r="BI921" s="211"/>
      <c r="BJ921" s="211"/>
      <c r="BK921" s="211"/>
      <c r="BL921" s="211"/>
      <c r="BM921" s="224" t="s">
        <v>107</v>
      </c>
    </row>
    <row r="922" spans="1:65">
      <c r="A922" s="29"/>
      <c r="B922" s="19">
        <v>1</v>
      </c>
      <c r="C922" s="9">
        <v>5</v>
      </c>
      <c r="D922" s="23" t="s">
        <v>107</v>
      </c>
      <c r="E922" s="225" t="s">
        <v>209</v>
      </c>
      <c r="F922" s="23" t="s">
        <v>107</v>
      </c>
      <c r="G922" s="23" t="s">
        <v>107</v>
      </c>
      <c r="H922" s="23" t="s">
        <v>107</v>
      </c>
      <c r="I922" s="225" t="s">
        <v>209</v>
      </c>
      <c r="J922" s="225" t="s">
        <v>209</v>
      </c>
      <c r="K922" s="23" t="s">
        <v>107</v>
      </c>
      <c r="L922" s="225">
        <v>0.03</v>
      </c>
      <c r="M922" s="23" t="s">
        <v>107</v>
      </c>
      <c r="N922" s="225" t="s">
        <v>106</v>
      </c>
      <c r="O922" s="225" t="s">
        <v>209</v>
      </c>
      <c r="P922" s="23" t="s">
        <v>107</v>
      </c>
      <c r="Q922" s="210"/>
      <c r="R922" s="211"/>
      <c r="S922" s="211"/>
      <c r="T922" s="211"/>
      <c r="U922" s="211"/>
      <c r="V922" s="211"/>
      <c r="W922" s="211"/>
      <c r="X922" s="211"/>
      <c r="Y922" s="211"/>
      <c r="Z922" s="211"/>
      <c r="AA922" s="211"/>
      <c r="AB922" s="211"/>
      <c r="AC922" s="211"/>
      <c r="AD922" s="211"/>
      <c r="AE922" s="211"/>
      <c r="AF922" s="211"/>
      <c r="AG922" s="211"/>
      <c r="AH922" s="211"/>
      <c r="AI922" s="211"/>
      <c r="AJ922" s="211"/>
      <c r="AK922" s="211"/>
      <c r="AL922" s="211"/>
      <c r="AM922" s="211"/>
      <c r="AN922" s="211"/>
      <c r="AO922" s="211"/>
      <c r="AP922" s="211"/>
      <c r="AQ922" s="211"/>
      <c r="AR922" s="211"/>
      <c r="AS922" s="211"/>
      <c r="AT922" s="211"/>
      <c r="AU922" s="211"/>
      <c r="AV922" s="211"/>
      <c r="AW922" s="211"/>
      <c r="AX922" s="211"/>
      <c r="AY922" s="211"/>
      <c r="AZ922" s="211"/>
      <c r="BA922" s="211"/>
      <c r="BB922" s="211"/>
      <c r="BC922" s="211"/>
      <c r="BD922" s="211"/>
      <c r="BE922" s="211"/>
      <c r="BF922" s="211"/>
      <c r="BG922" s="211"/>
      <c r="BH922" s="211"/>
      <c r="BI922" s="211"/>
      <c r="BJ922" s="211"/>
      <c r="BK922" s="211"/>
      <c r="BL922" s="211"/>
      <c r="BM922" s="224">
        <v>112</v>
      </c>
    </row>
    <row r="923" spans="1:65">
      <c r="A923" s="29"/>
      <c r="B923" s="19">
        <v>1</v>
      </c>
      <c r="C923" s="9">
        <v>6</v>
      </c>
      <c r="D923" s="23" t="s">
        <v>107</v>
      </c>
      <c r="E923" s="225" t="s">
        <v>209</v>
      </c>
      <c r="F923" s="23" t="s">
        <v>107</v>
      </c>
      <c r="G923" s="23" t="s">
        <v>107</v>
      </c>
      <c r="H923" s="23" t="s">
        <v>107</v>
      </c>
      <c r="I923" s="225" t="s">
        <v>209</v>
      </c>
      <c r="J923" s="225" t="s">
        <v>209</v>
      </c>
      <c r="K923" s="23" t="s">
        <v>107</v>
      </c>
      <c r="L923" s="225">
        <v>0.03</v>
      </c>
      <c r="M923" s="23" t="s">
        <v>107</v>
      </c>
      <c r="N923" s="225" t="s">
        <v>106</v>
      </c>
      <c r="O923" s="225" t="s">
        <v>209</v>
      </c>
      <c r="P923" s="23" t="s">
        <v>107</v>
      </c>
      <c r="Q923" s="210"/>
      <c r="R923" s="211"/>
      <c r="S923" s="211"/>
      <c r="T923" s="211"/>
      <c r="U923" s="211"/>
      <c r="V923" s="211"/>
      <c r="W923" s="211"/>
      <c r="X923" s="211"/>
      <c r="Y923" s="211"/>
      <c r="Z923" s="211"/>
      <c r="AA923" s="211"/>
      <c r="AB923" s="211"/>
      <c r="AC923" s="211"/>
      <c r="AD923" s="211"/>
      <c r="AE923" s="211"/>
      <c r="AF923" s="211"/>
      <c r="AG923" s="211"/>
      <c r="AH923" s="211"/>
      <c r="AI923" s="211"/>
      <c r="AJ923" s="211"/>
      <c r="AK923" s="211"/>
      <c r="AL923" s="211"/>
      <c r="AM923" s="211"/>
      <c r="AN923" s="211"/>
      <c r="AO923" s="211"/>
      <c r="AP923" s="211"/>
      <c r="AQ923" s="211"/>
      <c r="AR923" s="211"/>
      <c r="AS923" s="211"/>
      <c r="AT923" s="211"/>
      <c r="AU923" s="211"/>
      <c r="AV923" s="211"/>
      <c r="AW923" s="211"/>
      <c r="AX923" s="211"/>
      <c r="AY923" s="211"/>
      <c r="AZ923" s="211"/>
      <c r="BA923" s="211"/>
      <c r="BB923" s="211"/>
      <c r="BC923" s="211"/>
      <c r="BD923" s="211"/>
      <c r="BE923" s="211"/>
      <c r="BF923" s="211"/>
      <c r="BG923" s="211"/>
      <c r="BH923" s="211"/>
      <c r="BI923" s="211"/>
      <c r="BJ923" s="211"/>
      <c r="BK923" s="211"/>
      <c r="BL923" s="211"/>
      <c r="BM923" s="54"/>
    </row>
    <row r="924" spans="1:65">
      <c r="A924" s="29"/>
      <c r="B924" s="20" t="s">
        <v>256</v>
      </c>
      <c r="C924" s="12"/>
      <c r="D924" s="227" t="s">
        <v>623</v>
      </c>
      <c r="E924" s="227">
        <v>7.0000000000000007E-2</v>
      </c>
      <c r="F924" s="227">
        <v>0.01</v>
      </c>
      <c r="G924" s="227" t="s">
        <v>623</v>
      </c>
      <c r="H924" s="227" t="s">
        <v>623</v>
      </c>
      <c r="I924" s="227" t="s">
        <v>623</v>
      </c>
      <c r="J924" s="227" t="s">
        <v>623</v>
      </c>
      <c r="K924" s="227" t="s">
        <v>623</v>
      </c>
      <c r="L924" s="227">
        <v>0.03</v>
      </c>
      <c r="M924" s="227" t="s">
        <v>623</v>
      </c>
      <c r="N924" s="227" t="s">
        <v>623</v>
      </c>
      <c r="O924" s="227" t="s">
        <v>623</v>
      </c>
      <c r="P924" s="227" t="s">
        <v>623</v>
      </c>
      <c r="Q924" s="210"/>
      <c r="R924" s="211"/>
      <c r="S924" s="211"/>
      <c r="T924" s="211"/>
      <c r="U924" s="211"/>
      <c r="V924" s="211"/>
      <c r="W924" s="211"/>
      <c r="X924" s="211"/>
      <c r="Y924" s="211"/>
      <c r="Z924" s="211"/>
      <c r="AA924" s="211"/>
      <c r="AB924" s="211"/>
      <c r="AC924" s="211"/>
      <c r="AD924" s="211"/>
      <c r="AE924" s="211"/>
      <c r="AF924" s="211"/>
      <c r="AG924" s="211"/>
      <c r="AH924" s="211"/>
      <c r="AI924" s="211"/>
      <c r="AJ924" s="211"/>
      <c r="AK924" s="211"/>
      <c r="AL924" s="211"/>
      <c r="AM924" s="211"/>
      <c r="AN924" s="211"/>
      <c r="AO924" s="211"/>
      <c r="AP924" s="211"/>
      <c r="AQ924" s="211"/>
      <c r="AR924" s="211"/>
      <c r="AS924" s="211"/>
      <c r="AT924" s="211"/>
      <c r="AU924" s="211"/>
      <c r="AV924" s="211"/>
      <c r="AW924" s="211"/>
      <c r="AX924" s="211"/>
      <c r="AY924" s="211"/>
      <c r="AZ924" s="211"/>
      <c r="BA924" s="211"/>
      <c r="BB924" s="211"/>
      <c r="BC924" s="211"/>
      <c r="BD924" s="211"/>
      <c r="BE924" s="211"/>
      <c r="BF924" s="211"/>
      <c r="BG924" s="211"/>
      <c r="BH924" s="211"/>
      <c r="BI924" s="211"/>
      <c r="BJ924" s="211"/>
      <c r="BK924" s="211"/>
      <c r="BL924" s="211"/>
      <c r="BM924" s="54"/>
    </row>
    <row r="925" spans="1:65">
      <c r="A925" s="29"/>
      <c r="B925" s="3" t="s">
        <v>257</v>
      </c>
      <c r="C925" s="28"/>
      <c r="D925" s="23" t="s">
        <v>623</v>
      </c>
      <c r="E925" s="23">
        <v>7.0000000000000007E-2</v>
      </c>
      <c r="F925" s="23">
        <v>0.01</v>
      </c>
      <c r="G925" s="23" t="s">
        <v>623</v>
      </c>
      <c r="H925" s="23" t="s">
        <v>623</v>
      </c>
      <c r="I925" s="23" t="s">
        <v>623</v>
      </c>
      <c r="J925" s="23" t="s">
        <v>623</v>
      </c>
      <c r="K925" s="23" t="s">
        <v>623</v>
      </c>
      <c r="L925" s="23">
        <v>0.03</v>
      </c>
      <c r="M925" s="23" t="s">
        <v>623</v>
      </c>
      <c r="N925" s="23" t="s">
        <v>623</v>
      </c>
      <c r="O925" s="23" t="s">
        <v>623</v>
      </c>
      <c r="P925" s="23" t="s">
        <v>623</v>
      </c>
      <c r="Q925" s="210"/>
      <c r="R925" s="211"/>
      <c r="S925" s="211"/>
      <c r="T925" s="211"/>
      <c r="U925" s="211"/>
      <c r="V925" s="211"/>
      <c r="W925" s="211"/>
      <c r="X925" s="211"/>
      <c r="Y925" s="211"/>
      <c r="Z925" s="211"/>
      <c r="AA925" s="211"/>
      <c r="AB925" s="211"/>
      <c r="AC925" s="211"/>
      <c r="AD925" s="211"/>
      <c r="AE925" s="211"/>
      <c r="AF925" s="211"/>
      <c r="AG925" s="211"/>
      <c r="AH925" s="211"/>
      <c r="AI925" s="211"/>
      <c r="AJ925" s="211"/>
      <c r="AK925" s="211"/>
      <c r="AL925" s="211"/>
      <c r="AM925" s="211"/>
      <c r="AN925" s="211"/>
      <c r="AO925" s="211"/>
      <c r="AP925" s="211"/>
      <c r="AQ925" s="211"/>
      <c r="AR925" s="211"/>
      <c r="AS925" s="211"/>
      <c r="AT925" s="211"/>
      <c r="AU925" s="211"/>
      <c r="AV925" s="211"/>
      <c r="AW925" s="211"/>
      <c r="AX925" s="211"/>
      <c r="AY925" s="211"/>
      <c r="AZ925" s="211"/>
      <c r="BA925" s="211"/>
      <c r="BB925" s="211"/>
      <c r="BC925" s="211"/>
      <c r="BD925" s="211"/>
      <c r="BE925" s="211"/>
      <c r="BF925" s="211"/>
      <c r="BG925" s="211"/>
      <c r="BH925" s="211"/>
      <c r="BI925" s="211"/>
      <c r="BJ925" s="211"/>
      <c r="BK925" s="211"/>
      <c r="BL925" s="211"/>
      <c r="BM925" s="54"/>
    </row>
    <row r="926" spans="1:65">
      <c r="A926" s="29"/>
      <c r="B926" s="3" t="s">
        <v>258</v>
      </c>
      <c r="C926" s="28"/>
      <c r="D926" s="23" t="s">
        <v>623</v>
      </c>
      <c r="E926" s="23" t="s">
        <v>623</v>
      </c>
      <c r="F926" s="23" t="s">
        <v>623</v>
      </c>
      <c r="G926" s="23" t="s">
        <v>623</v>
      </c>
      <c r="H926" s="23" t="s">
        <v>623</v>
      </c>
      <c r="I926" s="23" t="s">
        <v>623</v>
      </c>
      <c r="J926" s="23" t="s">
        <v>623</v>
      </c>
      <c r="K926" s="23" t="s">
        <v>623</v>
      </c>
      <c r="L926" s="23">
        <v>0</v>
      </c>
      <c r="M926" s="23" t="s">
        <v>623</v>
      </c>
      <c r="N926" s="23" t="s">
        <v>623</v>
      </c>
      <c r="O926" s="23" t="s">
        <v>623</v>
      </c>
      <c r="P926" s="23" t="s">
        <v>623</v>
      </c>
      <c r="Q926" s="210"/>
      <c r="R926" s="211"/>
      <c r="S926" s="211"/>
      <c r="T926" s="211"/>
      <c r="U926" s="211"/>
      <c r="V926" s="211"/>
      <c r="W926" s="211"/>
      <c r="X926" s="211"/>
      <c r="Y926" s="211"/>
      <c r="Z926" s="211"/>
      <c r="AA926" s="211"/>
      <c r="AB926" s="211"/>
      <c r="AC926" s="211"/>
      <c r="AD926" s="211"/>
      <c r="AE926" s="211"/>
      <c r="AF926" s="211"/>
      <c r="AG926" s="211"/>
      <c r="AH926" s="211"/>
      <c r="AI926" s="211"/>
      <c r="AJ926" s="211"/>
      <c r="AK926" s="211"/>
      <c r="AL926" s="211"/>
      <c r="AM926" s="211"/>
      <c r="AN926" s="211"/>
      <c r="AO926" s="211"/>
      <c r="AP926" s="211"/>
      <c r="AQ926" s="211"/>
      <c r="AR926" s="211"/>
      <c r="AS926" s="211"/>
      <c r="AT926" s="211"/>
      <c r="AU926" s="211"/>
      <c r="AV926" s="211"/>
      <c r="AW926" s="211"/>
      <c r="AX926" s="211"/>
      <c r="AY926" s="211"/>
      <c r="AZ926" s="211"/>
      <c r="BA926" s="211"/>
      <c r="BB926" s="211"/>
      <c r="BC926" s="211"/>
      <c r="BD926" s="211"/>
      <c r="BE926" s="211"/>
      <c r="BF926" s="211"/>
      <c r="BG926" s="211"/>
      <c r="BH926" s="211"/>
      <c r="BI926" s="211"/>
      <c r="BJ926" s="211"/>
      <c r="BK926" s="211"/>
      <c r="BL926" s="211"/>
      <c r="BM926" s="54"/>
    </row>
    <row r="927" spans="1:65">
      <c r="A927" s="29"/>
      <c r="B927" s="3" t="s">
        <v>86</v>
      </c>
      <c r="C927" s="28"/>
      <c r="D927" s="13" t="s">
        <v>623</v>
      </c>
      <c r="E927" s="13" t="s">
        <v>623</v>
      </c>
      <c r="F927" s="13" t="s">
        <v>623</v>
      </c>
      <c r="G927" s="13" t="s">
        <v>623</v>
      </c>
      <c r="H927" s="13" t="s">
        <v>623</v>
      </c>
      <c r="I927" s="13" t="s">
        <v>623</v>
      </c>
      <c r="J927" s="13" t="s">
        <v>623</v>
      </c>
      <c r="K927" s="13" t="s">
        <v>623</v>
      </c>
      <c r="L927" s="13">
        <v>0</v>
      </c>
      <c r="M927" s="13" t="s">
        <v>623</v>
      </c>
      <c r="N927" s="13" t="s">
        <v>623</v>
      </c>
      <c r="O927" s="13" t="s">
        <v>623</v>
      </c>
      <c r="P927" s="13" t="s">
        <v>623</v>
      </c>
      <c r="Q927" s="140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3"/>
    </row>
    <row r="928" spans="1:65">
      <c r="A928" s="29"/>
      <c r="B928" s="3" t="s">
        <v>259</v>
      </c>
      <c r="C928" s="28"/>
      <c r="D928" s="13" t="s">
        <v>623</v>
      </c>
      <c r="E928" s="13" t="s">
        <v>623</v>
      </c>
      <c r="F928" s="13" t="s">
        <v>623</v>
      </c>
      <c r="G928" s="13" t="s">
        <v>623</v>
      </c>
      <c r="H928" s="13" t="s">
        <v>623</v>
      </c>
      <c r="I928" s="13" t="s">
        <v>623</v>
      </c>
      <c r="J928" s="13" t="s">
        <v>623</v>
      </c>
      <c r="K928" s="13" t="s">
        <v>623</v>
      </c>
      <c r="L928" s="13" t="s">
        <v>623</v>
      </c>
      <c r="M928" s="13" t="s">
        <v>623</v>
      </c>
      <c r="N928" s="13" t="s">
        <v>623</v>
      </c>
      <c r="O928" s="13" t="s">
        <v>623</v>
      </c>
      <c r="P928" s="13" t="s">
        <v>623</v>
      </c>
      <c r="Q928" s="140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3"/>
    </row>
    <row r="929" spans="1:65">
      <c r="A929" s="29"/>
      <c r="B929" s="45" t="s">
        <v>260</v>
      </c>
      <c r="C929" s="46"/>
      <c r="D929" s="44">
        <v>0.67</v>
      </c>
      <c r="E929" s="44">
        <v>21.58</v>
      </c>
      <c r="F929" s="44">
        <v>0</v>
      </c>
      <c r="G929" s="44">
        <v>0.67</v>
      </c>
      <c r="H929" s="44">
        <v>0.67</v>
      </c>
      <c r="I929" s="44">
        <v>15.51</v>
      </c>
      <c r="J929" s="44">
        <v>15.51</v>
      </c>
      <c r="K929" s="44">
        <v>0.67</v>
      </c>
      <c r="L929" s="44">
        <v>19.55</v>
      </c>
      <c r="M929" s="44">
        <v>0.67</v>
      </c>
      <c r="N929" s="44">
        <v>35.74</v>
      </c>
      <c r="O929" s="44">
        <v>15.51</v>
      </c>
      <c r="P929" s="44">
        <v>0.67</v>
      </c>
      <c r="Q929" s="140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3"/>
    </row>
    <row r="930" spans="1:65">
      <c r="B930" s="3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BM930" s="53"/>
    </row>
    <row r="931" spans="1:65" ht="15">
      <c r="B931" s="8" t="s">
        <v>547</v>
      </c>
      <c r="BM931" s="27" t="s">
        <v>66</v>
      </c>
    </row>
    <row r="932" spans="1:65" ht="15">
      <c r="A932" s="24" t="s">
        <v>24</v>
      </c>
      <c r="B932" s="18" t="s">
        <v>111</v>
      </c>
      <c r="C932" s="15" t="s">
        <v>112</v>
      </c>
      <c r="D932" s="16" t="s">
        <v>224</v>
      </c>
      <c r="E932" s="17" t="s">
        <v>224</v>
      </c>
      <c r="F932" s="17" t="s">
        <v>224</v>
      </c>
      <c r="G932" s="17" t="s">
        <v>224</v>
      </c>
      <c r="H932" s="17" t="s">
        <v>224</v>
      </c>
      <c r="I932" s="17" t="s">
        <v>224</v>
      </c>
      <c r="J932" s="17" t="s">
        <v>224</v>
      </c>
      <c r="K932" s="17" t="s">
        <v>224</v>
      </c>
      <c r="L932" s="17" t="s">
        <v>224</v>
      </c>
      <c r="M932" s="17" t="s">
        <v>224</v>
      </c>
      <c r="N932" s="140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1</v>
      </c>
    </row>
    <row r="933" spans="1:65">
      <c r="A933" s="29"/>
      <c r="B933" s="19" t="s">
        <v>225</v>
      </c>
      <c r="C933" s="9" t="s">
        <v>225</v>
      </c>
      <c r="D933" s="138" t="s">
        <v>228</v>
      </c>
      <c r="E933" s="139" t="s">
        <v>230</v>
      </c>
      <c r="F933" s="139" t="s">
        <v>235</v>
      </c>
      <c r="G933" s="139" t="s">
        <v>237</v>
      </c>
      <c r="H933" s="139" t="s">
        <v>238</v>
      </c>
      <c r="I933" s="139" t="s">
        <v>241</v>
      </c>
      <c r="J933" s="139" t="s">
        <v>242</v>
      </c>
      <c r="K933" s="139" t="s">
        <v>246</v>
      </c>
      <c r="L933" s="139" t="s">
        <v>248</v>
      </c>
      <c r="M933" s="139" t="s">
        <v>249</v>
      </c>
      <c r="N933" s="140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 t="s">
        <v>3</v>
      </c>
    </row>
    <row r="934" spans="1:65">
      <c r="A934" s="29"/>
      <c r="B934" s="19"/>
      <c r="C934" s="9"/>
      <c r="D934" s="10" t="s">
        <v>292</v>
      </c>
      <c r="E934" s="11" t="s">
        <v>269</v>
      </c>
      <c r="F934" s="11" t="s">
        <v>269</v>
      </c>
      <c r="G934" s="11" t="s">
        <v>292</v>
      </c>
      <c r="H934" s="11" t="s">
        <v>269</v>
      </c>
      <c r="I934" s="11" t="s">
        <v>269</v>
      </c>
      <c r="J934" s="11" t="s">
        <v>292</v>
      </c>
      <c r="K934" s="11" t="s">
        <v>292</v>
      </c>
      <c r="L934" s="11" t="s">
        <v>269</v>
      </c>
      <c r="M934" s="11" t="s">
        <v>292</v>
      </c>
      <c r="N934" s="140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2</v>
      </c>
    </row>
    <row r="935" spans="1:65">
      <c r="A935" s="29"/>
      <c r="B935" s="19"/>
      <c r="C935" s="9"/>
      <c r="D935" s="25" t="s">
        <v>295</v>
      </c>
      <c r="E935" s="25" t="s">
        <v>295</v>
      </c>
      <c r="F935" s="25" t="s">
        <v>117</v>
      </c>
      <c r="G935" s="25" t="s">
        <v>297</v>
      </c>
      <c r="H935" s="25" t="s">
        <v>294</v>
      </c>
      <c r="I935" s="25" t="s">
        <v>297</v>
      </c>
      <c r="J935" s="25" t="s">
        <v>296</v>
      </c>
      <c r="K935" s="25" t="s">
        <v>295</v>
      </c>
      <c r="L935" s="25" t="s">
        <v>296</v>
      </c>
      <c r="M935" s="25" t="s">
        <v>294</v>
      </c>
      <c r="N935" s="140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3</v>
      </c>
    </row>
    <row r="936" spans="1:65">
      <c r="A936" s="29"/>
      <c r="B936" s="18">
        <v>1</v>
      </c>
      <c r="C936" s="14">
        <v>1</v>
      </c>
      <c r="D936" s="21">
        <v>0.45</v>
      </c>
      <c r="E936" s="21">
        <v>0.41</v>
      </c>
      <c r="F936" s="21">
        <v>0.45800000000000002</v>
      </c>
      <c r="G936" s="135">
        <v>0.4</v>
      </c>
      <c r="H936" s="21">
        <v>0.40732867698242697</v>
      </c>
      <c r="I936" s="21">
        <v>0.39</v>
      </c>
      <c r="J936" s="21">
        <v>0.4</v>
      </c>
      <c r="K936" s="21">
        <v>0.44</v>
      </c>
      <c r="L936" s="135">
        <v>0.49</v>
      </c>
      <c r="M936" s="21">
        <v>0.39</v>
      </c>
      <c r="N936" s="140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1</v>
      </c>
    </row>
    <row r="937" spans="1:65">
      <c r="A937" s="29"/>
      <c r="B937" s="19">
        <v>1</v>
      </c>
      <c r="C937" s="9">
        <v>2</v>
      </c>
      <c r="D937" s="11">
        <v>0.38</v>
      </c>
      <c r="E937" s="11">
        <v>0.43</v>
      </c>
      <c r="F937" s="11">
        <v>0.438</v>
      </c>
      <c r="G937" s="136">
        <v>0.4</v>
      </c>
      <c r="H937" s="11">
        <v>0.41847703067492831</v>
      </c>
      <c r="I937" s="11">
        <v>0.4</v>
      </c>
      <c r="J937" s="11">
        <v>0.4</v>
      </c>
      <c r="K937" s="11">
        <v>0.44</v>
      </c>
      <c r="L937" s="141">
        <v>0.52</v>
      </c>
      <c r="M937" s="11">
        <v>0.41</v>
      </c>
      <c r="N937" s="140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22</v>
      </c>
    </row>
    <row r="938" spans="1:65">
      <c r="A938" s="29"/>
      <c r="B938" s="19">
        <v>1</v>
      </c>
      <c r="C938" s="9">
        <v>3</v>
      </c>
      <c r="D938" s="11">
        <v>0.37</v>
      </c>
      <c r="E938" s="11">
        <v>0.41</v>
      </c>
      <c r="F938" s="11">
        <v>0.42599999999999999</v>
      </c>
      <c r="G938" s="136">
        <v>0.5</v>
      </c>
      <c r="H938" s="11">
        <v>0.40878447761912406</v>
      </c>
      <c r="I938" s="11">
        <v>0.38</v>
      </c>
      <c r="J938" s="11">
        <v>0.39</v>
      </c>
      <c r="K938" s="11">
        <v>0.43</v>
      </c>
      <c r="L938" s="136">
        <v>0.49</v>
      </c>
      <c r="M938" s="11">
        <v>0.41</v>
      </c>
      <c r="N938" s="140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16</v>
      </c>
    </row>
    <row r="939" spans="1:65">
      <c r="A939" s="29"/>
      <c r="B939" s="19">
        <v>1</v>
      </c>
      <c r="C939" s="9">
        <v>4</v>
      </c>
      <c r="D939" s="11">
        <v>0.38</v>
      </c>
      <c r="E939" s="11">
        <v>0.4</v>
      </c>
      <c r="F939" s="11">
        <v>0.45</v>
      </c>
      <c r="G939" s="136">
        <v>0.4</v>
      </c>
      <c r="H939" s="11">
        <v>0.4107068598222246</v>
      </c>
      <c r="I939" s="11">
        <v>0.37</v>
      </c>
      <c r="J939" s="11">
        <v>0.42</v>
      </c>
      <c r="K939" s="11">
        <v>0.43</v>
      </c>
      <c r="L939" s="136">
        <v>0.49</v>
      </c>
      <c r="M939" s="11">
        <v>0.42</v>
      </c>
      <c r="N939" s="140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0.41099655451628603</v>
      </c>
    </row>
    <row r="940" spans="1:65">
      <c r="A940" s="29"/>
      <c r="B940" s="19">
        <v>1</v>
      </c>
      <c r="C940" s="9">
        <v>5</v>
      </c>
      <c r="D940" s="11">
        <v>0.39</v>
      </c>
      <c r="E940" s="11">
        <v>0.42</v>
      </c>
      <c r="F940" s="11">
        <v>0.436</v>
      </c>
      <c r="G940" s="136">
        <v>0.4</v>
      </c>
      <c r="H940" s="11">
        <v>0.40588231141851366</v>
      </c>
      <c r="I940" s="11">
        <v>0.39</v>
      </c>
      <c r="J940" s="11">
        <v>0.4</v>
      </c>
      <c r="K940" s="11">
        <v>0.44</v>
      </c>
      <c r="L940" s="136">
        <v>0.49</v>
      </c>
      <c r="M940" s="11">
        <v>0.41</v>
      </c>
      <c r="N940" s="140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>
        <v>113</v>
      </c>
    </row>
    <row r="941" spans="1:65">
      <c r="A941" s="29"/>
      <c r="B941" s="19">
        <v>1</v>
      </c>
      <c r="C941" s="9">
        <v>6</v>
      </c>
      <c r="D941" s="11">
        <v>0.38</v>
      </c>
      <c r="E941" s="11">
        <v>0.42</v>
      </c>
      <c r="F941" s="11">
        <v>0.42299999999999999</v>
      </c>
      <c r="G941" s="136">
        <v>0.4</v>
      </c>
      <c r="H941" s="11">
        <v>0.40565526026451137</v>
      </c>
      <c r="I941" s="11">
        <v>0.37</v>
      </c>
      <c r="J941" s="11">
        <v>0.42</v>
      </c>
      <c r="K941" s="11">
        <v>0.45</v>
      </c>
      <c r="L941" s="136">
        <v>0.5</v>
      </c>
      <c r="M941" s="11">
        <v>0.4</v>
      </c>
      <c r="N941" s="140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3"/>
    </row>
    <row r="942" spans="1:65">
      <c r="A942" s="29"/>
      <c r="B942" s="20" t="s">
        <v>256</v>
      </c>
      <c r="C942" s="12"/>
      <c r="D942" s="22">
        <v>0.39166666666666666</v>
      </c>
      <c r="E942" s="22">
        <v>0.41499999999999998</v>
      </c>
      <c r="F942" s="22">
        <v>0.43850000000000006</v>
      </c>
      <c r="G942" s="22">
        <v>0.41666666666666669</v>
      </c>
      <c r="H942" s="22">
        <v>0.40947243613028811</v>
      </c>
      <c r="I942" s="22">
        <v>0.38333333333333336</v>
      </c>
      <c r="J942" s="22">
        <v>0.40499999999999997</v>
      </c>
      <c r="K942" s="22">
        <v>0.43833333333333341</v>
      </c>
      <c r="L942" s="22">
        <v>0.49666666666666665</v>
      </c>
      <c r="M942" s="22">
        <v>0.40666666666666668</v>
      </c>
      <c r="N942" s="140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3"/>
    </row>
    <row r="943" spans="1:65">
      <c r="A943" s="29"/>
      <c r="B943" s="3" t="s">
        <v>257</v>
      </c>
      <c r="C943" s="28"/>
      <c r="D943" s="11">
        <v>0.38</v>
      </c>
      <c r="E943" s="11">
        <v>0.41499999999999998</v>
      </c>
      <c r="F943" s="11">
        <v>0.437</v>
      </c>
      <c r="G943" s="11">
        <v>0.4</v>
      </c>
      <c r="H943" s="11">
        <v>0.40805657730077549</v>
      </c>
      <c r="I943" s="11">
        <v>0.38500000000000001</v>
      </c>
      <c r="J943" s="11">
        <v>0.4</v>
      </c>
      <c r="K943" s="11">
        <v>0.44</v>
      </c>
      <c r="L943" s="11">
        <v>0.49</v>
      </c>
      <c r="M943" s="11">
        <v>0.41</v>
      </c>
      <c r="N943" s="140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3"/>
    </row>
    <row r="944" spans="1:65">
      <c r="A944" s="29"/>
      <c r="B944" s="3" t="s">
        <v>258</v>
      </c>
      <c r="C944" s="28"/>
      <c r="D944" s="23">
        <v>2.9268868558020258E-2</v>
      </c>
      <c r="E944" s="23">
        <v>1.048808848170151E-2</v>
      </c>
      <c r="F944" s="23">
        <v>1.3531444860028819E-2</v>
      </c>
      <c r="G944" s="23">
        <v>4.0824829046386291E-2</v>
      </c>
      <c r="H944" s="23">
        <v>4.7986527692272423E-3</v>
      </c>
      <c r="I944" s="23">
        <v>1.2110601416389978E-2</v>
      </c>
      <c r="J944" s="23">
        <v>1.2247448713915874E-2</v>
      </c>
      <c r="K944" s="23">
        <v>7.5277265270908165E-3</v>
      </c>
      <c r="L944" s="23">
        <v>1.2110601416389978E-2</v>
      </c>
      <c r="M944" s="23">
        <v>1.0327955589886429E-2</v>
      </c>
      <c r="N944" s="210"/>
      <c r="O944" s="211"/>
      <c r="P944" s="211"/>
      <c r="Q944" s="211"/>
      <c r="R944" s="211"/>
      <c r="S944" s="211"/>
      <c r="T944" s="211"/>
      <c r="U944" s="211"/>
      <c r="V944" s="211"/>
      <c r="W944" s="211"/>
      <c r="X944" s="211"/>
      <c r="Y944" s="211"/>
      <c r="Z944" s="211"/>
      <c r="AA944" s="211"/>
      <c r="AB944" s="211"/>
      <c r="AC944" s="211"/>
      <c r="AD944" s="211"/>
      <c r="AE944" s="211"/>
      <c r="AF944" s="211"/>
      <c r="AG944" s="211"/>
      <c r="AH944" s="211"/>
      <c r="AI944" s="211"/>
      <c r="AJ944" s="211"/>
      <c r="AK944" s="211"/>
      <c r="AL944" s="211"/>
      <c r="AM944" s="211"/>
      <c r="AN944" s="211"/>
      <c r="AO944" s="211"/>
      <c r="AP944" s="211"/>
      <c r="AQ944" s="211"/>
      <c r="AR944" s="211"/>
      <c r="AS944" s="211"/>
      <c r="AT944" s="211"/>
      <c r="AU944" s="211"/>
      <c r="AV944" s="211"/>
      <c r="AW944" s="211"/>
      <c r="AX944" s="211"/>
      <c r="AY944" s="211"/>
      <c r="AZ944" s="211"/>
      <c r="BA944" s="211"/>
      <c r="BB944" s="211"/>
      <c r="BC944" s="211"/>
      <c r="BD944" s="211"/>
      <c r="BE944" s="211"/>
      <c r="BF944" s="211"/>
      <c r="BG944" s="211"/>
      <c r="BH944" s="211"/>
      <c r="BI944" s="211"/>
      <c r="BJ944" s="211"/>
      <c r="BK944" s="211"/>
      <c r="BL944" s="211"/>
      <c r="BM944" s="54"/>
    </row>
    <row r="945" spans="1:65">
      <c r="A945" s="29"/>
      <c r="B945" s="3" t="s">
        <v>86</v>
      </c>
      <c r="C945" s="28"/>
      <c r="D945" s="13">
        <v>7.4729026105583643E-2</v>
      </c>
      <c r="E945" s="13">
        <v>2.5272502365545808E-2</v>
      </c>
      <c r="F945" s="13">
        <v>3.085848314715808E-2</v>
      </c>
      <c r="G945" s="13">
        <v>9.7979589711327086E-2</v>
      </c>
      <c r="H945" s="13">
        <v>1.1719110606264059E-2</v>
      </c>
      <c r="I945" s="13">
        <v>3.1592873260147765E-2</v>
      </c>
      <c r="J945" s="13">
        <v>3.0240614108434257E-2</v>
      </c>
      <c r="K945" s="13">
        <v>1.7173520594123533E-2</v>
      </c>
      <c r="L945" s="13">
        <v>2.438376124105365E-2</v>
      </c>
      <c r="M945" s="13">
        <v>2.5396612106278103E-2</v>
      </c>
      <c r="N945" s="140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3"/>
    </row>
    <row r="946" spans="1:65">
      <c r="A946" s="29"/>
      <c r="B946" s="3" t="s">
        <v>259</v>
      </c>
      <c r="C946" s="28"/>
      <c r="D946" s="13">
        <v>-4.7031751573609393E-2</v>
      </c>
      <c r="E946" s="13">
        <v>9.7408249283883475E-3</v>
      </c>
      <c r="F946" s="13">
        <v>6.6918919833971913E-2</v>
      </c>
      <c r="G946" s="13">
        <v>1.3796008964245488E-2</v>
      </c>
      <c r="H946" s="13">
        <v>-3.7083483285929031E-3</v>
      </c>
      <c r="I946" s="13">
        <v>-6.7307671752894205E-2</v>
      </c>
      <c r="J946" s="13">
        <v>-1.4590279286753605E-2</v>
      </c>
      <c r="K946" s="13">
        <v>6.651340143038631E-2</v>
      </c>
      <c r="L946" s="13">
        <v>0.20844484268538044</v>
      </c>
      <c r="M946" s="13">
        <v>-1.0535095250896465E-2</v>
      </c>
      <c r="N946" s="140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3"/>
    </row>
    <row r="947" spans="1:65">
      <c r="A947" s="29"/>
      <c r="B947" s="45" t="s">
        <v>260</v>
      </c>
      <c r="C947" s="46"/>
      <c r="D947" s="44">
        <v>0.67</v>
      </c>
      <c r="E947" s="44">
        <v>0.21</v>
      </c>
      <c r="F947" s="44">
        <v>1.1000000000000001</v>
      </c>
      <c r="G947" s="44" t="s">
        <v>261</v>
      </c>
      <c r="H947" s="44">
        <v>0</v>
      </c>
      <c r="I947" s="44">
        <v>0.99</v>
      </c>
      <c r="J947" s="44">
        <v>0.17</v>
      </c>
      <c r="K947" s="44">
        <v>1.0900000000000001</v>
      </c>
      <c r="L947" s="44">
        <v>3.3</v>
      </c>
      <c r="M947" s="44">
        <v>0.11</v>
      </c>
      <c r="N947" s="140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B948" s="30" t="s">
        <v>280</v>
      </c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BM948" s="53"/>
    </row>
    <row r="949" spans="1:65">
      <c r="BM949" s="53"/>
    </row>
    <row r="950" spans="1:65" ht="15">
      <c r="B950" s="8" t="s">
        <v>485</v>
      </c>
      <c r="BM950" s="27" t="s">
        <v>66</v>
      </c>
    </row>
    <row r="951" spans="1:65" ht="15">
      <c r="A951" s="24" t="s">
        <v>27</v>
      </c>
      <c r="B951" s="18" t="s">
        <v>111</v>
      </c>
      <c r="C951" s="15" t="s">
        <v>112</v>
      </c>
      <c r="D951" s="16" t="s">
        <v>224</v>
      </c>
      <c r="E951" s="17" t="s">
        <v>224</v>
      </c>
      <c r="F951" s="17" t="s">
        <v>224</v>
      </c>
      <c r="G951" s="17" t="s">
        <v>224</v>
      </c>
      <c r="H951" s="17" t="s">
        <v>224</v>
      </c>
      <c r="I951" s="17" t="s">
        <v>224</v>
      </c>
      <c r="J951" s="17" t="s">
        <v>224</v>
      </c>
      <c r="K951" s="17" t="s">
        <v>224</v>
      </c>
      <c r="L951" s="17" t="s">
        <v>224</v>
      </c>
      <c r="M951" s="17" t="s">
        <v>224</v>
      </c>
      <c r="N951" s="17" t="s">
        <v>224</v>
      </c>
      <c r="O951" s="17" t="s">
        <v>224</v>
      </c>
      <c r="P951" s="17" t="s">
        <v>224</v>
      </c>
      <c r="Q951" s="17" t="s">
        <v>224</v>
      </c>
      <c r="R951" s="140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>
        <v>1</v>
      </c>
    </row>
    <row r="952" spans="1:65">
      <c r="A952" s="29"/>
      <c r="B952" s="19" t="s">
        <v>225</v>
      </c>
      <c r="C952" s="9" t="s">
        <v>225</v>
      </c>
      <c r="D952" s="138" t="s">
        <v>227</v>
      </c>
      <c r="E952" s="139" t="s">
        <v>228</v>
      </c>
      <c r="F952" s="139" t="s">
        <v>230</v>
      </c>
      <c r="G952" s="139" t="s">
        <v>232</v>
      </c>
      <c r="H952" s="139" t="s">
        <v>235</v>
      </c>
      <c r="I952" s="139" t="s">
        <v>237</v>
      </c>
      <c r="J952" s="139" t="s">
        <v>238</v>
      </c>
      <c r="K952" s="139" t="s">
        <v>239</v>
      </c>
      <c r="L952" s="139" t="s">
        <v>240</v>
      </c>
      <c r="M952" s="139" t="s">
        <v>241</v>
      </c>
      <c r="N952" s="139" t="s">
        <v>242</v>
      </c>
      <c r="O952" s="139" t="s">
        <v>243</v>
      </c>
      <c r="P952" s="139" t="s">
        <v>246</v>
      </c>
      <c r="Q952" s="139" t="s">
        <v>248</v>
      </c>
      <c r="R952" s="140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 t="s">
        <v>3</v>
      </c>
    </row>
    <row r="953" spans="1:65">
      <c r="A953" s="29"/>
      <c r="B953" s="19"/>
      <c r="C953" s="9"/>
      <c r="D953" s="10" t="s">
        <v>269</v>
      </c>
      <c r="E953" s="11" t="s">
        <v>292</v>
      </c>
      <c r="F953" s="11" t="s">
        <v>269</v>
      </c>
      <c r="G953" s="11" t="s">
        <v>269</v>
      </c>
      <c r="H953" s="11" t="s">
        <v>269</v>
      </c>
      <c r="I953" s="11" t="s">
        <v>292</v>
      </c>
      <c r="J953" s="11" t="s">
        <v>269</v>
      </c>
      <c r="K953" s="11" t="s">
        <v>292</v>
      </c>
      <c r="L953" s="11" t="s">
        <v>269</v>
      </c>
      <c r="M953" s="11" t="s">
        <v>269</v>
      </c>
      <c r="N953" s="11" t="s">
        <v>292</v>
      </c>
      <c r="O953" s="11" t="s">
        <v>292</v>
      </c>
      <c r="P953" s="11" t="s">
        <v>292</v>
      </c>
      <c r="Q953" s="11" t="s">
        <v>269</v>
      </c>
      <c r="R953" s="140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3</v>
      </c>
    </row>
    <row r="954" spans="1:65">
      <c r="A954" s="29"/>
      <c r="B954" s="19"/>
      <c r="C954" s="9"/>
      <c r="D954" s="25" t="s">
        <v>294</v>
      </c>
      <c r="E954" s="25" t="s">
        <v>295</v>
      </c>
      <c r="F954" s="25" t="s">
        <v>295</v>
      </c>
      <c r="G954" s="25" t="s">
        <v>297</v>
      </c>
      <c r="H954" s="25" t="s">
        <v>117</v>
      </c>
      <c r="I954" s="25" t="s">
        <v>297</v>
      </c>
      <c r="J954" s="25" t="s">
        <v>294</v>
      </c>
      <c r="K954" s="25" t="s">
        <v>297</v>
      </c>
      <c r="L954" s="25" t="s">
        <v>297</v>
      </c>
      <c r="M954" s="25" t="s">
        <v>297</v>
      </c>
      <c r="N954" s="25" t="s">
        <v>296</v>
      </c>
      <c r="O954" s="25" t="s">
        <v>295</v>
      </c>
      <c r="P954" s="25" t="s">
        <v>295</v>
      </c>
      <c r="Q954" s="25" t="s">
        <v>296</v>
      </c>
      <c r="R954" s="140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3</v>
      </c>
    </row>
    <row r="955" spans="1:65">
      <c r="A955" s="29"/>
      <c r="B955" s="18">
        <v>1</v>
      </c>
      <c r="C955" s="14">
        <v>1</v>
      </c>
      <c r="D955" s="222" t="s">
        <v>107</v>
      </c>
      <c r="E955" s="222" t="s">
        <v>209</v>
      </c>
      <c r="F955" s="222" t="s">
        <v>209</v>
      </c>
      <c r="G955" s="222">
        <v>0.01</v>
      </c>
      <c r="H955" s="222" t="s">
        <v>106</v>
      </c>
      <c r="I955" s="222" t="s">
        <v>307</v>
      </c>
      <c r="J955" s="223" t="s">
        <v>97</v>
      </c>
      <c r="K955" s="222" t="s">
        <v>291</v>
      </c>
      <c r="L955" s="222">
        <v>0.01</v>
      </c>
      <c r="M955" s="223">
        <v>0.22</v>
      </c>
      <c r="N955" s="222" t="s">
        <v>107</v>
      </c>
      <c r="O955" s="222" t="s">
        <v>106</v>
      </c>
      <c r="P955" s="222" t="s">
        <v>209</v>
      </c>
      <c r="Q955" s="222" t="s">
        <v>209</v>
      </c>
      <c r="R955" s="210"/>
      <c r="S955" s="211"/>
      <c r="T955" s="211"/>
      <c r="U955" s="211"/>
      <c r="V955" s="211"/>
      <c r="W955" s="211"/>
      <c r="X955" s="211"/>
      <c r="Y955" s="211"/>
      <c r="Z955" s="211"/>
      <c r="AA955" s="211"/>
      <c r="AB955" s="211"/>
      <c r="AC955" s="211"/>
      <c r="AD955" s="211"/>
      <c r="AE955" s="211"/>
      <c r="AF955" s="211"/>
      <c r="AG955" s="211"/>
      <c r="AH955" s="211"/>
      <c r="AI955" s="211"/>
      <c r="AJ955" s="211"/>
      <c r="AK955" s="211"/>
      <c r="AL955" s="211"/>
      <c r="AM955" s="211"/>
      <c r="AN955" s="211"/>
      <c r="AO955" s="211"/>
      <c r="AP955" s="211"/>
      <c r="AQ955" s="211"/>
      <c r="AR955" s="211"/>
      <c r="AS955" s="211"/>
      <c r="AT955" s="211"/>
      <c r="AU955" s="211"/>
      <c r="AV955" s="211"/>
      <c r="AW955" s="211"/>
      <c r="AX955" s="211"/>
      <c r="AY955" s="211"/>
      <c r="AZ955" s="211"/>
      <c r="BA955" s="211"/>
      <c r="BB955" s="211"/>
      <c r="BC955" s="211"/>
      <c r="BD955" s="211"/>
      <c r="BE955" s="211"/>
      <c r="BF955" s="211"/>
      <c r="BG955" s="211"/>
      <c r="BH955" s="211"/>
      <c r="BI955" s="211"/>
      <c r="BJ955" s="211"/>
      <c r="BK955" s="211"/>
      <c r="BL955" s="211"/>
      <c r="BM955" s="224">
        <v>1</v>
      </c>
    </row>
    <row r="956" spans="1:65">
      <c r="A956" s="29"/>
      <c r="B956" s="19">
        <v>1</v>
      </c>
      <c r="C956" s="9">
        <v>2</v>
      </c>
      <c r="D956" s="23" t="s">
        <v>107</v>
      </c>
      <c r="E956" s="23" t="s">
        <v>209</v>
      </c>
      <c r="F956" s="23" t="s">
        <v>209</v>
      </c>
      <c r="G956" s="23">
        <v>0.01</v>
      </c>
      <c r="H956" s="23" t="s">
        <v>106</v>
      </c>
      <c r="I956" s="23" t="s">
        <v>307</v>
      </c>
      <c r="J956" s="225" t="s">
        <v>97</v>
      </c>
      <c r="K956" s="23" t="s">
        <v>291</v>
      </c>
      <c r="L956" s="23">
        <v>0.01</v>
      </c>
      <c r="M956" s="225">
        <v>0.23</v>
      </c>
      <c r="N956" s="23" t="s">
        <v>107</v>
      </c>
      <c r="O956" s="23" t="s">
        <v>106</v>
      </c>
      <c r="P956" s="23" t="s">
        <v>209</v>
      </c>
      <c r="Q956" s="23" t="s">
        <v>209</v>
      </c>
      <c r="R956" s="210"/>
      <c r="S956" s="211"/>
      <c r="T956" s="211"/>
      <c r="U956" s="211"/>
      <c r="V956" s="211"/>
      <c r="W956" s="211"/>
      <c r="X956" s="211"/>
      <c r="Y956" s="211"/>
      <c r="Z956" s="211"/>
      <c r="AA956" s="211"/>
      <c r="AB956" s="211"/>
      <c r="AC956" s="211"/>
      <c r="AD956" s="211"/>
      <c r="AE956" s="211"/>
      <c r="AF956" s="211"/>
      <c r="AG956" s="211"/>
      <c r="AH956" s="211"/>
      <c r="AI956" s="211"/>
      <c r="AJ956" s="211"/>
      <c r="AK956" s="211"/>
      <c r="AL956" s="211"/>
      <c r="AM956" s="211"/>
      <c r="AN956" s="211"/>
      <c r="AO956" s="211"/>
      <c r="AP956" s="211"/>
      <c r="AQ956" s="211"/>
      <c r="AR956" s="211"/>
      <c r="AS956" s="211"/>
      <c r="AT956" s="211"/>
      <c r="AU956" s="211"/>
      <c r="AV956" s="211"/>
      <c r="AW956" s="211"/>
      <c r="AX956" s="211"/>
      <c r="AY956" s="211"/>
      <c r="AZ956" s="211"/>
      <c r="BA956" s="211"/>
      <c r="BB956" s="211"/>
      <c r="BC956" s="211"/>
      <c r="BD956" s="211"/>
      <c r="BE956" s="211"/>
      <c r="BF956" s="211"/>
      <c r="BG956" s="211"/>
      <c r="BH956" s="211"/>
      <c r="BI956" s="211"/>
      <c r="BJ956" s="211"/>
      <c r="BK956" s="211"/>
      <c r="BL956" s="211"/>
      <c r="BM956" s="224">
        <v>23</v>
      </c>
    </row>
    <row r="957" spans="1:65">
      <c r="A957" s="29"/>
      <c r="B957" s="19">
        <v>1</v>
      </c>
      <c r="C957" s="9">
        <v>3</v>
      </c>
      <c r="D957" s="23" t="s">
        <v>107</v>
      </c>
      <c r="E957" s="23" t="s">
        <v>209</v>
      </c>
      <c r="F957" s="23" t="s">
        <v>209</v>
      </c>
      <c r="G957" s="23">
        <v>0.02</v>
      </c>
      <c r="H957" s="23" t="s">
        <v>106</v>
      </c>
      <c r="I957" s="23" t="s">
        <v>307</v>
      </c>
      <c r="J957" s="225" t="s">
        <v>97</v>
      </c>
      <c r="K957" s="23" t="s">
        <v>291</v>
      </c>
      <c r="L957" s="23">
        <v>0.02</v>
      </c>
      <c r="M957" s="225">
        <v>0.22</v>
      </c>
      <c r="N957" s="23" t="s">
        <v>107</v>
      </c>
      <c r="O957" s="23" t="s">
        <v>106</v>
      </c>
      <c r="P957" s="23" t="s">
        <v>209</v>
      </c>
      <c r="Q957" s="23" t="s">
        <v>209</v>
      </c>
      <c r="R957" s="210"/>
      <c r="S957" s="211"/>
      <c r="T957" s="211"/>
      <c r="U957" s="211"/>
      <c r="V957" s="211"/>
      <c r="W957" s="211"/>
      <c r="X957" s="211"/>
      <c r="Y957" s="211"/>
      <c r="Z957" s="211"/>
      <c r="AA957" s="211"/>
      <c r="AB957" s="211"/>
      <c r="AC957" s="211"/>
      <c r="AD957" s="211"/>
      <c r="AE957" s="211"/>
      <c r="AF957" s="211"/>
      <c r="AG957" s="211"/>
      <c r="AH957" s="211"/>
      <c r="AI957" s="211"/>
      <c r="AJ957" s="211"/>
      <c r="AK957" s="211"/>
      <c r="AL957" s="211"/>
      <c r="AM957" s="211"/>
      <c r="AN957" s="211"/>
      <c r="AO957" s="211"/>
      <c r="AP957" s="211"/>
      <c r="AQ957" s="211"/>
      <c r="AR957" s="211"/>
      <c r="AS957" s="211"/>
      <c r="AT957" s="211"/>
      <c r="AU957" s="211"/>
      <c r="AV957" s="211"/>
      <c r="AW957" s="211"/>
      <c r="AX957" s="211"/>
      <c r="AY957" s="211"/>
      <c r="AZ957" s="211"/>
      <c r="BA957" s="211"/>
      <c r="BB957" s="211"/>
      <c r="BC957" s="211"/>
      <c r="BD957" s="211"/>
      <c r="BE957" s="211"/>
      <c r="BF957" s="211"/>
      <c r="BG957" s="211"/>
      <c r="BH957" s="211"/>
      <c r="BI957" s="211"/>
      <c r="BJ957" s="211"/>
      <c r="BK957" s="211"/>
      <c r="BL957" s="211"/>
      <c r="BM957" s="224">
        <v>16</v>
      </c>
    </row>
    <row r="958" spans="1:65">
      <c r="A958" s="29"/>
      <c r="B958" s="19">
        <v>1</v>
      </c>
      <c r="C958" s="9">
        <v>4</v>
      </c>
      <c r="D958" s="23" t="s">
        <v>107</v>
      </c>
      <c r="E958" s="23" t="s">
        <v>209</v>
      </c>
      <c r="F958" s="23" t="s">
        <v>209</v>
      </c>
      <c r="G958" s="23">
        <v>0.01</v>
      </c>
      <c r="H958" s="23" t="s">
        <v>106</v>
      </c>
      <c r="I958" s="23" t="s">
        <v>307</v>
      </c>
      <c r="J958" s="225" t="s">
        <v>97</v>
      </c>
      <c r="K958" s="23" t="s">
        <v>291</v>
      </c>
      <c r="L958" s="23" t="s">
        <v>107</v>
      </c>
      <c r="M958" s="225">
        <v>0.23</v>
      </c>
      <c r="N958" s="23" t="s">
        <v>107</v>
      </c>
      <c r="O958" s="23" t="s">
        <v>106</v>
      </c>
      <c r="P958" s="23" t="s">
        <v>209</v>
      </c>
      <c r="Q958" s="23" t="s">
        <v>209</v>
      </c>
      <c r="R958" s="210"/>
      <c r="S958" s="211"/>
      <c r="T958" s="211"/>
      <c r="U958" s="211"/>
      <c r="V958" s="211"/>
      <c r="W958" s="211"/>
      <c r="X958" s="211"/>
      <c r="Y958" s="211"/>
      <c r="Z958" s="211"/>
      <c r="AA958" s="211"/>
      <c r="AB958" s="211"/>
      <c r="AC958" s="211"/>
      <c r="AD958" s="211"/>
      <c r="AE958" s="211"/>
      <c r="AF958" s="211"/>
      <c r="AG958" s="211"/>
      <c r="AH958" s="211"/>
      <c r="AI958" s="211"/>
      <c r="AJ958" s="211"/>
      <c r="AK958" s="211"/>
      <c r="AL958" s="211"/>
      <c r="AM958" s="211"/>
      <c r="AN958" s="211"/>
      <c r="AO958" s="211"/>
      <c r="AP958" s="211"/>
      <c r="AQ958" s="211"/>
      <c r="AR958" s="211"/>
      <c r="AS958" s="211"/>
      <c r="AT958" s="211"/>
      <c r="AU958" s="211"/>
      <c r="AV958" s="211"/>
      <c r="AW958" s="211"/>
      <c r="AX958" s="211"/>
      <c r="AY958" s="211"/>
      <c r="AZ958" s="211"/>
      <c r="BA958" s="211"/>
      <c r="BB958" s="211"/>
      <c r="BC958" s="211"/>
      <c r="BD958" s="211"/>
      <c r="BE958" s="211"/>
      <c r="BF958" s="211"/>
      <c r="BG958" s="211"/>
      <c r="BH958" s="211"/>
      <c r="BI958" s="211"/>
      <c r="BJ958" s="211"/>
      <c r="BK958" s="211"/>
      <c r="BL958" s="211"/>
      <c r="BM958" s="224" t="s">
        <v>209</v>
      </c>
    </row>
    <row r="959" spans="1:65">
      <c r="A959" s="29"/>
      <c r="B959" s="19">
        <v>1</v>
      </c>
      <c r="C959" s="9">
        <v>5</v>
      </c>
      <c r="D959" s="23" t="s">
        <v>107</v>
      </c>
      <c r="E959" s="23" t="s">
        <v>209</v>
      </c>
      <c r="F959" s="23" t="s">
        <v>209</v>
      </c>
      <c r="G959" s="23">
        <v>0.01</v>
      </c>
      <c r="H959" s="23" t="s">
        <v>106</v>
      </c>
      <c r="I959" s="23">
        <v>0.02</v>
      </c>
      <c r="J959" s="225" t="s">
        <v>97</v>
      </c>
      <c r="K959" s="23" t="s">
        <v>291</v>
      </c>
      <c r="L959" s="23">
        <v>0.01</v>
      </c>
      <c r="M959" s="225">
        <v>0.24</v>
      </c>
      <c r="N959" s="23" t="s">
        <v>107</v>
      </c>
      <c r="O959" s="23" t="s">
        <v>106</v>
      </c>
      <c r="P959" s="23" t="s">
        <v>209</v>
      </c>
      <c r="Q959" s="23" t="s">
        <v>209</v>
      </c>
      <c r="R959" s="210"/>
      <c r="S959" s="211"/>
      <c r="T959" s="211"/>
      <c r="U959" s="211"/>
      <c r="V959" s="211"/>
      <c r="W959" s="211"/>
      <c r="X959" s="211"/>
      <c r="Y959" s="211"/>
      <c r="Z959" s="211"/>
      <c r="AA959" s="211"/>
      <c r="AB959" s="211"/>
      <c r="AC959" s="211"/>
      <c r="AD959" s="211"/>
      <c r="AE959" s="211"/>
      <c r="AF959" s="211"/>
      <c r="AG959" s="211"/>
      <c r="AH959" s="211"/>
      <c r="AI959" s="211"/>
      <c r="AJ959" s="211"/>
      <c r="AK959" s="211"/>
      <c r="AL959" s="211"/>
      <c r="AM959" s="211"/>
      <c r="AN959" s="211"/>
      <c r="AO959" s="211"/>
      <c r="AP959" s="211"/>
      <c r="AQ959" s="211"/>
      <c r="AR959" s="211"/>
      <c r="AS959" s="211"/>
      <c r="AT959" s="211"/>
      <c r="AU959" s="211"/>
      <c r="AV959" s="211"/>
      <c r="AW959" s="211"/>
      <c r="AX959" s="211"/>
      <c r="AY959" s="211"/>
      <c r="AZ959" s="211"/>
      <c r="BA959" s="211"/>
      <c r="BB959" s="211"/>
      <c r="BC959" s="211"/>
      <c r="BD959" s="211"/>
      <c r="BE959" s="211"/>
      <c r="BF959" s="211"/>
      <c r="BG959" s="211"/>
      <c r="BH959" s="211"/>
      <c r="BI959" s="211"/>
      <c r="BJ959" s="211"/>
      <c r="BK959" s="211"/>
      <c r="BL959" s="211"/>
      <c r="BM959" s="224">
        <v>114</v>
      </c>
    </row>
    <row r="960" spans="1:65">
      <c r="A960" s="29"/>
      <c r="B960" s="19">
        <v>1</v>
      </c>
      <c r="C960" s="9">
        <v>6</v>
      </c>
      <c r="D960" s="23" t="s">
        <v>107</v>
      </c>
      <c r="E960" s="23" t="s">
        <v>209</v>
      </c>
      <c r="F960" s="23" t="s">
        <v>209</v>
      </c>
      <c r="G960" s="23">
        <v>0.02</v>
      </c>
      <c r="H960" s="23" t="s">
        <v>106</v>
      </c>
      <c r="I960" s="23" t="s">
        <v>307</v>
      </c>
      <c r="J960" s="225" t="s">
        <v>97</v>
      </c>
      <c r="K960" s="23" t="s">
        <v>291</v>
      </c>
      <c r="L960" s="23">
        <v>0.02</v>
      </c>
      <c r="M960" s="225">
        <v>0.23</v>
      </c>
      <c r="N960" s="23" t="s">
        <v>107</v>
      </c>
      <c r="O960" s="23" t="s">
        <v>106</v>
      </c>
      <c r="P960" s="23" t="s">
        <v>209</v>
      </c>
      <c r="Q960" s="23" t="s">
        <v>209</v>
      </c>
      <c r="R960" s="210"/>
      <c r="S960" s="211"/>
      <c r="T960" s="211"/>
      <c r="U960" s="211"/>
      <c r="V960" s="211"/>
      <c r="W960" s="211"/>
      <c r="X960" s="211"/>
      <c r="Y960" s="211"/>
      <c r="Z960" s="211"/>
      <c r="AA960" s="211"/>
      <c r="AB960" s="211"/>
      <c r="AC960" s="211"/>
      <c r="AD960" s="211"/>
      <c r="AE960" s="211"/>
      <c r="AF960" s="211"/>
      <c r="AG960" s="211"/>
      <c r="AH960" s="211"/>
      <c r="AI960" s="211"/>
      <c r="AJ960" s="211"/>
      <c r="AK960" s="211"/>
      <c r="AL960" s="211"/>
      <c r="AM960" s="211"/>
      <c r="AN960" s="211"/>
      <c r="AO960" s="211"/>
      <c r="AP960" s="211"/>
      <c r="AQ960" s="211"/>
      <c r="AR960" s="211"/>
      <c r="AS960" s="211"/>
      <c r="AT960" s="211"/>
      <c r="AU960" s="211"/>
      <c r="AV960" s="211"/>
      <c r="AW960" s="211"/>
      <c r="AX960" s="211"/>
      <c r="AY960" s="211"/>
      <c r="AZ960" s="211"/>
      <c r="BA960" s="211"/>
      <c r="BB960" s="211"/>
      <c r="BC960" s="211"/>
      <c r="BD960" s="211"/>
      <c r="BE960" s="211"/>
      <c r="BF960" s="211"/>
      <c r="BG960" s="211"/>
      <c r="BH960" s="211"/>
      <c r="BI960" s="211"/>
      <c r="BJ960" s="211"/>
      <c r="BK960" s="211"/>
      <c r="BL960" s="211"/>
      <c r="BM960" s="54"/>
    </row>
    <row r="961" spans="1:65">
      <c r="A961" s="29"/>
      <c r="B961" s="20" t="s">
        <v>256</v>
      </c>
      <c r="C961" s="12"/>
      <c r="D961" s="227" t="s">
        <v>623</v>
      </c>
      <c r="E961" s="227" t="s">
        <v>623</v>
      </c>
      <c r="F961" s="227" t="s">
        <v>623</v>
      </c>
      <c r="G961" s="227">
        <v>1.3333333333333334E-2</v>
      </c>
      <c r="H961" s="227" t="s">
        <v>623</v>
      </c>
      <c r="I961" s="227">
        <v>0.02</v>
      </c>
      <c r="J961" s="227" t="s">
        <v>623</v>
      </c>
      <c r="K961" s="227" t="s">
        <v>623</v>
      </c>
      <c r="L961" s="227">
        <v>1.4000000000000002E-2</v>
      </c>
      <c r="M961" s="227">
        <v>0.22833333333333336</v>
      </c>
      <c r="N961" s="227" t="s">
        <v>623</v>
      </c>
      <c r="O961" s="227" t="s">
        <v>623</v>
      </c>
      <c r="P961" s="227" t="s">
        <v>623</v>
      </c>
      <c r="Q961" s="227" t="s">
        <v>623</v>
      </c>
      <c r="R961" s="210"/>
      <c r="S961" s="211"/>
      <c r="T961" s="211"/>
      <c r="U961" s="211"/>
      <c r="V961" s="211"/>
      <c r="W961" s="211"/>
      <c r="X961" s="211"/>
      <c r="Y961" s="211"/>
      <c r="Z961" s="211"/>
      <c r="AA961" s="211"/>
      <c r="AB961" s="211"/>
      <c r="AC961" s="211"/>
      <c r="AD961" s="211"/>
      <c r="AE961" s="211"/>
      <c r="AF961" s="211"/>
      <c r="AG961" s="211"/>
      <c r="AH961" s="211"/>
      <c r="AI961" s="211"/>
      <c r="AJ961" s="211"/>
      <c r="AK961" s="211"/>
      <c r="AL961" s="211"/>
      <c r="AM961" s="211"/>
      <c r="AN961" s="211"/>
      <c r="AO961" s="211"/>
      <c r="AP961" s="211"/>
      <c r="AQ961" s="211"/>
      <c r="AR961" s="211"/>
      <c r="AS961" s="211"/>
      <c r="AT961" s="211"/>
      <c r="AU961" s="211"/>
      <c r="AV961" s="211"/>
      <c r="AW961" s="211"/>
      <c r="AX961" s="211"/>
      <c r="AY961" s="211"/>
      <c r="AZ961" s="211"/>
      <c r="BA961" s="211"/>
      <c r="BB961" s="211"/>
      <c r="BC961" s="211"/>
      <c r="BD961" s="211"/>
      <c r="BE961" s="211"/>
      <c r="BF961" s="211"/>
      <c r="BG961" s="211"/>
      <c r="BH961" s="211"/>
      <c r="BI961" s="211"/>
      <c r="BJ961" s="211"/>
      <c r="BK961" s="211"/>
      <c r="BL961" s="211"/>
      <c r="BM961" s="54"/>
    </row>
    <row r="962" spans="1:65">
      <c r="A962" s="29"/>
      <c r="B962" s="3" t="s">
        <v>257</v>
      </c>
      <c r="C962" s="28"/>
      <c r="D962" s="23" t="s">
        <v>623</v>
      </c>
      <c r="E962" s="23" t="s">
        <v>623</v>
      </c>
      <c r="F962" s="23" t="s">
        <v>623</v>
      </c>
      <c r="G962" s="23">
        <v>0.01</v>
      </c>
      <c r="H962" s="23" t="s">
        <v>623</v>
      </c>
      <c r="I962" s="23">
        <v>0.02</v>
      </c>
      <c r="J962" s="23" t="s">
        <v>623</v>
      </c>
      <c r="K962" s="23" t="s">
        <v>623</v>
      </c>
      <c r="L962" s="23">
        <v>0.01</v>
      </c>
      <c r="M962" s="23">
        <v>0.23</v>
      </c>
      <c r="N962" s="23" t="s">
        <v>623</v>
      </c>
      <c r="O962" s="23" t="s">
        <v>623</v>
      </c>
      <c r="P962" s="23" t="s">
        <v>623</v>
      </c>
      <c r="Q962" s="23" t="s">
        <v>623</v>
      </c>
      <c r="R962" s="210"/>
      <c r="S962" s="211"/>
      <c r="T962" s="211"/>
      <c r="U962" s="211"/>
      <c r="V962" s="211"/>
      <c r="W962" s="211"/>
      <c r="X962" s="211"/>
      <c r="Y962" s="211"/>
      <c r="Z962" s="211"/>
      <c r="AA962" s="211"/>
      <c r="AB962" s="211"/>
      <c r="AC962" s="211"/>
      <c r="AD962" s="211"/>
      <c r="AE962" s="211"/>
      <c r="AF962" s="211"/>
      <c r="AG962" s="211"/>
      <c r="AH962" s="211"/>
      <c r="AI962" s="211"/>
      <c r="AJ962" s="211"/>
      <c r="AK962" s="211"/>
      <c r="AL962" s="211"/>
      <c r="AM962" s="211"/>
      <c r="AN962" s="211"/>
      <c r="AO962" s="211"/>
      <c r="AP962" s="211"/>
      <c r="AQ962" s="211"/>
      <c r="AR962" s="211"/>
      <c r="AS962" s="211"/>
      <c r="AT962" s="211"/>
      <c r="AU962" s="211"/>
      <c r="AV962" s="211"/>
      <c r="AW962" s="211"/>
      <c r="AX962" s="211"/>
      <c r="AY962" s="211"/>
      <c r="AZ962" s="211"/>
      <c r="BA962" s="211"/>
      <c r="BB962" s="211"/>
      <c r="BC962" s="211"/>
      <c r="BD962" s="211"/>
      <c r="BE962" s="211"/>
      <c r="BF962" s="211"/>
      <c r="BG962" s="211"/>
      <c r="BH962" s="211"/>
      <c r="BI962" s="211"/>
      <c r="BJ962" s="211"/>
      <c r="BK962" s="211"/>
      <c r="BL962" s="211"/>
      <c r="BM962" s="54"/>
    </row>
    <row r="963" spans="1:65">
      <c r="A963" s="29"/>
      <c r="B963" s="3" t="s">
        <v>258</v>
      </c>
      <c r="C963" s="28"/>
      <c r="D963" s="23" t="s">
        <v>623</v>
      </c>
      <c r="E963" s="23" t="s">
        <v>623</v>
      </c>
      <c r="F963" s="23" t="s">
        <v>623</v>
      </c>
      <c r="G963" s="23">
        <v>5.1639777949432242E-3</v>
      </c>
      <c r="H963" s="23" t="s">
        <v>623</v>
      </c>
      <c r="I963" s="23" t="s">
        <v>623</v>
      </c>
      <c r="J963" s="23" t="s">
        <v>623</v>
      </c>
      <c r="K963" s="23" t="s">
        <v>623</v>
      </c>
      <c r="L963" s="23">
        <v>5.4772255750516587E-3</v>
      </c>
      <c r="M963" s="23">
        <v>7.5277265270908078E-3</v>
      </c>
      <c r="N963" s="23" t="s">
        <v>623</v>
      </c>
      <c r="O963" s="23" t="s">
        <v>623</v>
      </c>
      <c r="P963" s="23" t="s">
        <v>623</v>
      </c>
      <c r="Q963" s="23" t="s">
        <v>623</v>
      </c>
      <c r="R963" s="210"/>
      <c r="S963" s="211"/>
      <c r="T963" s="211"/>
      <c r="U963" s="211"/>
      <c r="V963" s="211"/>
      <c r="W963" s="211"/>
      <c r="X963" s="211"/>
      <c r="Y963" s="211"/>
      <c r="Z963" s="211"/>
      <c r="AA963" s="211"/>
      <c r="AB963" s="211"/>
      <c r="AC963" s="211"/>
      <c r="AD963" s="211"/>
      <c r="AE963" s="211"/>
      <c r="AF963" s="211"/>
      <c r="AG963" s="211"/>
      <c r="AH963" s="211"/>
      <c r="AI963" s="211"/>
      <c r="AJ963" s="211"/>
      <c r="AK963" s="211"/>
      <c r="AL963" s="211"/>
      <c r="AM963" s="211"/>
      <c r="AN963" s="211"/>
      <c r="AO963" s="211"/>
      <c r="AP963" s="211"/>
      <c r="AQ963" s="211"/>
      <c r="AR963" s="211"/>
      <c r="AS963" s="211"/>
      <c r="AT963" s="211"/>
      <c r="AU963" s="211"/>
      <c r="AV963" s="211"/>
      <c r="AW963" s="211"/>
      <c r="AX963" s="211"/>
      <c r="AY963" s="211"/>
      <c r="AZ963" s="211"/>
      <c r="BA963" s="211"/>
      <c r="BB963" s="211"/>
      <c r="BC963" s="211"/>
      <c r="BD963" s="211"/>
      <c r="BE963" s="211"/>
      <c r="BF963" s="211"/>
      <c r="BG963" s="211"/>
      <c r="BH963" s="211"/>
      <c r="BI963" s="211"/>
      <c r="BJ963" s="211"/>
      <c r="BK963" s="211"/>
      <c r="BL963" s="211"/>
      <c r="BM963" s="54"/>
    </row>
    <row r="964" spans="1:65">
      <c r="A964" s="29"/>
      <c r="B964" s="3" t="s">
        <v>86</v>
      </c>
      <c r="C964" s="28"/>
      <c r="D964" s="13" t="s">
        <v>623</v>
      </c>
      <c r="E964" s="13" t="s">
        <v>623</v>
      </c>
      <c r="F964" s="13" t="s">
        <v>623</v>
      </c>
      <c r="G964" s="13">
        <v>0.38729833462074181</v>
      </c>
      <c r="H964" s="13" t="s">
        <v>623</v>
      </c>
      <c r="I964" s="13" t="s">
        <v>623</v>
      </c>
      <c r="J964" s="13" t="s">
        <v>623</v>
      </c>
      <c r="K964" s="13" t="s">
        <v>623</v>
      </c>
      <c r="L964" s="13">
        <v>0.39123039821797556</v>
      </c>
      <c r="M964" s="13">
        <v>3.2968145374120322E-2</v>
      </c>
      <c r="N964" s="13" t="s">
        <v>623</v>
      </c>
      <c r="O964" s="13" t="s">
        <v>623</v>
      </c>
      <c r="P964" s="13" t="s">
        <v>623</v>
      </c>
      <c r="Q964" s="13" t="s">
        <v>623</v>
      </c>
      <c r="R964" s="140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3"/>
    </row>
    <row r="965" spans="1:65">
      <c r="A965" s="29"/>
      <c r="B965" s="3" t="s">
        <v>259</v>
      </c>
      <c r="C965" s="28"/>
      <c r="D965" s="13" t="s">
        <v>623</v>
      </c>
      <c r="E965" s="13" t="s">
        <v>623</v>
      </c>
      <c r="F965" s="13" t="s">
        <v>623</v>
      </c>
      <c r="G965" s="13" t="s">
        <v>623</v>
      </c>
      <c r="H965" s="13" t="s">
        <v>623</v>
      </c>
      <c r="I965" s="13" t="s">
        <v>623</v>
      </c>
      <c r="J965" s="13" t="s">
        <v>623</v>
      </c>
      <c r="K965" s="13" t="s">
        <v>623</v>
      </c>
      <c r="L965" s="13" t="s">
        <v>623</v>
      </c>
      <c r="M965" s="13" t="s">
        <v>623</v>
      </c>
      <c r="N965" s="13" t="s">
        <v>623</v>
      </c>
      <c r="O965" s="13" t="s">
        <v>623</v>
      </c>
      <c r="P965" s="13" t="s">
        <v>623</v>
      </c>
      <c r="Q965" s="13" t="s">
        <v>623</v>
      </c>
      <c r="R965" s="140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3"/>
    </row>
    <row r="966" spans="1:65">
      <c r="A966" s="29"/>
      <c r="B966" s="45" t="s">
        <v>260</v>
      </c>
      <c r="C966" s="46"/>
      <c r="D966" s="44">
        <v>1.04</v>
      </c>
      <c r="E966" s="44">
        <v>0</v>
      </c>
      <c r="F966" s="44">
        <v>0</v>
      </c>
      <c r="G966" s="44">
        <v>0.61</v>
      </c>
      <c r="H966" s="44">
        <v>1.31</v>
      </c>
      <c r="I966" s="44">
        <v>0.7</v>
      </c>
      <c r="J966" s="44">
        <v>3.92</v>
      </c>
      <c r="K966" s="44">
        <v>0.52</v>
      </c>
      <c r="L966" s="44">
        <v>0.65</v>
      </c>
      <c r="M966" s="44">
        <v>10.61</v>
      </c>
      <c r="N966" s="44">
        <v>1.04</v>
      </c>
      <c r="O966" s="44">
        <v>1.31</v>
      </c>
      <c r="P966" s="44">
        <v>0</v>
      </c>
      <c r="Q966" s="44">
        <v>0</v>
      </c>
      <c r="R966" s="140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3"/>
    </row>
    <row r="967" spans="1:65">
      <c r="B967" s="3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BM967" s="53"/>
    </row>
    <row r="968" spans="1:65" ht="15">
      <c r="B968" s="8" t="s">
        <v>548</v>
      </c>
      <c r="BM968" s="27" t="s">
        <v>66</v>
      </c>
    </row>
    <row r="969" spans="1:65" ht="15">
      <c r="A969" s="24" t="s">
        <v>30</v>
      </c>
      <c r="B969" s="18" t="s">
        <v>111</v>
      </c>
      <c r="C969" s="15" t="s">
        <v>112</v>
      </c>
      <c r="D969" s="16" t="s">
        <v>224</v>
      </c>
      <c r="E969" s="17" t="s">
        <v>224</v>
      </c>
      <c r="F969" s="17" t="s">
        <v>224</v>
      </c>
      <c r="G969" s="17" t="s">
        <v>224</v>
      </c>
      <c r="H969" s="17" t="s">
        <v>224</v>
      </c>
      <c r="I969" s="17" t="s">
        <v>224</v>
      </c>
      <c r="J969" s="17" t="s">
        <v>224</v>
      </c>
      <c r="K969" s="17" t="s">
        <v>224</v>
      </c>
      <c r="L969" s="17" t="s">
        <v>224</v>
      </c>
      <c r="M969" s="17" t="s">
        <v>224</v>
      </c>
      <c r="N969" s="17" t="s">
        <v>224</v>
      </c>
      <c r="O969" s="17" t="s">
        <v>224</v>
      </c>
      <c r="P969" s="17" t="s">
        <v>224</v>
      </c>
      <c r="Q969" s="17" t="s">
        <v>224</v>
      </c>
      <c r="R969" s="17" t="s">
        <v>224</v>
      </c>
      <c r="S969" s="17" t="s">
        <v>224</v>
      </c>
      <c r="T969" s="17" t="s">
        <v>224</v>
      </c>
      <c r="U969" s="140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>
        <v>1</v>
      </c>
    </row>
    <row r="970" spans="1:65">
      <c r="A970" s="29"/>
      <c r="B970" s="19" t="s">
        <v>225</v>
      </c>
      <c r="C970" s="9" t="s">
        <v>225</v>
      </c>
      <c r="D970" s="138" t="s">
        <v>227</v>
      </c>
      <c r="E970" s="139" t="s">
        <v>228</v>
      </c>
      <c r="F970" s="139" t="s">
        <v>230</v>
      </c>
      <c r="G970" s="139" t="s">
        <v>231</v>
      </c>
      <c r="H970" s="139" t="s">
        <v>232</v>
      </c>
      <c r="I970" s="139" t="s">
        <v>233</v>
      </c>
      <c r="J970" s="139" t="s">
        <v>234</v>
      </c>
      <c r="K970" s="139" t="s">
        <v>235</v>
      </c>
      <c r="L970" s="139" t="s">
        <v>237</v>
      </c>
      <c r="M970" s="139" t="s">
        <v>238</v>
      </c>
      <c r="N970" s="139" t="s">
        <v>240</v>
      </c>
      <c r="O970" s="139" t="s">
        <v>241</v>
      </c>
      <c r="P970" s="139" t="s">
        <v>242</v>
      </c>
      <c r="Q970" s="139" t="s">
        <v>243</v>
      </c>
      <c r="R970" s="139" t="s">
        <v>246</v>
      </c>
      <c r="S970" s="139" t="s">
        <v>248</v>
      </c>
      <c r="T970" s="139" t="s">
        <v>249</v>
      </c>
      <c r="U970" s="140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 t="s">
        <v>3</v>
      </c>
    </row>
    <row r="971" spans="1:65">
      <c r="A971" s="29"/>
      <c r="B971" s="19"/>
      <c r="C971" s="9"/>
      <c r="D971" s="10" t="s">
        <v>269</v>
      </c>
      <c r="E971" s="11" t="s">
        <v>292</v>
      </c>
      <c r="F971" s="11" t="s">
        <v>269</v>
      </c>
      <c r="G971" s="11" t="s">
        <v>293</v>
      </c>
      <c r="H971" s="11" t="s">
        <v>269</v>
      </c>
      <c r="I971" s="11" t="s">
        <v>293</v>
      </c>
      <c r="J971" s="11" t="s">
        <v>293</v>
      </c>
      <c r="K971" s="11" t="s">
        <v>269</v>
      </c>
      <c r="L971" s="11" t="s">
        <v>292</v>
      </c>
      <c r="M971" s="11" t="s">
        <v>269</v>
      </c>
      <c r="N971" s="11" t="s">
        <v>269</v>
      </c>
      <c r="O971" s="11" t="s">
        <v>269</v>
      </c>
      <c r="P971" s="11" t="s">
        <v>292</v>
      </c>
      <c r="Q971" s="11" t="s">
        <v>292</v>
      </c>
      <c r="R971" s="11" t="s">
        <v>292</v>
      </c>
      <c r="S971" s="11" t="s">
        <v>269</v>
      </c>
      <c r="T971" s="11" t="s">
        <v>292</v>
      </c>
      <c r="U971" s="140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2</v>
      </c>
    </row>
    <row r="972" spans="1:65">
      <c r="A972" s="29"/>
      <c r="B972" s="19"/>
      <c r="C972" s="9"/>
      <c r="D972" s="25" t="s">
        <v>294</v>
      </c>
      <c r="E972" s="25" t="s">
        <v>295</v>
      </c>
      <c r="F972" s="25" t="s">
        <v>295</v>
      </c>
      <c r="G972" s="25" t="s">
        <v>296</v>
      </c>
      <c r="H972" s="25" t="s">
        <v>297</v>
      </c>
      <c r="I972" s="25" t="s">
        <v>296</v>
      </c>
      <c r="J972" s="25" t="s">
        <v>296</v>
      </c>
      <c r="K972" s="25" t="s">
        <v>117</v>
      </c>
      <c r="L972" s="25" t="s">
        <v>297</v>
      </c>
      <c r="M972" s="25" t="s">
        <v>294</v>
      </c>
      <c r="N972" s="25" t="s">
        <v>297</v>
      </c>
      <c r="O972" s="25" t="s">
        <v>297</v>
      </c>
      <c r="P972" s="25" t="s">
        <v>296</v>
      </c>
      <c r="Q972" s="25" t="s">
        <v>295</v>
      </c>
      <c r="R972" s="25" t="s">
        <v>295</v>
      </c>
      <c r="S972" s="25" t="s">
        <v>296</v>
      </c>
      <c r="T972" s="25" t="s">
        <v>294</v>
      </c>
      <c r="U972" s="140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2</v>
      </c>
    </row>
    <row r="973" spans="1:65">
      <c r="A973" s="29"/>
      <c r="B973" s="18">
        <v>1</v>
      </c>
      <c r="C973" s="14">
        <v>1</v>
      </c>
      <c r="D973" s="21">
        <v>8.1999999999999993</v>
      </c>
      <c r="E973" s="21">
        <v>7.5</v>
      </c>
      <c r="F973" s="21">
        <v>7.13</v>
      </c>
      <c r="G973" s="135" t="s">
        <v>95</v>
      </c>
      <c r="H973" s="21">
        <v>8.1</v>
      </c>
      <c r="I973" s="135" t="s">
        <v>95</v>
      </c>
      <c r="J973" s="135" t="s">
        <v>95</v>
      </c>
      <c r="K973" s="21">
        <v>8.16</v>
      </c>
      <c r="L973" s="21">
        <v>8.5</v>
      </c>
      <c r="M973" s="21">
        <v>7.5261040130193857</v>
      </c>
      <c r="N973" s="21">
        <v>7.2</v>
      </c>
      <c r="O973" s="21">
        <v>7.79</v>
      </c>
      <c r="P973" s="21">
        <v>8.8800000000000008</v>
      </c>
      <c r="Q973" s="21">
        <v>6.7</v>
      </c>
      <c r="R973" s="21">
        <v>7.6</v>
      </c>
      <c r="S973" s="21">
        <v>9.61</v>
      </c>
      <c r="T973" s="21">
        <v>6.39</v>
      </c>
      <c r="U973" s="140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1</v>
      </c>
    </row>
    <row r="974" spans="1:65">
      <c r="A974" s="29"/>
      <c r="B974" s="19">
        <v>1</v>
      </c>
      <c r="C974" s="9">
        <v>2</v>
      </c>
      <c r="D974" s="11">
        <v>8.6</v>
      </c>
      <c r="E974" s="11">
        <v>6.5</v>
      </c>
      <c r="F974" s="11">
        <v>7.63</v>
      </c>
      <c r="G974" s="136" t="s">
        <v>95</v>
      </c>
      <c r="H974" s="11">
        <v>7.5</v>
      </c>
      <c r="I974" s="136" t="s">
        <v>95</v>
      </c>
      <c r="J974" s="136" t="s">
        <v>95</v>
      </c>
      <c r="K974" s="11">
        <v>8.18</v>
      </c>
      <c r="L974" s="11">
        <v>8.1</v>
      </c>
      <c r="M974" s="11">
        <v>7.4419104087738441</v>
      </c>
      <c r="N974" s="11">
        <v>7.6</v>
      </c>
      <c r="O974" s="11">
        <v>7.48</v>
      </c>
      <c r="P974" s="11">
        <v>8.82</v>
      </c>
      <c r="Q974" s="11">
        <v>6.7</v>
      </c>
      <c r="R974" s="11">
        <v>7.6</v>
      </c>
      <c r="S974" s="11">
        <v>9.7899999999999991</v>
      </c>
      <c r="T974" s="11">
        <v>6.56</v>
      </c>
      <c r="U974" s="140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24</v>
      </c>
    </row>
    <row r="975" spans="1:65">
      <c r="A975" s="29"/>
      <c r="B975" s="19">
        <v>1</v>
      </c>
      <c r="C975" s="9">
        <v>3</v>
      </c>
      <c r="D975" s="11">
        <v>8.4</v>
      </c>
      <c r="E975" s="11">
        <v>6.6</v>
      </c>
      <c r="F975" s="11">
        <v>7.38</v>
      </c>
      <c r="G975" s="136" t="s">
        <v>95</v>
      </c>
      <c r="H975" s="11">
        <v>7.6</v>
      </c>
      <c r="I975" s="136" t="s">
        <v>95</v>
      </c>
      <c r="J975" s="136" t="s">
        <v>95</v>
      </c>
      <c r="K975" s="11">
        <v>7.97</v>
      </c>
      <c r="L975" s="11">
        <v>8.3000000000000007</v>
      </c>
      <c r="M975" s="11">
        <v>7.5842279250785483</v>
      </c>
      <c r="N975" s="11">
        <v>7.9</v>
      </c>
      <c r="O975" s="11">
        <v>7.48</v>
      </c>
      <c r="P975" s="11">
        <v>8.75</v>
      </c>
      <c r="Q975" s="11">
        <v>6.8</v>
      </c>
      <c r="R975" s="11">
        <v>7.5</v>
      </c>
      <c r="S975" s="11">
        <v>9.27</v>
      </c>
      <c r="T975" s="11">
        <v>6.98</v>
      </c>
      <c r="U975" s="140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16</v>
      </c>
    </row>
    <row r="976" spans="1:65">
      <c r="A976" s="29"/>
      <c r="B976" s="19">
        <v>1</v>
      </c>
      <c r="C976" s="9">
        <v>4</v>
      </c>
      <c r="D976" s="11">
        <v>8.1999999999999993</v>
      </c>
      <c r="E976" s="11">
        <v>6.5</v>
      </c>
      <c r="F976" s="11">
        <v>6.97</v>
      </c>
      <c r="G976" s="136" t="s">
        <v>95</v>
      </c>
      <c r="H976" s="11">
        <v>7.9</v>
      </c>
      <c r="I976" s="136" t="s">
        <v>95</v>
      </c>
      <c r="J976" s="136" t="s">
        <v>95</v>
      </c>
      <c r="K976" s="11">
        <v>8.68</v>
      </c>
      <c r="L976" s="11">
        <v>8.4</v>
      </c>
      <c r="M976" s="11">
        <v>7.735161937104972</v>
      </c>
      <c r="N976" s="11">
        <v>7.9</v>
      </c>
      <c r="O976" s="11">
        <v>7.47</v>
      </c>
      <c r="P976" s="11">
        <v>9</v>
      </c>
      <c r="Q976" s="11">
        <v>6.7</v>
      </c>
      <c r="R976" s="11">
        <v>7.7000000000000011</v>
      </c>
      <c r="S976" s="11">
        <v>9.42</v>
      </c>
      <c r="T976" s="11">
        <v>7.33</v>
      </c>
      <c r="U976" s="140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7.7869674978718164</v>
      </c>
    </row>
    <row r="977" spans="1:65">
      <c r="A977" s="29"/>
      <c r="B977" s="19">
        <v>1</v>
      </c>
      <c r="C977" s="9">
        <v>5</v>
      </c>
      <c r="D977" s="11">
        <v>8.5</v>
      </c>
      <c r="E977" s="11">
        <v>6.7</v>
      </c>
      <c r="F977" s="11">
        <v>7.33</v>
      </c>
      <c r="G977" s="136" t="s">
        <v>95</v>
      </c>
      <c r="H977" s="11">
        <v>7.8</v>
      </c>
      <c r="I977" s="136" t="s">
        <v>95</v>
      </c>
      <c r="J977" s="136" t="s">
        <v>95</v>
      </c>
      <c r="K977" s="11">
        <v>8.2200000000000006</v>
      </c>
      <c r="L977" s="11">
        <v>7.8</v>
      </c>
      <c r="M977" s="11">
        <v>7.4678176518638519</v>
      </c>
      <c r="N977" s="11">
        <v>7.4</v>
      </c>
      <c r="O977" s="11">
        <v>7.4</v>
      </c>
      <c r="P977" s="11">
        <v>8.9499999999999993</v>
      </c>
      <c r="Q977" s="11">
        <v>6.8</v>
      </c>
      <c r="R977" s="11">
        <v>7.8</v>
      </c>
      <c r="S977" s="11">
        <v>9.24</v>
      </c>
      <c r="T977" s="11">
        <v>6.98</v>
      </c>
      <c r="U977" s="140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115</v>
      </c>
    </row>
    <row r="978" spans="1:65">
      <c r="A978" s="29"/>
      <c r="B978" s="19">
        <v>1</v>
      </c>
      <c r="C978" s="9">
        <v>6</v>
      </c>
      <c r="D978" s="11">
        <v>8</v>
      </c>
      <c r="E978" s="11">
        <v>6.7</v>
      </c>
      <c r="F978" s="11">
        <v>7.48</v>
      </c>
      <c r="G978" s="136" t="s">
        <v>95</v>
      </c>
      <c r="H978" s="11">
        <v>8.1</v>
      </c>
      <c r="I978" s="136" t="s">
        <v>95</v>
      </c>
      <c r="J978" s="136" t="s">
        <v>95</v>
      </c>
      <c r="K978" s="11">
        <v>7.96</v>
      </c>
      <c r="L978" s="11">
        <v>8.5</v>
      </c>
      <c r="M978" s="11">
        <v>7.4000478853920857</v>
      </c>
      <c r="N978" s="11">
        <v>7.9</v>
      </c>
      <c r="O978" s="11">
        <v>7.34</v>
      </c>
      <c r="P978" s="11">
        <v>9.0299999999999994</v>
      </c>
      <c r="Q978" s="11">
        <v>6.8</v>
      </c>
      <c r="R978" s="11">
        <v>7.8</v>
      </c>
      <c r="S978" s="11">
        <v>9.56</v>
      </c>
      <c r="T978" s="11">
        <v>6.94</v>
      </c>
      <c r="U978" s="140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3"/>
    </row>
    <row r="979" spans="1:65">
      <c r="A979" s="29"/>
      <c r="B979" s="20" t="s">
        <v>256</v>
      </c>
      <c r="C979" s="12"/>
      <c r="D979" s="22">
        <v>8.3166666666666647</v>
      </c>
      <c r="E979" s="22">
        <v>6.7500000000000009</v>
      </c>
      <c r="F979" s="22">
        <v>7.32</v>
      </c>
      <c r="G979" s="22" t="s">
        <v>623</v>
      </c>
      <c r="H979" s="22">
        <v>7.833333333333333</v>
      </c>
      <c r="I979" s="22" t="s">
        <v>623</v>
      </c>
      <c r="J979" s="22" t="s">
        <v>623</v>
      </c>
      <c r="K979" s="22">
        <v>8.1949999999999985</v>
      </c>
      <c r="L979" s="22">
        <v>8.2666666666666675</v>
      </c>
      <c r="M979" s="22">
        <v>7.5258783035387813</v>
      </c>
      <c r="N979" s="22">
        <v>7.6499999999999995</v>
      </c>
      <c r="O979" s="22">
        <v>7.4933333333333323</v>
      </c>
      <c r="P979" s="22">
        <v>8.9050000000000011</v>
      </c>
      <c r="Q979" s="22">
        <v>6.7499999999999991</v>
      </c>
      <c r="R979" s="22">
        <v>7.6666666666666652</v>
      </c>
      <c r="S979" s="22">
        <v>9.4816666666666674</v>
      </c>
      <c r="T979" s="22">
        <v>6.8633333333333324</v>
      </c>
      <c r="U979" s="140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3"/>
    </row>
    <row r="980" spans="1:65">
      <c r="A980" s="29"/>
      <c r="B980" s="3" t="s">
        <v>257</v>
      </c>
      <c r="C980" s="28"/>
      <c r="D980" s="11">
        <v>8.3000000000000007</v>
      </c>
      <c r="E980" s="11">
        <v>6.65</v>
      </c>
      <c r="F980" s="11">
        <v>7.3550000000000004</v>
      </c>
      <c r="G980" s="11" t="s">
        <v>623</v>
      </c>
      <c r="H980" s="11">
        <v>7.85</v>
      </c>
      <c r="I980" s="11" t="s">
        <v>623</v>
      </c>
      <c r="J980" s="11" t="s">
        <v>623</v>
      </c>
      <c r="K980" s="11">
        <v>8.17</v>
      </c>
      <c r="L980" s="11">
        <v>8.3500000000000014</v>
      </c>
      <c r="M980" s="11">
        <v>7.4969608324416193</v>
      </c>
      <c r="N980" s="11">
        <v>7.75</v>
      </c>
      <c r="O980" s="11">
        <v>7.4749999999999996</v>
      </c>
      <c r="P980" s="11">
        <v>8.9149999999999991</v>
      </c>
      <c r="Q980" s="11">
        <v>6.75</v>
      </c>
      <c r="R980" s="11">
        <v>7.65</v>
      </c>
      <c r="S980" s="11">
        <v>9.49</v>
      </c>
      <c r="T980" s="11">
        <v>6.9600000000000009</v>
      </c>
      <c r="U980" s="140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3"/>
    </row>
    <row r="981" spans="1:65">
      <c r="A981" s="29"/>
      <c r="B981" s="3" t="s">
        <v>258</v>
      </c>
      <c r="C981" s="28"/>
      <c r="D981" s="23">
        <v>0.22286019533929047</v>
      </c>
      <c r="E981" s="23">
        <v>0.37815340802378078</v>
      </c>
      <c r="F981" s="23">
        <v>0.23832750575625983</v>
      </c>
      <c r="G981" s="23" t="s">
        <v>623</v>
      </c>
      <c r="H981" s="23">
        <v>0.25033311140691444</v>
      </c>
      <c r="I981" s="23" t="s">
        <v>623</v>
      </c>
      <c r="J981" s="23" t="s">
        <v>623</v>
      </c>
      <c r="K981" s="23">
        <v>0.26197328108034218</v>
      </c>
      <c r="L981" s="23">
        <v>0.27325202042558944</v>
      </c>
      <c r="M981" s="23">
        <v>0.12120999077008181</v>
      </c>
      <c r="N981" s="23">
        <v>0.30166206257996719</v>
      </c>
      <c r="O981" s="23">
        <v>0.15564917817536544</v>
      </c>
      <c r="P981" s="23">
        <v>0.10821275340735</v>
      </c>
      <c r="Q981" s="23">
        <v>5.4772255750516419E-2</v>
      </c>
      <c r="R981" s="23">
        <v>0.12110601416389973</v>
      </c>
      <c r="S981" s="23">
        <v>0.2119827036969445</v>
      </c>
      <c r="T981" s="23">
        <v>0.33672936709866402</v>
      </c>
      <c r="U981" s="140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3"/>
    </row>
    <row r="982" spans="1:65">
      <c r="A982" s="29"/>
      <c r="B982" s="3" t="s">
        <v>86</v>
      </c>
      <c r="C982" s="28"/>
      <c r="D982" s="13">
        <v>2.6796817074864591E-2</v>
      </c>
      <c r="E982" s="13">
        <v>5.6022727114634185E-2</v>
      </c>
      <c r="F982" s="13">
        <v>3.2558402425718558E-2</v>
      </c>
      <c r="G982" s="13" t="s">
        <v>623</v>
      </c>
      <c r="H982" s="13">
        <v>3.195741847747844E-2</v>
      </c>
      <c r="I982" s="13" t="s">
        <v>623</v>
      </c>
      <c r="J982" s="13" t="s">
        <v>623</v>
      </c>
      <c r="K982" s="13">
        <v>3.1967453457027728E-2</v>
      </c>
      <c r="L982" s="13">
        <v>3.3054679890192271E-2</v>
      </c>
      <c r="M982" s="13">
        <v>1.6105760136074357E-2</v>
      </c>
      <c r="N982" s="13">
        <v>3.9432949356858461E-2</v>
      </c>
      <c r="O982" s="13">
        <v>2.0771687478918877E-2</v>
      </c>
      <c r="P982" s="13">
        <v>1.2151909422498594E-2</v>
      </c>
      <c r="Q982" s="13">
        <v>8.1144082593357664E-3</v>
      </c>
      <c r="R982" s="13">
        <v>1.5796436630073879E-2</v>
      </c>
      <c r="S982" s="13">
        <v>2.2357114118151993E-2</v>
      </c>
      <c r="T982" s="13">
        <v>4.9062073885186602E-2</v>
      </c>
      <c r="U982" s="140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3"/>
    </row>
    <row r="983" spans="1:65">
      <c r="A983" s="29"/>
      <c r="B983" s="3" t="s">
        <v>259</v>
      </c>
      <c r="C983" s="28"/>
      <c r="D983" s="13">
        <v>6.8023806307091261E-2</v>
      </c>
      <c r="E983" s="13">
        <v>-0.13316705099324222</v>
      </c>
      <c r="F983" s="13">
        <v>-5.9967824188227103E-2</v>
      </c>
      <c r="G983" s="13" t="s">
        <v>623</v>
      </c>
      <c r="H983" s="13">
        <v>5.9542865016695146E-3</v>
      </c>
      <c r="I983" s="13" t="s">
        <v>623</v>
      </c>
      <c r="J983" s="13" t="s">
        <v>623</v>
      </c>
      <c r="K983" s="13">
        <v>5.2399409942278208E-2</v>
      </c>
      <c r="L983" s="13">
        <v>6.1602821499634253E-2</v>
      </c>
      <c r="M983" s="13">
        <v>-3.352899500407458E-2</v>
      </c>
      <c r="N983" s="13">
        <v>-1.758932445900796E-2</v>
      </c>
      <c r="O983" s="13">
        <v>-3.7708410189041475E-2</v>
      </c>
      <c r="P983" s="13">
        <v>0.14357739420817461</v>
      </c>
      <c r="Q983" s="13">
        <v>-0.13316705099324244</v>
      </c>
      <c r="R983" s="13">
        <v>-1.5448996189855624E-2</v>
      </c>
      <c r="S983" s="13">
        <v>0.21763275232085055</v>
      </c>
      <c r="T983" s="13">
        <v>-0.11861281876300545</v>
      </c>
      <c r="U983" s="140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A984" s="29"/>
      <c r="B984" s="45" t="s">
        <v>260</v>
      </c>
      <c r="C984" s="46"/>
      <c r="D984" s="44">
        <v>0.63</v>
      </c>
      <c r="E984" s="44">
        <v>1.42</v>
      </c>
      <c r="F984" s="44">
        <v>0.67</v>
      </c>
      <c r="G984" s="44">
        <v>55.39</v>
      </c>
      <c r="H984" s="44">
        <v>0</v>
      </c>
      <c r="I984" s="44">
        <v>55.39</v>
      </c>
      <c r="J984" s="44">
        <v>55.39</v>
      </c>
      <c r="K984" s="44">
        <v>0.48</v>
      </c>
      <c r="L984" s="44">
        <v>0.56999999999999995</v>
      </c>
      <c r="M984" s="44">
        <v>0.4</v>
      </c>
      <c r="N984" s="44">
        <v>0.24</v>
      </c>
      <c r="O984" s="44">
        <v>0.45</v>
      </c>
      <c r="P984" s="44">
        <v>1.41</v>
      </c>
      <c r="Q984" s="44">
        <v>1.42</v>
      </c>
      <c r="R984" s="44">
        <v>0.22</v>
      </c>
      <c r="S984" s="44">
        <v>2.17</v>
      </c>
      <c r="T984" s="44">
        <v>1.27</v>
      </c>
      <c r="U984" s="140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3"/>
    </row>
    <row r="985" spans="1:65">
      <c r="B985" s="3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BM985" s="53"/>
    </row>
    <row r="986" spans="1:65" ht="15">
      <c r="B986" s="8" t="s">
        <v>549</v>
      </c>
      <c r="BM986" s="27" t="s">
        <v>66</v>
      </c>
    </row>
    <row r="987" spans="1:65" ht="15">
      <c r="A987" s="24" t="s">
        <v>62</v>
      </c>
      <c r="B987" s="18" t="s">
        <v>111</v>
      </c>
      <c r="C987" s="15" t="s">
        <v>112</v>
      </c>
      <c r="D987" s="16" t="s">
        <v>224</v>
      </c>
      <c r="E987" s="17" t="s">
        <v>224</v>
      </c>
      <c r="F987" s="17" t="s">
        <v>224</v>
      </c>
      <c r="G987" s="17" t="s">
        <v>224</v>
      </c>
      <c r="H987" s="17" t="s">
        <v>224</v>
      </c>
      <c r="I987" s="17" t="s">
        <v>224</v>
      </c>
      <c r="J987" s="17" t="s">
        <v>224</v>
      </c>
      <c r="K987" s="17" t="s">
        <v>224</v>
      </c>
      <c r="L987" s="17" t="s">
        <v>224</v>
      </c>
      <c r="M987" s="17" t="s">
        <v>224</v>
      </c>
      <c r="N987" s="17" t="s">
        <v>224</v>
      </c>
      <c r="O987" s="17" t="s">
        <v>224</v>
      </c>
      <c r="P987" s="17" t="s">
        <v>224</v>
      </c>
      <c r="Q987" s="17" t="s">
        <v>224</v>
      </c>
      <c r="R987" s="17" t="s">
        <v>224</v>
      </c>
      <c r="S987" s="17" t="s">
        <v>224</v>
      </c>
      <c r="T987" s="17" t="s">
        <v>224</v>
      </c>
      <c r="U987" s="17" t="s">
        <v>224</v>
      </c>
      <c r="V987" s="140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>
        <v>1</v>
      </c>
    </row>
    <row r="988" spans="1:65">
      <c r="A988" s="29"/>
      <c r="B988" s="19" t="s">
        <v>225</v>
      </c>
      <c r="C988" s="9" t="s">
        <v>225</v>
      </c>
      <c r="D988" s="138" t="s">
        <v>227</v>
      </c>
      <c r="E988" s="139" t="s">
        <v>228</v>
      </c>
      <c r="F988" s="139" t="s">
        <v>230</v>
      </c>
      <c r="G988" s="139" t="s">
        <v>231</v>
      </c>
      <c r="H988" s="139" t="s">
        <v>232</v>
      </c>
      <c r="I988" s="139" t="s">
        <v>233</v>
      </c>
      <c r="J988" s="139" t="s">
        <v>234</v>
      </c>
      <c r="K988" s="139" t="s">
        <v>235</v>
      </c>
      <c r="L988" s="139" t="s">
        <v>236</v>
      </c>
      <c r="M988" s="139" t="s">
        <v>237</v>
      </c>
      <c r="N988" s="139" t="s">
        <v>238</v>
      </c>
      <c r="O988" s="139" t="s">
        <v>240</v>
      </c>
      <c r="P988" s="139" t="s">
        <v>241</v>
      </c>
      <c r="Q988" s="139" t="s">
        <v>242</v>
      </c>
      <c r="R988" s="139" t="s">
        <v>243</v>
      </c>
      <c r="S988" s="139" t="s">
        <v>246</v>
      </c>
      <c r="T988" s="139" t="s">
        <v>248</v>
      </c>
      <c r="U988" s="139" t="s">
        <v>249</v>
      </c>
      <c r="V988" s="140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 t="s">
        <v>1</v>
      </c>
    </row>
    <row r="989" spans="1:65">
      <c r="A989" s="29"/>
      <c r="B989" s="19"/>
      <c r="C989" s="9"/>
      <c r="D989" s="10" t="s">
        <v>269</v>
      </c>
      <c r="E989" s="11" t="s">
        <v>292</v>
      </c>
      <c r="F989" s="11" t="s">
        <v>293</v>
      </c>
      <c r="G989" s="11" t="s">
        <v>293</v>
      </c>
      <c r="H989" s="11" t="s">
        <v>269</v>
      </c>
      <c r="I989" s="11" t="s">
        <v>293</v>
      </c>
      <c r="J989" s="11" t="s">
        <v>293</v>
      </c>
      <c r="K989" s="11" t="s">
        <v>269</v>
      </c>
      <c r="L989" s="11" t="s">
        <v>293</v>
      </c>
      <c r="M989" s="11" t="s">
        <v>292</v>
      </c>
      <c r="N989" s="11" t="s">
        <v>269</v>
      </c>
      <c r="O989" s="11" t="s">
        <v>269</v>
      </c>
      <c r="P989" s="11" t="s">
        <v>269</v>
      </c>
      <c r="Q989" s="11" t="s">
        <v>292</v>
      </c>
      <c r="R989" s="11" t="s">
        <v>292</v>
      </c>
      <c r="S989" s="11" t="s">
        <v>292</v>
      </c>
      <c r="T989" s="11" t="s">
        <v>293</v>
      </c>
      <c r="U989" s="11" t="s">
        <v>292</v>
      </c>
      <c r="V989" s="140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3</v>
      </c>
    </row>
    <row r="990" spans="1:65">
      <c r="A990" s="29"/>
      <c r="B990" s="19"/>
      <c r="C990" s="9"/>
      <c r="D990" s="25" t="s">
        <v>294</v>
      </c>
      <c r="E990" s="25" t="s">
        <v>295</v>
      </c>
      <c r="F990" s="25" t="s">
        <v>295</v>
      </c>
      <c r="G990" s="25" t="s">
        <v>296</v>
      </c>
      <c r="H990" s="25" t="s">
        <v>297</v>
      </c>
      <c r="I990" s="25" t="s">
        <v>296</v>
      </c>
      <c r="J990" s="25" t="s">
        <v>296</v>
      </c>
      <c r="K990" s="25" t="s">
        <v>117</v>
      </c>
      <c r="L990" s="25" t="s">
        <v>295</v>
      </c>
      <c r="M990" s="25" t="s">
        <v>297</v>
      </c>
      <c r="N990" s="25" t="s">
        <v>294</v>
      </c>
      <c r="O990" s="25" t="s">
        <v>297</v>
      </c>
      <c r="P990" s="25" t="s">
        <v>297</v>
      </c>
      <c r="Q990" s="25" t="s">
        <v>296</v>
      </c>
      <c r="R990" s="25" t="s">
        <v>295</v>
      </c>
      <c r="S990" s="25" t="s">
        <v>295</v>
      </c>
      <c r="T990" s="25" t="s">
        <v>296</v>
      </c>
      <c r="U990" s="25" t="s">
        <v>294</v>
      </c>
      <c r="V990" s="140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3</v>
      </c>
    </row>
    <row r="991" spans="1:65">
      <c r="A991" s="29"/>
      <c r="B991" s="18">
        <v>1</v>
      </c>
      <c r="C991" s="14">
        <v>1</v>
      </c>
      <c r="D991" s="222">
        <v>1.4000000000000002E-2</v>
      </c>
      <c r="E991" s="223">
        <v>0.01</v>
      </c>
      <c r="F991" s="222">
        <v>1.6E-2</v>
      </c>
      <c r="G991" s="223" t="s">
        <v>209</v>
      </c>
      <c r="H991" s="222">
        <v>1.4999999999999999E-2</v>
      </c>
      <c r="I991" s="223" t="s">
        <v>209</v>
      </c>
      <c r="J991" s="223" t="s">
        <v>209</v>
      </c>
      <c r="K991" s="222">
        <v>1.4999999999999999E-2</v>
      </c>
      <c r="L991" s="222">
        <v>1.4999999999999999E-2</v>
      </c>
      <c r="M991" s="222">
        <v>0.02</v>
      </c>
      <c r="N991" s="222">
        <v>1.5900554427196689E-2</v>
      </c>
      <c r="O991" s="222">
        <v>1.4999999999999999E-2</v>
      </c>
      <c r="P991" s="222">
        <v>1.4000000000000002E-2</v>
      </c>
      <c r="Q991" s="223">
        <v>2.2699999999999998E-2</v>
      </c>
      <c r="R991" s="222">
        <v>1.4999999999999999E-2</v>
      </c>
      <c r="S991" s="222">
        <v>0.02</v>
      </c>
      <c r="T991" s="223">
        <v>2.1900000000000003E-2</v>
      </c>
      <c r="U991" s="223">
        <v>0.01</v>
      </c>
      <c r="V991" s="210"/>
      <c r="W991" s="211"/>
      <c r="X991" s="211"/>
      <c r="Y991" s="211"/>
      <c r="Z991" s="211"/>
      <c r="AA991" s="211"/>
      <c r="AB991" s="211"/>
      <c r="AC991" s="211"/>
      <c r="AD991" s="211"/>
      <c r="AE991" s="211"/>
      <c r="AF991" s="211"/>
      <c r="AG991" s="211"/>
      <c r="AH991" s="211"/>
      <c r="AI991" s="211"/>
      <c r="AJ991" s="211"/>
      <c r="AK991" s="211"/>
      <c r="AL991" s="211"/>
      <c r="AM991" s="211"/>
      <c r="AN991" s="211"/>
      <c r="AO991" s="211"/>
      <c r="AP991" s="211"/>
      <c r="AQ991" s="211"/>
      <c r="AR991" s="211"/>
      <c r="AS991" s="211"/>
      <c r="AT991" s="211"/>
      <c r="AU991" s="211"/>
      <c r="AV991" s="211"/>
      <c r="AW991" s="211"/>
      <c r="AX991" s="211"/>
      <c r="AY991" s="211"/>
      <c r="AZ991" s="211"/>
      <c r="BA991" s="211"/>
      <c r="BB991" s="211"/>
      <c r="BC991" s="211"/>
      <c r="BD991" s="211"/>
      <c r="BE991" s="211"/>
      <c r="BF991" s="211"/>
      <c r="BG991" s="211"/>
      <c r="BH991" s="211"/>
      <c r="BI991" s="211"/>
      <c r="BJ991" s="211"/>
      <c r="BK991" s="211"/>
      <c r="BL991" s="211"/>
      <c r="BM991" s="224">
        <v>1</v>
      </c>
    </row>
    <row r="992" spans="1:65">
      <c r="A992" s="29"/>
      <c r="B992" s="19">
        <v>1</v>
      </c>
      <c r="C992" s="9">
        <v>2</v>
      </c>
      <c r="D992" s="23">
        <v>1.4999999999999999E-2</v>
      </c>
      <c r="E992" s="225">
        <v>0.01</v>
      </c>
      <c r="F992" s="23">
        <v>1.6E-2</v>
      </c>
      <c r="G992" s="225" t="s">
        <v>209</v>
      </c>
      <c r="H992" s="23">
        <v>1.4999999999999999E-2</v>
      </c>
      <c r="I992" s="225" t="s">
        <v>209</v>
      </c>
      <c r="J992" s="225" t="s">
        <v>209</v>
      </c>
      <c r="K992" s="23">
        <v>1.6300000000000002E-2</v>
      </c>
      <c r="L992" s="23">
        <v>1.4999999999999999E-2</v>
      </c>
      <c r="M992" s="23">
        <v>0.02</v>
      </c>
      <c r="N992" s="23">
        <v>1.5491376528653074E-2</v>
      </c>
      <c r="O992" s="23">
        <v>1.4000000000000002E-2</v>
      </c>
      <c r="P992" s="23">
        <v>1.4000000000000002E-2</v>
      </c>
      <c r="Q992" s="225">
        <v>2.2000000000000002E-2</v>
      </c>
      <c r="R992" s="23">
        <v>1.4999999999999999E-2</v>
      </c>
      <c r="S992" s="23">
        <v>0.02</v>
      </c>
      <c r="T992" s="225">
        <v>2.2800000000000001E-2</v>
      </c>
      <c r="U992" s="225">
        <v>0.01</v>
      </c>
      <c r="V992" s="210"/>
      <c r="W992" s="211"/>
      <c r="X992" s="211"/>
      <c r="Y992" s="211"/>
      <c r="Z992" s="211"/>
      <c r="AA992" s="211"/>
      <c r="AB992" s="211"/>
      <c r="AC992" s="211"/>
      <c r="AD992" s="211"/>
      <c r="AE992" s="211"/>
      <c r="AF992" s="211"/>
      <c r="AG992" s="211"/>
      <c r="AH992" s="211"/>
      <c r="AI992" s="211"/>
      <c r="AJ992" s="211"/>
      <c r="AK992" s="211"/>
      <c r="AL992" s="211"/>
      <c r="AM992" s="211"/>
      <c r="AN992" s="211"/>
      <c r="AO992" s="211"/>
      <c r="AP992" s="211"/>
      <c r="AQ992" s="211"/>
      <c r="AR992" s="211"/>
      <c r="AS992" s="211"/>
      <c r="AT992" s="211"/>
      <c r="AU992" s="211"/>
      <c r="AV992" s="211"/>
      <c r="AW992" s="211"/>
      <c r="AX992" s="211"/>
      <c r="AY992" s="211"/>
      <c r="AZ992" s="211"/>
      <c r="BA992" s="211"/>
      <c r="BB992" s="211"/>
      <c r="BC992" s="211"/>
      <c r="BD992" s="211"/>
      <c r="BE992" s="211"/>
      <c r="BF992" s="211"/>
      <c r="BG992" s="211"/>
      <c r="BH992" s="211"/>
      <c r="BI992" s="211"/>
      <c r="BJ992" s="211"/>
      <c r="BK992" s="211"/>
      <c r="BL992" s="211"/>
      <c r="BM992" s="224">
        <v>25</v>
      </c>
    </row>
    <row r="993" spans="1:65">
      <c r="A993" s="29"/>
      <c r="B993" s="19">
        <v>1</v>
      </c>
      <c r="C993" s="9">
        <v>3</v>
      </c>
      <c r="D993" s="23">
        <v>1.6E-2</v>
      </c>
      <c r="E993" s="225">
        <v>0.01</v>
      </c>
      <c r="F993" s="23">
        <v>1.6E-2</v>
      </c>
      <c r="G993" s="225" t="s">
        <v>209</v>
      </c>
      <c r="H993" s="23">
        <v>1.4999999999999999E-2</v>
      </c>
      <c r="I993" s="225" t="s">
        <v>209</v>
      </c>
      <c r="J993" s="225" t="s">
        <v>209</v>
      </c>
      <c r="K993" s="23">
        <v>1.5699999999999999E-2</v>
      </c>
      <c r="L993" s="23">
        <v>1.4999999999999999E-2</v>
      </c>
      <c r="M993" s="23">
        <v>0.02</v>
      </c>
      <c r="N993" s="23">
        <v>1.5761138690388043E-2</v>
      </c>
      <c r="O993" s="23">
        <v>1.4000000000000002E-2</v>
      </c>
      <c r="P993" s="23">
        <v>1.4000000000000002E-2</v>
      </c>
      <c r="Q993" s="225">
        <v>2.2000000000000002E-2</v>
      </c>
      <c r="R993" s="23">
        <v>1.4999999999999999E-2</v>
      </c>
      <c r="S993" s="23">
        <v>0.02</v>
      </c>
      <c r="T993" s="225">
        <v>2.1000000000000001E-2</v>
      </c>
      <c r="U993" s="225">
        <v>0.01</v>
      </c>
      <c r="V993" s="210"/>
      <c r="W993" s="211"/>
      <c r="X993" s="211"/>
      <c r="Y993" s="211"/>
      <c r="Z993" s="211"/>
      <c r="AA993" s="211"/>
      <c r="AB993" s="211"/>
      <c r="AC993" s="211"/>
      <c r="AD993" s="211"/>
      <c r="AE993" s="211"/>
      <c r="AF993" s="211"/>
      <c r="AG993" s="211"/>
      <c r="AH993" s="211"/>
      <c r="AI993" s="211"/>
      <c r="AJ993" s="211"/>
      <c r="AK993" s="211"/>
      <c r="AL993" s="211"/>
      <c r="AM993" s="211"/>
      <c r="AN993" s="211"/>
      <c r="AO993" s="211"/>
      <c r="AP993" s="211"/>
      <c r="AQ993" s="211"/>
      <c r="AR993" s="211"/>
      <c r="AS993" s="211"/>
      <c r="AT993" s="211"/>
      <c r="AU993" s="211"/>
      <c r="AV993" s="211"/>
      <c r="AW993" s="211"/>
      <c r="AX993" s="211"/>
      <c r="AY993" s="211"/>
      <c r="AZ993" s="211"/>
      <c r="BA993" s="211"/>
      <c r="BB993" s="211"/>
      <c r="BC993" s="211"/>
      <c r="BD993" s="211"/>
      <c r="BE993" s="211"/>
      <c r="BF993" s="211"/>
      <c r="BG993" s="211"/>
      <c r="BH993" s="211"/>
      <c r="BI993" s="211"/>
      <c r="BJ993" s="211"/>
      <c r="BK993" s="211"/>
      <c r="BL993" s="211"/>
      <c r="BM993" s="224">
        <v>16</v>
      </c>
    </row>
    <row r="994" spans="1:65">
      <c r="A994" s="29"/>
      <c r="B994" s="19">
        <v>1</v>
      </c>
      <c r="C994" s="9">
        <v>4</v>
      </c>
      <c r="D994" s="23">
        <v>1.4000000000000002E-2</v>
      </c>
      <c r="E994" s="225">
        <v>0.01</v>
      </c>
      <c r="F994" s="23">
        <v>1.6E-2</v>
      </c>
      <c r="G994" s="225" t="s">
        <v>209</v>
      </c>
      <c r="H994" s="23">
        <v>1.4999999999999999E-2</v>
      </c>
      <c r="I994" s="225" t="s">
        <v>209</v>
      </c>
      <c r="J994" s="225" t="s">
        <v>209</v>
      </c>
      <c r="K994" s="23">
        <v>1.7100000000000001E-2</v>
      </c>
      <c r="L994" s="23">
        <v>1.6E-2</v>
      </c>
      <c r="M994" s="23">
        <v>0.02</v>
      </c>
      <c r="N994" s="23">
        <v>1.5845956168249478E-2</v>
      </c>
      <c r="O994" s="23">
        <v>1.4000000000000002E-2</v>
      </c>
      <c r="P994" s="23">
        <v>1.4000000000000002E-2</v>
      </c>
      <c r="Q994" s="225">
        <v>2.2200000000000001E-2</v>
      </c>
      <c r="R994" s="23">
        <v>1.6E-2</v>
      </c>
      <c r="S994" s="23">
        <v>0.02</v>
      </c>
      <c r="T994" s="225">
        <v>2.07E-2</v>
      </c>
      <c r="U994" s="225">
        <v>0.01</v>
      </c>
      <c r="V994" s="210"/>
      <c r="W994" s="211"/>
      <c r="X994" s="211"/>
      <c r="Y994" s="211"/>
      <c r="Z994" s="211"/>
      <c r="AA994" s="211"/>
      <c r="AB994" s="211"/>
      <c r="AC994" s="211"/>
      <c r="AD994" s="211"/>
      <c r="AE994" s="211"/>
      <c r="AF994" s="211"/>
      <c r="AG994" s="211"/>
      <c r="AH994" s="211"/>
      <c r="AI994" s="211"/>
      <c r="AJ994" s="211"/>
      <c r="AK994" s="211"/>
      <c r="AL994" s="211"/>
      <c r="AM994" s="211"/>
      <c r="AN994" s="211"/>
      <c r="AO994" s="211"/>
      <c r="AP994" s="211"/>
      <c r="AQ994" s="211"/>
      <c r="AR994" s="211"/>
      <c r="AS994" s="211"/>
      <c r="AT994" s="211"/>
      <c r="AU994" s="211"/>
      <c r="AV994" s="211"/>
      <c r="AW994" s="211"/>
      <c r="AX994" s="211"/>
      <c r="AY994" s="211"/>
      <c r="AZ994" s="211"/>
      <c r="BA994" s="211"/>
      <c r="BB994" s="211"/>
      <c r="BC994" s="211"/>
      <c r="BD994" s="211"/>
      <c r="BE994" s="211"/>
      <c r="BF994" s="211"/>
      <c r="BG994" s="211"/>
      <c r="BH994" s="211"/>
      <c r="BI994" s="211"/>
      <c r="BJ994" s="211"/>
      <c r="BK994" s="211"/>
      <c r="BL994" s="211"/>
      <c r="BM994" s="224">
        <v>1.6049445070052595E-2</v>
      </c>
    </row>
    <row r="995" spans="1:65">
      <c r="A995" s="29"/>
      <c r="B995" s="19">
        <v>1</v>
      </c>
      <c r="C995" s="9">
        <v>5</v>
      </c>
      <c r="D995" s="23">
        <v>1.4999999999999999E-2</v>
      </c>
      <c r="E995" s="225">
        <v>0.01</v>
      </c>
      <c r="F995" s="23">
        <v>1.6E-2</v>
      </c>
      <c r="G995" s="225" t="s">
        <v>209</v>
      </c>
      <c r="H995" s="23">
        <v>1.4999999999999999E-2</v>
      </c>
      <c r="I995" s="225" t="s">
        <v>209</v>
      </c>
      <c r="J995" s="225" t="s">
        <v>209</v>
      </c>
      <c r="K995" s="23">
        <v>1.66E-2</v>
      </c>
      <c r="L995" s="23">
        <v>1.4999999999999999E-2</v>
      </c>
      <c r="M995" s="23">
        <v>0.02</v>
      </c>
      <c r="N995" s="23">
        <v>1.6049125277984716E-2</v>
      </c>
      <c r="O995" s="23">
        <v>1.4000000000000002E-2</v>
      </c>
      <c r="P995" s="23">
        <v>1.4000000000000002E-2</v>
      </c>
      <c r="Q995" s="225">
        <v>2.24E-2</v>
      </c>
      <c r="R995" s="23">
        <v>1.6E-2</v>
      </c>
      <c r="S995" s="23">
        <v>0.02</v>
      </c>
      <c r="T995" s="225">
        <v>2.06E-2</v>
      </c>
      <c r="U995" s="225">
        <v>0.01</v>
      </c>
      <c r="V995" s="210"/>
      <c r="W995" s="211"/>
      <c r="X995" s="211"/>
      <c r="Y995" s="211"/>
      <c r="Z995" s="211"/>
      <c r="AA995" s="211"/>
      <c r="AB995" s="211"/>
      <c r="AC995" s="211"/>
      <c r="AD995" s="211"/>
      <c r="AE995" s="211"/>
      <c r="AF995" s="211"/>
      <c r="AG995" s="211"/>
      <c r="AH995" s="211"/>
      <c r="AI995" s="211"/>
      <c r="AJ995" s="211"/>
      <c r="AK995" s="211"/>
      <c r="AL995" s="211"/>
      <c r="AM995" s="211"/>
      <c r="AN995" s="211"/>
      <c r="AO995" s="211"/>
      <c r="AP995" s="211"/>
      <c r="AQ995" s="211"/>
      <c r="AR995" s="211"/>
      <c r="AS995" s="211"/>
      <c r="AT995" s="211"/>
      <c r="AU995" s="211"/>
      <c r="AV995" s="211"/>
      <c r="AW995" s="211"/>
      <c r="AX995" s="211"/>
      <c r="AY995" s="211"/>
      <c r="AZ995" s="211"/>
      <c r="BA995" s="211"/>
      <c r="BB995" s="211"/>
      <c r="BC995" s="211"/>
      <c r="BD995" s="211"/>
      <c r="BE995" s="211"/>
      <c r="BF995" s="211"/>
      <c r="BG995" s="211"/>
      <c r="BH995" s="211"/>
      <c r="BI995" s="211"/>
      <c r="BJ995" s="211"/>
      <c r="BK995" s="211"/>
      <c r="BL995" s="211"/>
      <c r="BM995" s="224">
        <v>116</v>
      </c>
    </row>
    <row r="996" spans="1:65">
      <c r="A996" s="29"/>
      <c r="B996" s="19">
        <v>1</v>
      </c>
      <c r="C996" s="9">
        <v>6</v>
      </c>
      <c r="D996" s="23">
        <v>1.4999999999999999E-2</v>
      </c>
      <c r="E996" s="225">
        <v>0.01</v>
      </c>
      <c r="F996" s="23">
        <v>1.6E-2</v>
      </c>
      <c r="G996" s="225" t="s">
        <v>209</v>
      </c>
      <c r="H996" s="23">
        <v>1.4999999999999999E-2</v>
      </c>
      <c r="I996" s="225" t="s">
        <v>209</v>
      </c>
      <c r="J996" s="225" t="s">
        <v>209</v>
      </c>
      <c r="K996" s="23">
        <v>1.61E-2</v>
      </c>
      <c r="L996" s="23">
        <v>1.4999999999999999E-2</v>
      </c>
      <c r="M996" s="23">
        <v>0.02</v>
      </c>
      <c r="N996" s="23">
        <v>1.5415223530999476E-2</v>
      </c>
      <c r="O996" s="23">
        <v>1.4000000000000002E-2</v>
      </c>
      <c r="P996" s="23">
        <v>1.4000000000000002E-2</v>
      </c>
      <c r="Q996" s="225">
        <v>2.2200000000000001E-2</v>
      </c>
      <c r="R996" s="23">
        <v>1.6E-2</v>
      </c>
      <c r="S996" s="23">
        <v>0.02</v>
      </c>
      <c r="T996" s="225">
        <v>2.1100000000000001E-2</v>
      </c>
      <c r="U996" s="225">
        <v>0.01</v>
      </c>
      <c r="V996" s="210"/>
      <c r="W996" s="211"/>
      <c r="X996" s="211"/>
      <c r="Y996" s="211"/>
      <c r="Z996" s="211"/>
      <c r="AA996" s="211"/>
      <c r="AB996" s="211"/>
      <c r="AC996" s="211"/>
      <c r="AD996" s="211"/>
      <c r="AE996" s="211"/>
      <c r="AF996" s="211"/>
      <c r="AG996" s="211"/>
      <c r="AH996" s="211"/>
      <c r="AI996" s="211"/>
      <c r="AJ996" s="211"/>
      <c r="AK996" s="211"/>
      <c r="AL996" s="211"/>
      <c r="AM996" s="211"/>
      <c r="AN996" s="211"/>
      <c r="AO996" s="211"/>
      <c r="AP996" s="211"/>
      <c r="AQ996" s="211"/>
      <c r="AR996" s="211"/>
      <c r="AS996" s="211"/>
      <c r="AT996" s="211"/>
      <c r="AU996" s="211"/>
      <c r="AV996" s="211"/>
      <c r="AW996" s="211"/>
      <c r="AX996" s="211"/>
      <c r="AY996" s="211"/>
      <c r="AZ996" s="211"/>
      <c r="BA996" s="211"/>
      <c r="BB996" s="211"/>
      <c r="BC996" s="211"/>
      <c r="BD996" s="211"/>
      <c r="BE996" s="211"/>
      <c r="BF996" s="211"/>
      <c r="BG996" s="211"/>
      <c r="BH996" s="211"/>
      <c r="BI996" s="211"/>
      <c r="BJ996" s="211"/>
      <c r="BK996" s="211"/>
      <c r="BL996" s="211"/>
      <c r="BM996" s="54"/>
    </row>
    <row r="997" spans="1:65">
      <c r="A997" s="29"/>
      <c r="B997" s="20" t="s">
        <v>256</v>
      </c>
      <c r="C997" s="12"/>
      <c r="D997" s="227">
        <v>1.4833333333333332E-2</v>
      </c>
      <c r="E997" s="227">
        <v>0.01</v>
      </c>
      <c r="F997" s="227">
        <v>1.6E-2</v>
      </c>
      <c r="G997" s="227" t="s">
        <v>623</v>
      </c>
      <c r="H997" s="227">
        <v>1.4999999999999999E-2</v>
      </c>
      <c r="I997" s="227" t="s">
        <v>623</v>
      </c>
      <c r="J997" s="227" t="s">
        <v>623</v>
      </c>
      <c r="K997" s="227">
        <v>1.6133333333333336E-2</v>
      </c>
      <c r="L997" s="227">
        <v>1.5166666666666667E-2</v>
      </c>
      <c r="M997" s="227">
        <v>0.02</v>
      </c>
      <c r="N997" s="227">
        <v>1.5743895770578577E-2</v>
      </c>
      <c r="O997" s="227">
        <v>1.4166666666666668E-2</v>
      </c>
      <c r="P997" s="227">
        <v>1.4E-2</v>
      </c>
      <c r="Q997" s="227">
        <v>2.2250000000000002E-2</v>
      </c>
      <c r="R997" s="227">
        <v>1.55E-2</v>
      </c>
      <c r="S997" s="227">
        <v>0.02</v>
      </c>
      <c r="T997" s="227">
        <v>2.1350000000000004E-2</v>
      </c>
      <c r="U997" s="227">
        <v>0.01</v>
      </c>
      <c r="V997" s="210"/>
      <c r="W997" s="211"/>
      <c r="X997" s="211"/>
      <c r="Y997" s="211"/>
      <c r="Z997" s="211"/>
      <c r="AA997" s="211"/>
      <c r="AB997" s="211"/>
      <c r="AC997" s="211"/>
      <c r="AD997" s="211"/>
      <c r="AE997" s="211"/>
      <c r="AF997" s="211"/>
      <c r="AG997" s="211"/>
      <c r="AH997" s="211"/>
      <c r="AI997" s="211"/>
      <c r="AJ997" s="211"/>
      <c r="AK997" s="211"/>
      <c r="AL997" s="211"/>
      <c r="AM997" s="211"/>
      <c r="AN997" s="211"/>
      <c r="AO997" s="211"/>
      <c r="AP997" s="211"/>
      <c r="AQ997" s="211"/>
      <c r="AR997" s="211"/>
      <c r="AS997" s="211"/>
      <c r="AT997" s="211"/>
      <c r="AU997" s="211"/>
      <c r="AV997" s="211"/>
      <c r="AW997" s="211"/>
      <c r="AX997" s="211"/>
      <c r="AY997" s="211"/>
      <c r="AZ997" s="211"/>
      <c r="BA997" s="211"/>
      <c r="BB997" s="211"/>
      <c r="BC997" s="211"/>
      <c r="BD997" s="211"/>
      <c r="BE997" s="211"/>
      <c r="BF997" s="211"/>
      <c r="BG997" s="211"/>
      <c r="BH997" s="211"/>
      <c r="BI997" s="211"/>
      <c r="BJ997" s="211"/>
      <c r="BK997" s="211"/>
      <c r="BL997" s="211"/>
      <c r="BM997" s="54"/>
    </row>
    <row r="998" spans="1:65">
      <c r="A998" s="29"/>
      <c r="B998" s="3" t="s">
        <v>257</v>
      </c>
      <c r="C998" s="28"/>
      <c r="D998" s="23">
        <v>1.4999999999999999E-2</v>
      </c>
      <c r="E998" s="23">
        <v>0.01</v>
      </c>
      <c r="F998" s="23">
        <v>1.6E-2</v>
      </c>
      <c r="G998" s="23" t="s">
        <v>623</v>
      </c>
      <c r="H998" s="23">
        <v>1.4999999999999999E-2</v>
      </c>
      <c r="I998" s="23" t="s">
        <v>623</v>
      </c>
      <c r="J998" s="23" t="s">
        <v>623</v>
      </c>
      <c r="K998" s="23">
        <v>1.6199999999999999E-2</v>
      </c>
      <c r="L998" s="23">
        <v>1.4999999999999999E-2</v>
      </c>
      <c r="M998" s="23">
        <v>0.02</v>
      </c>
      <c r="N998" s="23">
        <v>1.5803547429318762E-2</v>
      </c>
      <c r="O998" s="23">
        <v>1.4000000000000002E-2</v>
      </c>
      <c r="P998" s="23">
        <v>1.4000000000000002E-2</v>
      </c>
      <c r="Q998" s="23">
        <v>2.2200000000000001E-2</v>
      </c>
      <c r="R998" s="23">
        <v>1.55E-2</v>
      </c>
      <c r="S998" s="23">
        <v>0.02</v>
      </c>
      <c r="T998" s="23">
        <v>2.1049999999999999E-2</v>
      </c>
      <c r="U998" s="23">
        <v>0.01</v>
      </c>
      <c r="V998" s="210"/>
      <c r="W998" s="211"/>
      <c r="X998" s="211"/>
      <c r="Y998" s="211"/>
      <c r="Z998" s="211"/>
      <c r="AA998" s="211"/>
      <c r="AB998" s="211"/>
      <c r="AC998" s="211"/>
      <c r="AD998" s="211"/>
      <c r="AE998" s="211"/>
      <c r="AF998" s="211"/>
      <c r="AG998" s="211"/>
      <c r="AH998" s="211"/>
      <c r="AI998" s="211"/>
      <c r="AJ998" s="211"/>
      <c r="AK998" s="211"/>
      <c r="AL998" s="211"/>
      <c r="AM998" s="211"/>
      <c r="AN998" s="211"/>
      <c r="AO998" s="211"/>
      <c r="AP998" s="211"/>
      <c r="AQ998" s="211"/>
      <c r="AR998" s="211"/>
      <c r="AS998" s="211"/>
      <c r="AT998" s="211"/>
      <c r="AU998" s="211"/>
      <c r="AV998" s="211"/>
      <c r="AW998" s="211"/>
      <c r="AX998" s="211"/>
      <c r="AY998" s="211"/>
      <c r="AZ998" s="211"/>
      <c r="BA998" s="211"/>
      <c r="BB998" s="211"/>
      <c r="BC998" s="211"/>
      <c r="BD998" s="211"/>
      <c r="BE998" s="211"/>
      <c r="BF998" s="211"/>
      <c r="BG998" s="211"/>
      <c r="BH998" s="211"/>
      <c r="BI998" s="211"/>
      <c r="BJ998" s="211"/>
      <c r="BK998" s="211"/>
      <c r="BL998" s="211"/>
      <c r="BM998" s="54"/>
    </row>
    <row r="999" spans="1:65">
      <c r="A999" s="29"/>
      <c r="B999" s="3" t="s">
        <v>258</v>
      </c>
      <c r="C999" s="28"/>
      <c r="D999" s="23">
        <v>7.5277265270908011E-4</v>
      </c>
      <c r="E999" s="23">
        <v>0</v>
      </c>
      <c r="F999" s="23">
        <v>0</v>
      </c>
      <c r="G999" s="23" t="s">
        <v>623</v>
      </c>
      <c r="H999" s="23">
        <v>0</v>
      </c>
      <c r="I999" s="23" t="s">
        <v>623</v>
      </c>
      <c r="J999" s="23" t="s">
        <v>623</v>
      </c>
      <c r="K999" s="23">
        <v>7.2846871358121324E-4</v>
      </c>
      <c r="L999" s="23">
        <v>4.0824829046386336E-4</v>
      </c>
      <c r="M999" s="23">
        <v>0</v>
      </c>
      <c r="N999" s="23">
        <v>2.4503552336494264E-4</v>
      </c>
      <c r="O999" s="23">
        <v>4.08248290463862E-4</v>
      </c>
      <c r="P999" s="23">
        <v>1.9002943576525366E-18</v>
      </c>
      <c r="Q999" s="23">
        <v>2.6645825188948292E-4</v>
      </c>
      <c r="R999" s="23">
        <v>5.4772255750516665E-4</v>
      </c>
      <c r="S999" s="23">
        <v>0</v>
      </c>
      <c r="T999" s="23">
        <v>8.455767262643887E-4</v>
      </c>
      <c r="U999" s="23">
        <v>0</v>
      </c>
      <c r="V999" s="210"/>
      <c r="W999" s="211"/>
      <c r="X999" s="211"/>
      <c r="Y999" s="211"/>
      <c r="Z999" s="211"/>
      <c r="AA999" s="211"/>
      <c r="AB999" s="211"/>
      <c r="AC999" s="211"/>
      <c r="AD999" s="211"/>
      <c r="AE999" s="211"/>
      <c r="AF999" s="211"/>
      <c r="AG999" s="211"/>
      <c r="AH999" s="211"/>
      <c r="AI999" s="211"/>
      <c r="AJ999" s="211"/>
      <c r="AK999" s="211"/>
      <c r="AL999" s="211"/>
      <c r="AM999" s="211"/>
      <c r="AN999" s="211"/>
      <c r="AO999" s="211"/>
      <c r="AP999" s="211"/>
      <c r="AQ999" s="211"/>
      <c r="AR999" s="211"/>
      <c r="AS999" s="211"/>
      <c r="AT999" s="211"/>
      <c r="AU999" s="211"/>
      <c r="AV999" s="211"/>
      <c r="AW999" s="211"/>
      <c r="AX999" s="211"/>
      <c r="AY999" s="211"/>
      <c r="AZ999" s="211"/>
      <c r="BA999" s="211"/>
      <c r="BB999" s="211"/>
      <c r="BC999" s="211"/>
      <c r="BD999" s="211"/>
      <c r="BE999" s="211"/>
      <c r="BF999" s="211"/>
      <c r="BG999" s="211"/>
      <c r="BH999" s="211"/>
      <c r="BI999" s="211"/>
      <c r="BJ999" s="211"/>
      <c r="BK999" s="211"/>
      <c r="BL999" s="211"/>
      <c r="BM999" s="54"/>
    </row>
    <row r="1000" spans="1:65">
      <c r="A1000" s="29"/>
      <c r="B1000" s="3" t="s">
        <v>86</v>
      </c>
      <c r="C1000" s="28"/>
      <c r="D1000" s="13">
        <v>5.0748718160162708E-2</v>
      </c>
      <c r="E1000" s="13">
        <v>0</v>
      </c>
      <c r="F1000" s="13">
        <v>0</v>
      </c>
      <c r="G1000" s="13" t="s">
        <v>623</v>
      </c>
      <c r="H1000" s="13">
        <v>0</v>
      </c>
      <c r="I1000" s="13" t="s">
        <v>623</v>
      </c>
      <c r="J1000" s="13" t="s">
        <v>623</v>
      </c>
      <c r="K1000" s="13">
        <v>4.515301943685205E-2</v>
      </c>
      <c r="L1000" s="13">
        <v>2.6917469700914066E-2</v>
      </c>
      <c r="M1000" s="13">
        <v>0</v>
      </c>
      <c r="N1000" s="13">
        <v>1.556384308786222E-2</v>
      </c>
      <c r="O1000" s="13">
        <v>2.8817526385684373E-2</v>
      </c>
      <c r="P1000" s="13">
        <v>1.3573531126089547E-16</v>
      </c>
      <c r="Q1000" s="13">
        <v>1.1975651770313837E-2</v>
      </c>
      <c r="R1000" s="13">
        <v>3.5336939193881721E-2</v>
      </c>
      <c r="S1000" s="13">
        <v>0</v>
      </c>
      <c r="T1000" s="13">
        <v>3.96054672723367E-2</v>
      </c>
      <c r="U1000" s="13">
        <v>0</v>
      </c>
      <c r="V1000" s="140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3"/>
    </row>
    <row r="1001" spans="1:65">
      <c r="A1001" s="29"/>
      <c r="B1001" s="3" t="s">
        <v>259</v>
      </c>
      <c r="C1001" s="28"/>
      <c r="D1001" s="13">
        <v>-7.5772821515708522E-2</v>
      </c>
      <c r="E1001" s="13">
        <v>-0.37692549765103933</v>
      </c>
      <c r="F1001" s="13">
        <v>-3.0807962416630197E-3</v>
      </c>
      <c r="G1001" s="13" t="s">
        <v>623</v>
      </c>
      <c r="H1001" s="13">
        <v>-6.5388246476559053E-2</v>
      </c>
      <c r="I1001" s="13" t="s">
        <v>623</v>
      </c>
      <c r="J1001" s="13" t="s">
        <v>623</v>
      </c>
      <c r="K1001" s="13">
        <v>5.2268637896566439E-3</v>
      </c>
      <c r="L1001" s="13">
        <v>-5.5003671437409696E-2</v>
      </c>
      <c r="M1001" s="13">
        <v>0.24614900469792134</v>
      </c>
      <c r="N1001" s="13">
        <v>-1.9037997771284676E-2</v>
      </c>
      <c r="O1001" s="13">
        <v>-0.11731112167230573</v>
      </c>
      <c r="P1001" s="13">
        <v>-0.12769569671145509</v>
      </c>
      <c r="Q1001" s="13">
        <v>0.38634076772643766</v>
      </c>
      <c r="R1001" s="13">
        <v>-3.4234521359110981E-2</v>
      </c>
      <c r="S1001" s="13">
        <v>0.24614900469792134</v>
      </c>
      <c r="T1001" s="13">
        <v>0.33026406251503126</v>
      </c>
      <c r="U1001" s="13">
        <v>-0.37692549765103933</v>
      </c>
      <c r="V1001" s="140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A1002" s="29"/>
      <c r="B1002" s="45" t="s">
        <v>260</v>
      </c>
      <c r="C1002" s="46"/>
      <c r="D1002" s="44">
        <v>0.23</v>
      </c>
      <c r="E1002" s="44">
        <v>1.32</v>
      </c>
      <c r="F1002" s="44">
        <v>0.03</v>
      </c>
      <c r="G1002" s="44">
        <v>2.0499999999999998</v>
      </c>
      <c r="H1002" s="44">
        <v>0.2</v>
      </c>
      <c r="I1002" s="44">
        <v>2.0499999999999998</v>
      </c>
      <c r="J1002" s="44">
        <v>2.0499999999999998</v>
      </c>
      <c r="K1002" s="44">
        <v>0.06</v>
      </c>
      <c r="L1002" s="44">
        <v>0.16</v>
      </c>
      <c r="M1002" s="44">
        <v>0.93</v>
      </c>
      <c r="N1002" s="44">
        <v>0.03</v>
      </c>
      <c r="O1002" s="44">
        <v>0.38</v>
      </c>
      <c r="P1002" s="44">
        <v>0.42</v>
      </c>
      <c r="Q1002" s="44">
        <v>1.43</v>
      </c>
      <c r="R1002" s="44">
        <v>0.08</v>
      </c>
      <c r="S1002" s="44">
        <v>0.93</v>
      </c>
      <c r="T1002" s="44">
        <v>1.23</v>
      </c>
      <c r="U1002" s="44">
        <v>1.32</v>
      </c>
      <c r="V1002" s="140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3"/>
    </row>
    <row r="1003" spans="1:65">
      <c r="B1003" s="3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BM1003" s="53"/>
    </row>
    <row r="1004" spans="1:65" ht="15">
      <c r="B1004" s="8" t="s">
        <v>550</v>
      </c>
      <c r="BM1004" s="27" t="s">
        <v>66</v>
      </c>
    </row>
    <row r="1005" spans="1:65" ht="15">
      <c r="A1005" s="24" t="s">
        <v>63</v>
      </c>
      <c r="B1005" s="18" t="s">
        <v>111</v>
      </c>
      <c r="C1005" s="15" t="s">
        <v>112</v>
      </c>
      <c r="D1005" s="16" t="s">
        <v>224</v>
      </c>
      <c r="E1005" s="17" t="s">
        <v>224</v>
      </c>
      <c r="F1005" s="17" t="s">
        <v>224</v>
      </c>
      <c r="G1005" s="17" t="s">
        <v>224</v>
      </c>
      <c r="H1005" s="17" t="s">
        <v>224</v>
      </c>
      <c r="I1005" s="17" t="s">
        <v>224</v>
      </c>
      <c r="J1005" s="17" t="s">
        <v>224</v>
      </c>
      <c r="K1005" s="17" t="s">
        <v>224</v>
      </c>
      <c r="L1005" s="17" t="s">
        <v>224</v>
      </c>
      <c r="M1005" s="17" t="s">
        <v>224</v>
      </c>
      <c r="N1005" s="17" t="s">
        <v>224</v>
      </c>
      <c r="O1005" s="17" t="s">
        <v>224</v>
      </c>
      <c r="P1005" s="17" t="s">
        <v>224</v>
      </c>
      <c r="Q1005" s="17" t="s">
        <v>224</v>
      </c>
      <c r="R1005" s="17" t="s">
        <v>224</v>
      </c>
      <c r="S1005" s="17" t="s">
        <v>224</v>
      </c>
      <c r="T1005" s="17" t="s">
        <v>224</v>
      </c>
      <c r="U1005" s="17" t="s">
        <v>224</v>
      </c>
      <c r="V1005" s="17" t="s">
        <v>224</v>
      </c>
      <c r="W1005" s="140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1</v>
      </c>
    </row>
    <row r="1006" spans="1:65">
      <c r="A1006" s="29"/>
      <c r="B1006" s="19" t="s">
        <v>225</v>
      </c>
      <c r="C1006" s="9" t="s">
        <v>225</v>
      </c>
      <c r="D1006" s="138" t="s">
        <v>227</v>
      </c>
      <c r="E1006" s="139" t="s">
        <v>228</v>
      </c>
      <c r="F1006" s="139" t="s">
        <v>230</v>
      </c>
      <c r="G1006" s="139" t="s">
        <v>231</v>
      </c>
      <c r="H1006" s="139" t="s">
        <v>232</v>
      </c>
      <c r="I1006" s="139" t="s">
        <v>233</v>
      </c>
      <c r="J1006" s="139" t="s">
        <v>234</v>
      </c>
      <c r="K1006" s="139" t="s">
        <v>235</v>
      </c>
      <c r="L1006" s="139" t="s">
        <v>237</v>
      </c>
      <c r="M1006" s="139" t="s">
        <v>238</v>
      </c>
      <c r="N1006" s="139" t="s">
        <v>239</v>
      </c>
      <c r="O1006" s="139" t="s">
        <v>240</v>
      </c>
      <c r="P1006" s="139" t="s">
        <v>241</v>
      </c>
      <c r="Q1006" s="139" t="s">
        <v>242</v>
      </c>
      <c r="R1006" s="139" t="s">
        <v>243</v>
      </c>
      <c r="S1006" s="139" t="s">
        <v>244</v>
      </c>
      <c r="T1006" s="139" t="s">
        <v>246</v>
      </c>
      <c r="U1006" s="139" t="s">
        <v>248</v>
      </c>
      <c r="V1006" s="139" t="s">
        <v>249</v>
      </c>
      <c r="W1006" s="140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 t="s">
        <v>3</v>
      </c>
    </row>
    <row r="1007" spans="1:65">
      <c r="A1007" s="29"/>
      <c r="B1007" s="19"/>
      <c r="C1007" s="9"/>
      <c r="D1007" s="10" t="s">
        <v>269</v>
      </c>
      <c r="E1007" s="11" t="s">
        <v>292</v>
      </c>
      <c r="F1007" s="11" t="s">
        <v>269</v>
      </c>
      <c r="G1007" s="11" t="s">
        <v>293</v>
      </c>
      <c r="H1007" s="11" t="s">
        <v>269</v>
      </c>
      <c r="I1007" s="11" t="s">
        <v>293</v>
      </c>
      <c r="J1007" s="11" t="s">
        <v>293</v>
      </c>
      <c r="K1007" s="11" t="s">
        <v>269</v>
      </c>
      <c r="L1007" s="11" t="s">
        <v>292</v>
      </c>
      <c r="M1007" s="11" t="s">
        <v>269</v>
      </c>
      <c r="N1007" s="11" t="s">
        <v>292</v>
      </c>
      <c r="O1007" s="11" t="s">
        <v>269</v>
      </c>
      <c r="P1007" s="11" t="s">
        <v>269</v>
      </c>
      <c r="Q1007" s="11" t="s">
        <v>292</v>
      </c>
      <c r="R1007" s="11" t="s">
        <v>292</v>
      </c>
      <c r="S1007" s="11" t="s">
        <v>269</v>
      </c>
      <c r="T1007" s="11" t="s">
        <v>292</v>
      </c>
      <c r="U1007" s="11" t="s">
        <v>269</v>
      </c>
      <c r="V1007" s="11" t="s">
        <v>292</v>
      </c>
      <c r="W1007" s="140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2</v>
      </c>
    </row>
    <row r="1008" spans="1:65">
      <c r="A1008" s="29"/>
      <c r="B1008" s="19"/>
      <c r="C1008" s="9"/>
      <c r="D1008" s="25" t="s">
        <v>294</v>
      </c>
      <c r="E1008" s="25" t="s">
        <v>295</v>
      </c>
      <c r="F1008" s="25" t="s">
        <v>295</v>
      </c>
      <c r="G1008" s="25" t="s">
        <v>296</v>
      </c>
      <c r="H1008" s="25" t="s">
        <v>297</v>
      </c>
      <c r="I1008" s="25" t="s">
        <v>296</v>
      </c>
      <c r="J1008" s="25" t="s">
        <v>296</v>
      </c>
      <c r="K1008" s="25" t="s">
        <v>117</v>
      </c>
      <c r="L1008" s="25" t="s">
        <v>297</v>
      </c>
      <c r="M1008" s="25" t="s">
        <v>294</v>
      </c>
      <c r="N1008" s="25" t="s">
        <v>297</v>
      </c>
      <c r="O1008" s="25" t="s">
        <v>297</v>
      </c>
      <c r="P1008" s="25" t="s">
        <v>297</v>
      </c>
      <c r="Q1008" s="25" t="s">
        <v>296</v>
      </c>
      <c r="R1008" s="25" t="s">
        <v>295</v>
      </c>
      <c r="S1008" s="25" t="s">
        <v>295</v>
      </c>
      <c r="T1008" s="25" t="s">
        <v>295</v>
      </c>
      <c r="U1008" s="25" t="s">
        <v>296</v>
      </c>
      <c r="V1008" s="25" t="s">
        <v>294</v>
      </c>
      <c r="W1008" s="140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3</v>
      </c>
    </row>
    <row r="1009" spans="1:65">
      <c r="A1009" s="29"/>
      <c r="B1009" s="18">
        <v>1</v>
      </c>
      <c r="C1009" s="14">
        <v>1</v>
      </c>
      <c r="D1009" s="135">
        <v>1.38</v>
      </c>
      <c r="E1009" s="142">
        <v>1.04</v>
      </c>
      <c r="F1009" s="21">
        <v>0.87</v>
      </c>
      <c r="G1009" s="135" t="s">
        <v>102</v>
      </c>
      <c r="H1009" s="21">
        <v>0.8</v>
      </c>
      <c r="I1009" s="135" t="s">
        <v>102</v>
      </c>
      <c r="J1009" s="135" t="s">
        <v>102</v>
      </c>
      <c r="K1009" s="21">
        <v>0.9</v>
      </c>
      <c r="L1009" s="21">
        <v>0.84</v>
      </c>
      <c r="M1009" s="21">
        <v>0.85267727250867342</v>
      </c>
      <c r="N1009" s="21">
        <v>0.87</v>
      </c>
      <c r="O1009" s="21">
        <v>0.78</v>
      </c>
      <c r="P1009" s="21">
        <v>0.83</v>
      </c>
      <c r="Q1009" s="21">
        <v>0.91</v>
      </c>
      <c r="R1009" s="21">
        <v>0.73</v>
      </c>
      <c r="S1009" s="21">
        <v>0.82822219728350777</v>
      </c>
      <c r="T1009" s="21">
        <v>0.86</v>
      </c>
      <c r="U1009" s="21">
        <v>0.98</v>
      </c>
      <c r="V1009" s="21">
        <v>0.8</v>
      </c>
      <c r="W1009" s="140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1</v>
      </c>
    </row>
    <row r="1010" spans="1:65">
      <c r="A1010" s="29"/>
      <c r="B1010" s="19">
        <v>1</v>
      </c>
      <c r="C1010" s="9">
        <v>2</v>
      </c>
      <c r="D1010" s="136">
        <v>1.34</v>
      </c>
      <c r="E1010" s="11">
        <v>0.94</v>
      </c>
      <c r="F1010" s="11">
        <v>0.91</v>
      </c>
      <c r="G1010" s="136" t="s">
        <v>102</v>
      </c>
      <c r="H1010" s="11">
        <v>0.82</v>
      </c>
      <c r="I1010" s="136" t="s">
        <v>102</v>
      </c>
      <c r="J1010" s="136" t="s">
        <v>102</v>
      </c>
      <c r="K1010" s="11">
        <v>0.92</v>
      </c>
      <c r="L1010" s="11">
        <v>0.84</v>
      </c>
      <c r="M1010" s="11">
        <v>0.8519510496802627</v>
      </c>
      <c r="N1010" s="11">
        <v>0.86</v>
      </c>
      <c r="O1010" s="11">
        <v>0.82</v>
      </c>
      <c r="P1010" s="11">
        <v>0.85</v>
      </c>
      <c r="Q1010" s="11">
        <v>0.92</v>
      </c>
      <c r="R1010" s="11">
        <v>0.74</v>
      </c>
      <c r="S1010" s="11">
        <v>0.87413174037994568</v>
      </c>
      <c r="T1010" s="11">
        <v>0.87</v>
      </c>
      <c r="U1010" s="11">
        <v>1</v>
      </c>
      <c r="V1010" s="11">
        <v>0.8</v>
      </c>
      <c r="W1010" s="140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26</v>
      </c>
    </row>
    <row r="1011" spans="1:65">
      <c r="A1011" s="29"/>
      <c r="B1011" s="19">
        <v>1</v>
      </c>
      <c r="C1011" s="9">
        <v>3</v>
      </c>
      <c r="D1011" s="136">
        <v>1.39</v>
      </c>
      <c r="E1011" s="11">
        <v>0.92</v>
      </c>
      <c r="F1011" s="11">
        <v>0.88</v>
      </c>
      <c r="G1011" s="136" t="s">
        <v>102</v>
      </c>
      <c r="H1011" s="11">
        <v>0.8</v>
      </c>
      <c r="I1011" s="136" t="s">
        <v>102</v>
      </c>
      <c r="J1011" s="136" t="s">
        <v>102</v>
      </c>
      <c r="K1011" s="11">
        <v>0.88</v>
      </c>
      <c r="L1011" s="11">
        <v>0.82</v>
      </c>
      <c r="M1011" s="11">
        <v>0.86775258400720823</v>
      </c>
      <c r="N1011" s="11">
        <v>0.86</v>
      </c>
      <c r="O1011" s="11">
        <v>0.87</v>
      </c>
      <c r="P1011" s="11">
        <v>0.84</v>
      </c>
      <c r="Q1011" s="11">
        <v>0.87</v>
      </c>
      <c r="R1011" s="11">
        <v>0.74</v>
      </c>
      <c r="S1011" s="11">
        <v>0.8247545553529384</v>
      </c>
      <c r="T1011" s="11">
        <v>0.87</v>
      </c>
      <c r="U1011" s="11">
        <v>0.97000000000000008</v>
      </c>
      <c r="V1011" s="11">
        <v>0.81</v>
      </c>
      <c r="W1011" s="140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16</v>
      </c>
    </row>
    <row r="1012" spans="1:65">
      <c r="A1012" s="29"/>
      <c r="B1012" s="19">
        <v>1</v>
      </c>
      <c r="C1012" s="9">
        <v>4</v>
      </c>
      <c r="D1012" s="136">
        <v>1.38</v>
      </c>
      <c r="E1012" s="11">
        <v>0.93</v>
      </c>
      <c r="F1012" s="11">
        <v>0.87</v>
      </c>
      <c r="G1012" s="136" t="s">
        <v>102</v>
      </c>
      <c r="H1012" s="11">
        <v>0.85</v>
      </c>
      <c r="I1012" s="136" t="s">
        <v>102</v>
      </c>
      <c r="J1012" s="136" t="s">
        <v>102</v>
      </c>
      <c r="K1012" s="11">
        <v>0.88</v>
      </c>
      <c r="L1012" s="11">
        <v>0.81</v>
      </c>
      <c r="M1012" s="11">
        <v>0.88234964993003739</v>
      </c>
      <c r="N1012" s="11">
        <v>0.86</v>
      </c>
      <c r="O1012" s="11">
        <v>0.87</v>
      </c>
      <c r="P1012" s="11">
        <v>0.82</v>
      </c>
      <c r="Q1012" s="11">
        <v>0.91</v>
      </c>
      <c r="R1012" s="11">
        <v>0.73</v>
      </c>
      <c r="S1012" s="11">
        <v>0.820002806271102</v>
      </c>
      <c r="T1012" s="11">
        <v>0.87</v>
      </c>
      <c r="U1012" s="11">
        <v>0.97000000000000008</v>
      </c>
      <c r="V1012" s="11">
        <v>0.81</v>
      </c>
      <c r="W1012" s="140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0.85888187508007441</v>
      </c>
    </row>
    <row r="1013" spans="1:65">
      <c r="A1013" s="29"/>
      <c r="B1013" s="19">
        <v>1</v>
      </c>
      <c r="C1013" s="9">
        <v>5</v>
      </c>
      <c r="D1013" s="136">
        <v>1.42</v>
      </c>
      <c r="E1013" s="11">
        <v>0.94</v>
      </c>
      <c r="F1013" s="11">
        <v>0.9</v>
      </c>
      <c r="G1013" s="136" t="s">
        <v>102</v>
      </c>
      <c r="H1013" s="11">
        <v>0.81</v>
      </c>
      <c r="I1013" s="136" t="s">
        <v>102</v>
      </c>
      <c r="J1013" s="136" t="s">
        <v>102</v>
      </c>
      <c r="K1013" s="11">
        <v>0.92</v>
      </c>
      <c r="L1013" s="11">
        <v>0.88</v>
      </c>
      <c r="M1013" s="11">
        <v>0.83678779691502192</v>
      </c>
      <c r="N1013" s="11">
        <v>0.85</v>
      </c>
      <c r="O1013" s="11">
        <v>0.81</v>
      </c>
      <c r="P1013" s="11">
        <v>0.82</v>
      </c>
      <c r="Q1013" s="11">
        <v>0.93</v>
      </c>
      <c r="R1013" s="11">
        <v>0.73</v>
      </c>
      <c r="S1013" s="11">
        <v>0.84476874175506889</v>
      </c>
      <c r="T1013" s="11">
        <v>0.88</v>
      </c>
      <c r="U1013" s="11">
        <v>0.9900000000000001</v>
      </c>
      <c r="V1013" s="11">
        <v>0.81</v>
      </c>
      <c r="W1013" s="140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>
        <v>117</v>
      </c>
    </row>
    <row r="1014" spans="1:65">
      <c r="A1014" s="29"/>
      <c r="B1014" s="19">
        <v>1</v>
      </c>
      <c r="C1014" s="9">
        <v>6</v>
      </c>
      <c r="D1014" s="136">
        <v>1.38</v>
      </c>
      <c r="E1014" s="11">
        <v>0.94</v>
      </c>
      <c r="F1014" s="11">
        <v>0.88</v>
      </c>
      <c r="G1014" s="136" t="s">
        <v>102</v>
      </c>
      <c r="H1014" s="11">
        <v>0.86</v>
      </c>
      <c r="I1014" s="136" t="s">
        <v>102</v>
      </c>
      <c r="J1014" s="136" t="s">
        <v>102</v>
      </c>
      <c r="K1014" s="11">
        <v>0.87</v>
      </c>
      <c r="L1014" s="11">
        <v>0.81</v>
      </c>
      <c r="M1014" s="11">
        <v>0.86223363662533947</v>
      </c>
      <c r="N1014" s="11">
        <v>0.87</v>
      </c>
      <c r="O1014" s="11">
        <v>0.87</v>
      </c>
      <c r="P1014" s="11">
        <v>0.78</v>
      </c>
      <c r="Q1014" s="11">
        <v>0.92</v>
      </c>
      <c r="R1014" s="11">
        <v>0.73</v>
      </c>
      <c r="S1014" s="11">
        <v>0.81973672649759732</v>
      </c>
      <c r="T1014" s="11">
        <v>0.88</v>
      </c>
      <c r="U1014" s="11">
        <v>0.97000000000000008</v>
      </c>
      <c r="V1014" s="11">
        <v>0.78</v>
      </c>
      <c r="W1014" s="140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3"/>
    </row>
    <row r="1015" spans="1:65">
      <c r="A1015" s="29"/>
      <c r="B1015" s="20" t="s">
        <v>256</v>
      </c>
      <c r="C1015" s="12"/>
      <c r="D1015" s="22">
        <v>1.3816666666666666</v>
      </c>
      <c r="E1015" s="22">
        <v>0.95166666666666655</v>
      </c>
      <c r="F1015" s="22">
        <v>0.88500000000000012</v>
      </c>
      <c r="G1015" s="22" t="s">
        <v>623</v>
      </c>
      <c r="H1015" s="22">
        <v>0.82333333333333336</v>
      </c>
      <c r="I1015" s="22" t="s">
        <v>623</v>
      </c>
      <c r="J1015" s="22" t="s">
        <v>623</v>
      </c>
      <c r="K1015" s="22">
        <v>0.89500000000000002</v>
      </c>
      <c r="L1015" s="22">
        <v>0.83333333333333337</v>
      </c>
      <c r="M1015" s="22">
        <v>0.85895866494442386</v>
      </c>
      <c r="N1015" s="22">
        <v>0.86166666666666669</v>
      </c>
      <c r="O1015" s="22">
        <v>0.83666666666666678</v>
      </c>
      <c r="P1015" s="22">
        <v>0.82333333333333336</v>
      </c>
      <c r="Q1015" s="22">
        <v>0.91</v>
      </c>
      <c r="R1015" s="22">
        <v>0.73333333333333339</v>
      </c>
      <c r="S1015" s="22">
        <v>0.83526946125669321</v>
      </c>
      <c r="T1015" s="22">
        <v>0.8716666666666667</v>
      </c>
      <c r="U1015" s="22">
        <v>0.98</v>
      </c>
      <c r="V1015" s="22">
        <v>0.80166666666666675</v>
      </c>
      <c r="W1015" s="140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3"/>
    </row>
    <row r="1016" spans="1:65">
      <c r="A1016" s="29"/>
      <c r="B1016" s="3" t="s">
        <v>257</v>
      </c>
      <c r="C1016" s="28"/>
      <c r="D1016" s="11">
        <v>1.38</v>
      </c>
      <c r="E1016" s="11">
        <v>0.94</v>
      </c>
      <c r="F1016" s="11">
        <v>0.88</v>
      </c>
      <c r="G1016" s="11" t="s">
        <v>623</v>
      </c>
      <c r="H1016" s="11">
        <v>0.81499999999999995</v>
      </c>
      <c r="I1016" s="11" t="s">
        <v>623</v>
      </c>
      <c r="J1016" s="11" t="s">
        <v>623</v>
      </c>
      <c r="K1016" s="11">
        <v>0.89</v>
      </c>
      <c r="L1016" s="11">
        <v>0.83</v>
      </c>
      <c r="M1016" s="11">
        <v>0.85745545456700645</v>
      </c>
      <c r="N1016" s="11">
        <v>0.86</v>
      </c>
      <c r="O1016" s="11">
        <v>0.84499999999999997</v>
      </c>
      <c r="P1016" s="11">
        <v>0.82499999999999996</v>
      </c>
      <c r="Q1016" s="11">
        <v>0.91500000000000004</v>
      </c>
      <c r="R1016" s="11">
        <v>0.73</v>
      </c>
      <c r="S1016" s="11">
        <v>0.82648837631822314</v>
      </c>
      <c r="T1016" s="11">
        <v>0.87</v>
      </c>
      <c r="U1016" s="11">
        <v>0.97500000000000009</v>
      </c>
      <c r="V1016" s="11">
        <v>0.80500000000000005</v>
      </c>
      <c r="W1016" s="140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3"/>
    </row>
    <row r="1017" spans="1:65">
      <c r="A1017" s="29"/>
      <c r="B1017" s="3" t="s">
        <v>258</v>
      </c>
      <c r="C1017" s="28"/>
      <c r="D1017" s="23">
        <v>2.5625508125043377E-2</v>
      </c>
      <c r="E1017" s="23">
        <v>4.4007575105505049E-2</v>
      </c>
      <c r="F1017" s="23">
        <v>1.6431676725154998E-2</v>
      </c>
      <c r="G1017" s="23" t="s">
        <v>623</v>
      </c>
      <c r="H1017" s="23">
        <v>2.5819888974716085E-2</v>
      </c>
      <c r="I1017" s="23" t="s">
        <v>623</v>
      </c>
      <c r="J1017" s="23" t="s">
        <v>623</v>
      </c>
      <c r="K1017" s="23">
        <v>2.1679483388678818E-2</v>
      </c>
      <c r="L1017" s="23">
        <v>2.65832027165025E-2</v>
      </c>
      <c r="M1017" s="23">
        <v>1.5590423871020082E-2</v>
      </c>
      <c r="N1017" s="23">
        <v>7.5277265270908165E-3</v>
      </c>
      <c r="O1017" s="23">
        <v>3.881580434135902E-2</v>
      </c>
      <c r="P1017" s="23">
        <v>2.4221202832779915E-2</v>
      </c>
      <c r="Q1017" s="23">
        <v>2.0976176963403051E-2</v>
      </c>
      <c r="R1017" s="23">
        <v>5.1639777949432268E-3</v>
      </c>
      <c r="S1017" s="23">
        <v>2.1142737986639681E-2</v>
      </c>
      <c r="T1017" s="23">
        <v>7.5277265270908165E-3</v>
      </c>
      <c r="U1017" s="23">
        <v>1.2649110640673495E-2</v>
      </c>
      <c r="V1017" s="23">
        <v>1.1690451944500132E-2</v>
      </c>
      <c r="W1017" s="210"/>
      <c r="X1017" s="211"/>
      <c r="Y1017" s="211"/>
      <c r="Z1017" s="211"/>
      <c r="AA1017" s="211"/>
      <c r="AB1017" s="211"/>
      <c r="AC1017" s="211"/>
      <c r="AD1017" s="211"/>
      <c r="AE1017" s="211"/>
      <c r="AF1017" s="211"/>
      <c r="AG1017" s="211"/>
      <c r="AH1017" s="211"/>
      <c r="AI1017" s="211"/>
      <c r="AJ1017" s="211"/>
      <c r="AK1017" s="211"/>
      <c r="AL1017" s="211"/>
      <c r="AM1017" s="211"/>
      <c r="AN1017" s="211"/>
      <c r="AO1017" s="211"/>
      <c r="AP1017" s="211"/>
      <c r="AQ1017" s="211"/>
      <c r="AR1017" s="211"/>
      <c r="AS1017" s="211"/>
      <c r="AT1017" s="211"/>
      <c r="AU1017" s="211"/>
      <c r="AV1017" s="211"/>
      <c r="AW1017" s="211"/>
      <c r="AX1017" s="211"/>
      <c r="AY1017" s="211"/>
      <c r="AZ1017" s="211"/>
      <c r="BA1017" s="211"/>
      <c r="BB1017" s="211"/>
      <c r="BC1017" s="211"/>
      <c r="BD1017" s="211"/>
      <c r="BE1017" s="211"/>
      <c r="BF1017" s="211"/>
      <c r="BG1017" s="211"/>
      <c r="BH1017" s="211"/>
      <c r="BI1017" s="211"/>
      <c r="BJ1017" s="211"/>
      <c r="BK1017" s="211"/>
      <c r="BL1017" s="211"/>
      <c r="BM1017" s="54"/>
    </row>
    <row r="1018" spans="1:65">
      <c r="A1018" s="29"/>
      <c r="B1018" s="3" t="s">
        <v>86</v>
      </c>
      <c r="C1018" s="28"/>
      <c r="D1018" s="13">
        <v>1.8546809258173737E-2</v>
      </c>
      <c r="E1018" s="13">
        <v>4.6242635837658551E-2</v>
      </c>
      <c r="F1018" s="13">
        <v>1.8566866356107339E-2</v>
      </c>
      <c r="G1018" s="13" t="s">
        <v>623</v>
      </c>
      <c r="H1018" s="13">
        <v>3.1360189038116701E-2</v>
      </c>
      <c r="I1018" s="13" t="s">
        <v>623</v>
      </c>
      <c r="J1018" s="13" t="s">
        <v>623</v>
      </c>
      <c r="K1018" s="13">
        <v>2.422288646779756E-2</v>
      </c>
      <c r="L1018" s="13">
        <v>3.1899843259802996E-2</v>
      </c>
      <c r="M1018" s="13">
        <v>1.8150377319994564E-2</v>
      </c>
      <c r="N1018" s="13">
        <v>8.7362396832775437E-3</v>
      </c>
      <c r="O1018" s="13">
        <v>4.6393391643058585E-2</v>
      </c>
      <c r="P1018" s="13">
        <v>2.9418464979084916E-2</v>
      </c>
      <c r="Q1018" s="13">
        <v>2.3050743915827527E-2</v>
      </c>
      <c r="R1018" s="13">
        <v>7.0417879021953088E-3</v>
      </c>
      <c r="S1018" s="13">
        <v>2.5312475754626137E-2</v>
      </c>
      <c r="T1018" s="13">
        <v>8.636015136241855E-3</v>
      </c>
      <c r="U1018" s="13">
        <v>1.2907255755789281E-2</v>
      </c>
      <c r="V1018" s="13">
        <v>1.4582684338253802E-2</v>
      </c>
      <c r="W1018" s="140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3"/>
    </row>
    <row r="1019" spans="1:65">
      <c r="A1019" s="29"/>
      <c r="B1019" s="3" t="s">
        <v>259</v>
      </c>
      <c r="C1019" s="28"/>
      <c r="D1019" s="13">
        <v>0.60868066582247127</v>
      </c>
      <c r="E1019" s="13">
        <v>0.10802974690546563</v>
      </c>
      <c r="F1019" s="13">
        <v>3.0409449398953292E-2</v>
      </c>
      <c r="G1019" s="13" t="s">
        <v>623</v>
      </c>
      <c r="H1019" s="13">
        <v>-4.1389325794570775E-2</v>
      </c>
      <c r="I1019" s="13" t="s">
        <v>623</v>
      </c>
      <c r="J1019" s="13" t="s">
        <v>623</v>
      </c>
      <c r="K1019" s="13">
        <v>4.2052494024930054E-2</v>
      </c>
      <c r="L1019" s="13">
        <v>-2.9746281168593902E-2</v>
      </c>
      <c r="M1019" s="13">
        <v>8.9406781744294506E-5</v>
      </c>
      <c r="N1019" s="13">
        <v>3.2423452716738854E-3</v>
      </c>
      <c r="O1019" s="13">
        <v>-2.5865266293268241E-2</v>
      </c>
      <c r="P1019" s="13">
        <v>-4.1389325794570775E-2</v>
      </c>
      <c r="Q1019" s="13">
        <v>5.9517060963895529E-2</v>
      </c>
      <c r="R1019" s="13">
        <v>-0.14617672742836263</v>
      </c>
      <c r="S1019" s="13">
        <v>-2.7492038787266027E-2</v>
      </c>
      <c r="T1019" s="13">
        <v>1.4885389897650869E-2</v>
      </c>
      <c r="U1019" s="13">
        <v>0.14101837334573353</v>
      </c>
      <c r="V1019" s="13">
        <v>-6.661592248418724E-2</v>
      </c>
      <c r="W1019" s="140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3"/>
    </row>
    <row r="1020" spans="1:65">
      <c r="A1020" s="29"/>
      <c r="B1020" s="45" t="s">
        <v>260</v>
      </c>
      <c r="C1020" s="46"/>
      <c r="D1020" s="44">
        <v>7.12</v>
      </c>
      <c r="E1020" s="44">
        <v>1.1200000000000001</v>
      </c>
      <c r="F1020" s="44">
        <v>0.19</v>
      </c>
      <c r="G1020" s="44">
        <v>336.62</v>
      </c>
      <c r="H1020" s="44">
        <v>0.67</v>
      </c>
      <c r="I1020" s="44">
        <v>336.62</v>
      </c>
      <c r="J1020" s="44">
        <v>336.62</v>
      </c>
      <c r="K1020" s="44">
        <v>0.33</v>
      </c>
      <c r="L1020" s="44">
        <v>0.53</v>
      </c>
      <c r="M1020" s="44">
        <v>0.18</v>
      </c>
      <c r="N1020" s="44">
        <v>0.14000000000000001</v>
      </c>
      <c r="O1020" s="44">
        <v>0.49</v>
      </c>
      <c r="P1020" s="44">
        <v>0.67</v>
      </c>
      <c r="Q1020" s="44">
        <v>0.53</v>
      </c>
      <c r="R1020" s="44">
        <v>1.93</v>
      </c>
      <c r="S1020" s="44">
        <v>0.51</v>
      </c>
      <c r="T1020" s="44">
        <v>0</v>
      </c>
      <c r="U1020" s="44">
        <v>1.51</v>
      </c>
      <c r="V1020" s="44">
        <v>0.98</v>
      </c>
      <c r="W1020" s="140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3"/>
    </row>
    <row r="1021" spans="1:65">
      <c r="B1021" s="30"/>
      <c r="C1021" s="20"/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BM1021" s="53"/>
    </row>
    <row r="1022" spans="1:65" ht="15">
      <c r="B1022" s="8" t="s">
        <v>551</v>
      </c>
      <c r="BM1022" s="27" t="s">
        <v>66</v>
      </c>
    </row>
    <row r="1023" spans="1:65" ht="15">
      <c r="A1023" s="24" t="s">
        <v>64</v>
      </c>
      <c r="B1023" s="18" t="s">
        <v>111</v>
      </c>
      <c r="C1023" s="15" t="s">
        <v>112</v>
      </c>
      <c r="D1023" s="16" t="s">
        <v>224</v>
      </c>
      <c r="E1023" s="17" t="s">
        <v>224</v>
      </c>
      <c r="F1023" s="17" t="s">
        <v>224</v>
      </c>
      <c r="G1023" s="17" t="s">
        <v>224</v>
      </c>
      <c r="H1023" s="17" t="s">
        <v>224</v>
      </c>
      <c r="I1023" s="17" t="s">
        <v>224</v>
      </c>
      <c r="J1023" s="140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7">
        <v>1</v>
      </c>
    </row>
    <row r="1024" spans="1:65">
      <c r="A1024" s="29"/>
      <c r="B1024" s="19" t="s">
        <v>225</v>
      </c>
      <c r="C1024" s="9" t="s">
        <v>225</v>
      </c>
      <c r="D1024" s="138" t="s">
        <v>235</v>
      </c>
      <c r="E1024" s="139" t="s">
        <v>237</v>
      </c>
      <c r="F1024" s="139" t="s">
        <v>238</v>
      </c>
      <c r="G1024" s="139" t="s">
        <v>241</v>
      </c>
      <c r="H1024" s="139" t="s">
        <v>242</v>
      </c>
      <c r="I1024" s="139" t="s">
        <v>248</v>
      </c>
      <c r="J1024" s="140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7" t="s">
        <v>3</v>
      </c>
    </row>
    <row r="1025" spans="1:65">
      <c r="A1025" s="29"/>
      <c r="B1025" s="19"/>
      <c r="C1025" s="9"/>
      <c r="D1025" s="10" t="s">
        <v>269</v>
      </c>
      <c r="E1025" s="11" t="s">
        <v>292</v>
      </c>
      <c r="F1025" s="11" t="s">
        <v>269</v>
      </c>
      <c r="G1025" s="11" t="s">
        <v>269</v>
      </c>
      <c r="H1025" s="11" t="s">
        <v>292</v>
      </c>
      <c r="I1025" s="11" t="s">
        <v>269</v>
      </c>
      <c r="J1025" s="140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3</v>
      </c>
    </row>
    <row r="1026" spans="1:65">
      <c r="A1026" s="29"/>
      <c r="B1026" s="19"/>
      <c r="C1026" s="9"/>
      <c r="D1026" s="25" t="s">
        <v>117</v>
      </c>
      <c r="E1026" s="25" t="s">
        <v>297</v>
      </c>
      <c r="F1026" s="25" t="s">
        <v>294</v>
      </c>
      <c r="G1026" s="25" t="s">
        <v>297</v>
      </c>
      <c r="H1026" s="25" t="s">
        <v>296</v>
      </c>
      <c r="I1026" s="25" t="s">
        <v>296</v>
      </c>
      <c r="J1026" s="140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3</v>
      </c>
    </row>
    <row r="1027" spans="1:65">
      <c r="A1027" s="29"/>
      <c r="B1027" s="18">
        <v>1</v>
      </c>
      <c r="C1027" s="14">
        <v>1</v>
      </c>
      <c r="D1027" s="222">
        <v>8.5000000000000006E-2</v>
      </c>
      <c r="E1027" s="223" t="s">
        <v>106</v>
      </c>
      <c r="F1027" s="222">
        <v>6.8273036096512751E-2</v>
      </c>
      <c r="G1027" s="222">
        <v>0.06</v>
      </c>
      <c r="H1027" s="222">
        <v>0.08</v>
      </c>
      <c r="I1027" s="222">
        <v>0.08</v>
      </c>
      <c r="J1027" s="210"/>
      <c r="K1027" s="211"/>
      <c r="L1027" s="211"/>
      <c r="M1027" s="211"/>
      <c r="N1027" s="211"/>
      <c r="O1027" s="211"/>
      <c r="P1027" s="211"/>
      <c r="Q1027" s="211"/>
      <c r="R1027" s="211"/>
      <c r="S1027" s="211"/>
      <c r="T1027" s="211"/>
      <c r="U1027" s="211"/>
      <c r="V1027" s="211"/>
      <c r="W1027" s="211"/>
      <c r="X1027" s="211"/>
      <c r="Y1027" s="211"/>
      <c r="Z1027" s="211"/>
      <c r="AA1027" s="211"/>
      <c r="AB1027" s="211"/>
      <c r="AC1027" s="211"/>
      <c r="AD1027" s="211"/>
      <c r="AE1027" s="211"/>
      <c r="AF1027" s="211"/>
      <c r="AG1027" s="211"/>
      <c r="AH1027" s="211"/>
      <c r="AI1027" s="211"/>
      <c r="AJ1027" s="211"/>
      <c r="AK1027" s="211"/>
      <c r="AL1027" s="211"/>
      <c r="AM1027" s="211"/>
      <c r="AN1027" s="211"/>
      <c r="AO1027" s="211"/>
      <c r="AP1027" s="211"/>
      <c r="AQ1027" s="211"/>
      <c r="AR1027" s="211"/>
      <c r="AS1027" s="211"/>
      <c r="AT1027" s="211"/>
      <c r="AU1027" s="211"/>
      <c r="AV1027" s="211"/>
      <c r="AW1027" s="211"/>
      <c r="AX1027" s="211"/>
      <c r="AY1027" s="211"/>
      <c r="AZ1027" s="211"/>
      <c r="BA1027" s="211"/>
      <c r="BB1027" s="211"/>
      <c r="BC1027" s="211"/>
      <c r="BD1027" s="211"/>
      <c r="BE1027" s="211"/>
      <c r="BF1027" s="211"/>
      <c r="BG1027" s="211"/>
      <c r="BH1027" s="211"/>
      <c r="BI1027" s="211"/>
      <c r="BJ1027" s="211"/>
      <c r="BK1027" s="211"/>
      <c r="BL1027" s="211"/>
      <c r="BM1027" s="224">
        <v>1</v>
      </c>
    </row>
    <row r="1028" spans="1:65">
      <c r="A1028" s="29"/>
      <c r="B1028" s="19">
        <v>1</v>
      </c>
      <c r="C1028" s="9">
        <v>2</v>
      </c>
      <c r="D1028" s="23">
        <v>8.1000000000000003E-2</v>
      </c>
      <c r="E1028" s="225" t="s">
        <v>106</v>
      </c>
      <c r="F1028" s="23">
        <v>6.6611445948647152E-2</v>
      </c>
      <c r="G1028" s="23">
        <v>0.06</v>
      </c>
      <c r="H1028" s="23">
        <v>0.08</v>
      </c>
      <c r="I1028" s="23">
        <v>0.08</v>
      </c>
      <c r="J1028" s="210"/>
      <c r="K1028" s="211"/>
      <c r="L1028" s="211"/>
      <c r="M1028" s="211"/>
      <c r="N1028" s="211"/>
      <c r="O1028" s="211"/>
      <c r="P1028" s="211"/>
      <c r="Q1028" s="211"/>
      <c r="R1028" s="211"/>
      <c r="S1028" s="211"/>
      <c r="T1028" s="211"/>
      <c r="U1028" s="211"/>
      <c r="V1028" s="211"/>
      <c r="W1028" s="211"/>
      <c r="X1028" s="211"/>
      <c r="Y1028" s="211"/>
      <c r="Z1028" s="211"/>
      <c r="AA1028" s="211"/>
      <c r="AB1028" s="211"/>
      <c r="AC1028" s="211"/>
      <c r="AD1028" s="211"/>
      <c r="AE1028" s="211"/>
      <c r="AF1028" s="211"/>
      <c r="AG1028" s="211"/>
      <c r="AH1028" s="211"/>
      <c r="AI1028" s="211"/>
      <c r="AJ1028" s="211"/>
      <c r="AK1028" s="211"/>
      <c r="AL1028" s="211"/>
      <c r="AM1028" s="211"/>
      <c r="AN1028" s="211"/>
      <c r="AO1028" s="211"/>
      <c r="AP1028" s="211"/>
      <c r="AQ1028" s="211"/>
      <c r="AR1028" s="211"/>
      <c r="AS1028" s="211"/>
      <c r="AT1028" s="211"/>
      <c r="AU1028" s="211"/>
      <c r="AV1028" s="211"/>
      <c r="AW1028" s="211"/>
      <c r="AX1028" s="211"/>
      <c r="AY1028" s="211"/>
      <c r="AZ1028" s="211"/>
      <c r="BA1028" s="211"/>
      <c r="BB1028" s="211"/>
      <c r="BC1028" s="211"/>
      <c r="BD1028" s="211"/>
      <c r="BE1028" s="211"/>
      <c r="BF1028" s="211"/>
      <c r="BG1028" s="211"/>
      <c r="BH1028" s="211"/>
      <c r="BI1028" s="211"/>
      <c r="BJ1028" s="211"/>
      <c r="BK1028" s="211"/>
      <c r="BL1028" s="211"/>
      <c r="BM1028" s="224">
        <v>27</v>
      </c>
    </row>
    <row r="1029" spans="1:65">
      <c r="A1029" s="29"/>
      <c r="B1029" s="19">
        <v>1</v>
      </c>
      <c r="C1029" s="9">
        <v>3</v>
      </c>
      <c r="D1029" s="23">
        <v>7.3999999999999996E-2</v>
      </c>
      <c r="E1029" s="225" t="s">
        <v>106</v>
      </c>
      <c r="F1029" s="23">
        <v>6.7139874732051061E-2</v>
      </c>
      <c r="G1029" s="23">
        <v>0.06</v>
      </c>
      <c r="H1029" s="23">
        <v>0.08</v>
      </c>
      <c r="I1029" s="23">
        <v>0.08</v>
      </c>
      <c r="J1029" s="210"/>
      <c r="K1029" s="211"/>
      <c r="L1029" s="211"/>
      <c r="M1029" s="211"/>
      <c r="N1029" s="211"/>
      <c r="O1029" s="211"/>
      <c r="P1029" s="211"/>
      <c r="Q1029" s="211"/>
      <c r="R1029" s="211"/>
      <c r="S1029" s="211"/>
      <c r="T1029" s="211"/>
      <c r="U1029" s="211"/>
      <c r="V1029" s="211"/>
      <c r="W1029" s="211"/>
      <c r="X1029" s="211"/>
      <c r="Y1029" s="211"/>
      <c r="Z1029" s="211"/>
      <c r="AA1029" s="211"/>
      <c r="AB1029" s="211"/>
      <c r="AC1029" s="211"/>
      <c r="AD1029" s="211"/>
      <c r="AE1029" s="211"/>
      <c r="AF1029" s="211"/>
      <c r="AG1029" s="211"/>
      <c r="AH1029" s="211"/>
      <c r="AI1029" s="211"/>
      <c r="AJ1029" s="211"/>
      <c r="AK1029" s="211"/>
      <c r="AL1029" s="211"/>
      <c r="AM1029" s="211"/>
      <c r="AN1029" s="211"/>
      <c r="AO1029" s="211"/>
      <c r="AP1029" s="211"/>
      <c r="AQ1029" s="211"/>
      <c r="AR1029" s="211"/>
      <c r="AS1029" s="211"/>
      <c r="AT1029" s="211"/>
      <c r="AU1029" s="211"/>
      <c r="AV1029" s="211"/>
      <c r="AW1029" s="211"/>
      <c r="AX1029" s="211"/>
      <c r="AY1029" s="211"/>
      <c r="AZ1029" s="211"/>
      <c r="BA1029" s="211"/>
      <c r="BB1029" s="211"/>
      <c r="BC1029" s="211"/>
      <c r="BD1029" s="211"/>
      <c r="BE1029" s="211"/>
      <c r="BF1029" s="211"/>
      <c r="BG1029" s="211"/>
      <c r="BH1029" s="211"/>
      <c r="BI1029" s="211"/>
      <c r="BJ1029" s="211"/>
      <c r="BK1029" s="211"/>
      <c r="BL1029" s="211"/>
      <c r="BM1029" s="224">
        <v>16</v>
      </c>
    </row>
    <row r="1030" spans="1:65">
      <c r="A1030" s="29"/>
      <c r="B1030" s="19">
        <v>1</v>
      </c>
      <c r="C1030" s="9">
        <v>4</v>
      </c>
      <c r="D1030" s="23">
        <v>8.1000000000000003E-2</v>
      </c>
      <c r="E1030" s="225" t="s">
        <v>106</v>
      </c>
      <c r="F1030" s="23">
        <v>6.8915950037702942E-2</v>
      </c>
      <c r="G1030" s="23">
        <v>0.06</v>
      </c>
      <c r="H1030" s="23">
        <v>0.08</v>
      </c>
      <c r="I1030" s="23">
        <v>0.08</v>
      </c>
      <c r="J1030" s="210"/>
      <c r="K1030" s="211"/>
      <c r="L1030" s="211"/>
      <c r="M1030" s="211"/>
      <c r="N1030" s="211"/>
      <c r="O1030" s="211"/>
      <c r="P1030" s="211"/>
      <c r="Q1030" s="211"/>
      <c r="R1030" s="211"/>
      <c r="S1030" s="211"/>
      <c r="T1030" s="211"/>
      <c r="U1030" s="211"/>
      <c r="V1030" s="211"/>
      <c r="W1030" s="211"/>
      <c r="X1030" s="211"/>
      <c r="Y1030" s="211"/>
      <c r="Z1030" s="211"/>
      <c r="AA1030" s="211"/>
      <c r="AB1030" s="211"/>
      <c r="AC1030" s="211"/>
      <c r="AD1030" s="211"/>
      <c r="AE1030" s="211"/>
      <c r="AF1030" s="211"/>
      <c r="AG1030" s="211"/>
      <c r="AH1030" s="211"/>
      <c r="AI1030" s="211"/>
      <c r="AJ1030" s="211"/>
      <c r="AK1030" s="211"/>
      <c r="AL1030" s="211"/>
      <c r="AM1030" s="211"/>
      <c r="AN1030" s="211"/>
      <c r="AO1030" s="211"/>
      <c r="AP1030" s="211"/>
      <c r="AQ1030" s="211"/>
      <c r="AR1030" s="211"/>
      <c r="AS1030" s="211"/>
      <c r="AT1030" s="211"/>
      <c r="AU1030" s="211"/>
      <c r="AV1030" s="211"/>
      <c r="AW1030" s="211"/>
      <c r="AX1030" s="211"/>
      <c r="AY1030" s="211"/>
      <c r="AZ1030" s="211"/>
      <c r="BA1030" s="211"/>
      <c r="BB1030" s="211"/>
      <c r="BC1030" s="211"/>
      <c r="BD1030" s="211"/>
      <c r="BE1030" s="211"/>
      <c r="BF1030" s="211"/>
      <c r="BG1030" s="211"/>
      <c r="BH1030" s="211"/>
      <c r="BI1030" s="211"/>
      <c r="BJ1030" s="211"/>
      <c r="BK1030" s="211"/>
      <c r="BL1030" s="211"/>
      <c r="BM1030" s="224">
        <v>7.2998555999219367E-2</v>
      </c>
    </row>
    <row r="1031" spans="1:65">
      <c r="A1031" s="29"/>
      <c r="B1031" s="19">
        <v>1</v>
      </c>
      <c r="C1031" s="9">
        <v>5</v>
      </c>
      <c r="D1031" s="23">
        <v>7.5999999999999998E-2</v>
      </c>
      <c r="E1031" s="225" t="s">
        <v>106</v>
      </c>
      <c r="F1031" s="23">
        <v>6.3572636313780517E-2</v>
      </c>
      <c r="G1031" s="23">
        <v>0.06</v>
      </c>
      <c r="H1031" s="23">
        <v>0.08</v>
      </c>
      <c r="I1031" s="23">
        <v>0.08</v>
      </c>
      <c r="J1031" s="210"/>
      <c r="K1031" s="211"/>
      <c r="L1031" s="211"/>
      <c r="M1031" s="211"/>
      <c r="N1031" s="211"/>
      <c r="O1031" s="211"/>
      <c r="P1031" s="211"/>
      <c r="Q1031" s="211"/>
      <c r="R1031" s="211"/>
      <c r="S1031" s="211"/>
      <c r="T1031" s="211"/>
      <c r="U1031" s="211"/>
      <c r="V1031" s="211"/>
      <c r="W1031" s="211"/>
      <c r="X1031" s="211"/>
      <c r="Y1031" s="211"/>
      <c r="Z1031" s="211"/>
      <c r="AA1031" s="211"/>
      <c r="AB1031" s="211"/>
      <c r="AC1031" s="211"/>
      <c r="AD1031" s="211"/>
      <c r="AE1031" s="211"/>
      <c r="AF1031" s="211"/>
      <c r="AG1031" s="211"/>
      <c r="AH1031" s="211"/>
      <c r="AI1031" s="211"/>
      <c r="AJ1031" s="211"/>
      <c r="AK1031" s="211"/>
      <c r="AL1031" s="211"/>
      <c r="AM1031" s="211"/>
      <c r="AN1031" s="211"/>
      <c r="AO1031" s="211"/>
      <c r="AP1031" s="211"/>
      <c r="AQ1031" s="211"/>
      <c r="AR1031" s="211"/>
      <c r="AS1031" s="211"/>
      <c r="AT1031" s="211"/>
      <c r="AU1031" s="211"/>
      <c r="AV1031" s="211"/>
      <c r="AW1031" s="211"/>
      <c r="AX1031" s="211"/>
      <c r="AY1031" s="211"/>
      <c r="AZ1031" s="211"/>
      <c r="BA1031" s="211"/>
      <c r="BB1031" s="211"/>
      <c r="BC1031" s="211"/>
      <c r="BD1031" s="211"/>
      <c r="BE1031" s="211"/>
      <c r="BF1031" s="211"/>
      <c r="BG1031" s="211"/>
      <c r="BH1031" s="211"/>
      <c r="BI1031" s="211"/>
      <c r="BJ1031" s="211"/>
      <c r="BK1031" s="211"/>
      <c r="BL1031" s="211"/>
      <c r="BM1031" s="224">
        <v>118</v>
      </c>
    </row>
    <row r="1032" spans="1:65">
      <c r="A1032" s="29"/>
      <c r="B1032" s="19">
        <v>1</v>
      </c>
      <c r="C1032" s="9">
        <v>6</v>
      </c>
      <c r="D1032" s="23">
        <v>7.2999999999999995E-2</v>
      </c>
      <c r="E1032" s="225" t="s">
        <v>106</v>
      </c>
      <c r="F1032" s="23">
        <v>6.5443736847886055E-2</v>
      </c>
      <c r="G1032" s="23">
        <v>0.06</v>
      </c>
      <c r="H1032" s="23">
        <v>0.08</v>
      </c>
      <c r="I1032" s="23">
        <v>0.08</v>
      </c>
      <c r="J1032" s="210"/>
      <c r="K1032" s="211"/>
      <c r="L1032" s="211"/>
      <c r="M1032" s="211"/>
      <c r="N1032" s="211"/>
      <c r="O1032" s="211"/>
      <c r="P1032" s="211"/>
      <c r="Q1032" s="211"/>
      <c r="R1032" s="211"/>
      <c r="S1032" s="211"/>
      <c r="T1032" s="211"/>
      <c r="U1032" s="211"/>
      <c r="V1032" s="211"/>
      <c r="W1032" s="211"/>
      <c r="X1032" s="211"/>
      <c r="Y1032" s="211"/>
      <c r="Z1032" s="211"/>
      <c r="AA1032" s="211"/>
      <c r="AB1032" s="211"/>
      <c r="AC1032" s="211"/>
      <c r="AD1032" s="211"/>
      <c r="AE1032" s="211"/>
      <c r="AF1032" s="211"/>
      <c r="AG1032" s="211"/>
      <c r="AH1032" s="211"/>
      <c r="AI1032" s="211"/>
      <c r="AJ1032" s="211"/>
      <c r="AK1032" s="211"/>
      <c r="AL1032" s="211"/>
      <c r="AM1032" s="211"/>
      <c r="AN1032" s="211"/>
      <c r="AO1032" s="211"/>
      <c r="AP1032" s="211"/>
      <c r="AQ1032" s="211"/>
      <c r="AR1032" s="211"/>
      <c r="AS1032" s="211"/>
      <c r="AT1032" s="211"/>
      <c r="AU1032" s="211"/>
      <c r="AV1032" s="211"/>
      <c r="AW1032" s="211"/>
      <c r="AX1032" s="211"/>
      <c r="AY1032" s="211"/>
      <c r="AZ1032" s="211"/>
      <c r="BA1032" s="211"/>
      <c r="BB1032" s="211"/>
      <c r="BC1032" s="211"/>
      <c r="BD1032" s="211"/>
      <c r="BE1032" s="211"/>
      <c r="BF1032" s="211"/>
      <c r="BG1032" s="211"/>
      <c r="BH1032" s="211"/>
      <c r="BI1032" s="211"/>
      <c r="BJ1032" s="211"/>
      <c r="BK1032" s="211"/>
      <c r="BL1032" s="211"/>
      <c r="BM1032" s="54"/>
    </row>
    <row r="1033" spans="1:65">
      <c r="A1033" s="29"/>
      <c r="B1033" s="20" t="s">
        <v>256</v>
      </c>
      <c r="C1033" s="12"/>
      <c r="D1033" s="227">
        <v>7.8333333333333338E-2</v>
      </c>
      <c r="E1033" s="227" t="s">
        <v>623</v>
      </c>
      <c r="F1033" s="227">
        <v>6.6659446662763425E-2</v>
      </c>
      <c r="G1033" s="227">
        <v>0.06</v>
      </c>
      <c r="H1033" s="227">
        <v>0.08</v>
      </c>
      <c r="I1033" s="227">
        <v>0.08</v>
      </c>
      <c r="J1033" s="210"/>
      <c r="K1033" s="211"/>
      <c r="L1033" s="211"/>
      <c r="M1033" s="211"/>
      <c r="N1033" s="211"/>
      <c r="O1033" s="211"/>
      <c r="P1033" s="211"/>
      <c r="Q1033" s="211"/>
      <c r="R1033" s="211"/>
      <c r="S1033" s="211"/>
      <c r="T1033" s="211"/>
      <c r="U1033" s="211"/>
      <c r="V1033" s="211"/>
      <c r="W1033" s="211"/>
      <c r="X1033" s="211"/>
      <c r="Y1033" s="211"/>
      <c r="Z1033" s="211"/>
      <c r="AA1033" s="211"/>
      <c r="AB1033" s="211"/>
      <c r="AC1033" s="211"/>
      <c r="AD1033" s="211"/>
      <c r="AE1033" s="211"/>
      <c r="AF1033" s="211"/>
      <c r="AG1033" s="211"/>
      <c r="AH1033" s="211"/>
      <c r="AI1033" s="211"/>
      <c r="AJ1033" s="211"/>
      <c r="AK1033" s="211"/>
      <c r="AL1033" s="211"/>
      <c r="AM1033" s="211"/>
      <c r="AN1033" s="211"/>
      <c r="AO1033" s="211"/>
      <c r="AP1033" s="211"/>
      <c r="AQ1033" s="211"/>
      <c r="AR1033" s="211"/>
      <c r="AS1033" s="211"/>
      <c r="AT1033" s="211"/>
      <c r="AU1033" s="211"/>
      <c r="AV1033" s="211"/>
      <c r="AW1033" s="211"/>
      <c r="AX1033" s="211"/>
      <c r="AY1033" s="211"/>
      <c r="AZ1033" s="211"/>
      <c r="BA1033" s="211"/>
      <c r="BB1033" s="211"/>
      <c r="BC1033" s="211"/>
      <c r="BD1033" s="211"/>
      <c r="BE1033" s="211"/>
      <c r="BF1033" s="211"/>
      <c r="BG1033" s="211"/>
      <c r="BH1033" s="211"/>
      <c r="BI1033" s="211"/>
      <c r="BJ1033" s="211"/>
      <c r="BK1033" s="211"/>
      <c r="BL1033" s="211"/>
      <c r="BM1033" s="54"/>
    </row>
    <row r="1034" spans="1:65">
      <c r="A1034" s="29"/>
      <c r="B1034" s="3" t="s">
        <v>257</v>
      </c>
      <c r="C1034" s="28"/>
      <c r="D1034" s="23">
        <v>7.85E-2</v>
      </c>
      <c r="E1034" s="23" t="s">
        <v>623</v>
      </c>
      <c r="F1034" s="23">
        <v>6.6875660340349113E-2</v>
      </c>
      <c r="G1034" s="23">
        <v>0.06</v>
      </c>
      <c r="H1034" s="23">
        <v>0.08</v>
      </c>
      <c r="I1034" s="23">
        <v>0.08</v>
      </c>
      <c r="J1034" s="210"/>
      <c r="K1034" s="211"/>
      <c r="L1034" s="211"/>
      <c r="M1034" s="211"/>
      <c r="N1034" s="211"/>
      <c r="O1034" s="211"/>
      <c r="P1034" s="211"/>
      <c r="Q1034" s="211"/>
      <c r="R1034" s="211"/>
      <c r="S1034" s="211"/>
      <c r="T1034" s="211"/>
      <c r="U1034" s="211"/>
      <c r="V1034" s="211"/>
      <c r="W1034" s="211"/>
      <c r="X1034" s="211"/>
      <c r="Y1034" s="211"/>
      <c r="Z1034" s="211"/>
      <c r="AA1034" s="211"/>
      <c r="AB1034" s="211"/>
      <c r="AC1034" s="211"/>
      <c r="AD1034" s="211"/>
      <c r="AE1034" s="211"/>
      <c r="AF1034" s="211"/>
      <c r="AG1034" s="211"/>
      <c r="AH1034" s="211"/>
      <c r="AI1034" s="211"/>
      <c r="AJ1034" s="211"/>
      <c r="AK1034" s="211"/>
      <c r="AL1034" s="211"/>
      <c r="AM1034" s="211"/>
      <c r="AN1034" s="211"/>
      <c r="AO1034" s="211"/>
      <c r="AP1034" s="211"/>
      <c r="AQ1034" s="211"/>
      <c r="AR1034" s="211"/>
      <c r="AS1034" s="211"/>
      <c r="AT1034" s="211"/>
      <c r="AU1034" s="211"/>
      <c r="AV1034" s="211"/>
      <c r="AW1034" s="211"/>
      <c r="AX1034" s="211"/>
      <c r="AY1034" s="211"/>
      <c r="AZ1034" s="211"/>
      <c r="BA1034" s="211"/>
      <c r="BB1034" s="211"/>
      <c r="BC1034" s="211"/>
      <c r="BD1034" s="211"/>
      <c r="BE1034" s="211"/>
      <c r="BF1034" s="211"/>
      <c r="BG1034" s="211"/>
      <c r="BH1034" s="211"/>
      <c r="BI1034" s="211"/>
      <c r="BJ1034" s="211"/>
      <c r="BK1034" s="211"/>
      <c r="BL1034" s="211"/>
      <c r="BM1034" s="54"/>
    </row>
    <row r="1035" spans="1:65">
      <c r="A1035" s="29"/>
      <c r="B1035" s="3" t="s">
        <v>258</v>
      </c>
      <c r="C1035" s="28"/>
      <c r="D1035" s="23">
        <v>4.718756898449708E-3</v>
      </c>
      <c r="E1035" s="23" t="s">
        <v>623</v>
      </c>
      <c r="F1035" s="23">
        <v>1.9460186034420722E-3</v>
      </c>
      <c r="G1035" s="23">
        <v>0</v>
      </c>
      <c r="H1035" s="23">
        <v>0</v>
      </c>
      <c r="I1035" s="23">
        <v>0</v>
      </c>
      <c r="J1035" s="210"/>
      <c r="K1035" s="211"/>
      <c r="L1035" s="211"/>
      <c r="M1035" s="211"/>
      <c r="N1035" s="211"/>
      <c r="O1035" s="211"/>
      <c r="P1035" s="211"/>
      <c r="Q1035" s="211"/>
      <c r="R1035" s="211"/>
      <c r="S1035" s="211"/>
      <c r="T1035" s="211"/>
      <c r="U1035" s="211"/>
      <c r="V1035" s="211"/>
      <c r="W1035" s="211"/>
      <c r="X1035" s="211"/>
      <c r="Y1035" s="211"/>
      <c r="Z1035" s="211"/>
      <c r="AA1035" s="211"/>
      <c r="AB1035" s="211"/>
      <c r="AC1035" s="211"/>
      <c r="AD1035" s="211"/>
      <c r="AE1035" s="211"/>
      <c r="AF1035" s="211"/>
      <c r="AG1035" s="211"/>
      <c r="AH1035" s="211"/>
      <c r="AI1035" s="211"/>
      <c r="AJ1035" s="211"/>
      <c r="AK1035" s="211"/>
      <c r="AL1035" s="211"/>
      <c r="AM1035" s="211"/>
      <c r="AN1035" s="211"/>
      <c r="AO1035" s="211"/>
      <c r="AP1035" s="211"/>
      <c r="AQ1035" s="211"/>
      <c r="AR1035" s="211"/>
      <c r="AS1035" s="211"/>
      <c r="AT1035" s="211"/>
      <c r="AU1035" s="211"/>
      <c r="AV1035" s="211"/>
      <c r="AW1035" s="211"/>
      <c r="AX1035" s="211"/>
      <c r="AY1035" s="211"/>
      <c r="AZ1035" s="211"/>
      <c r="BA1035" s="211"/>
      <c r="BB1035" s="211"/>
      <c r="BC1035" s="211"/>
      <c r="BD1035" s="211"/>
      <c r="BE1035" s="211"/>
      <c r="BF1035" s="211"/>
      <c r="BG1035" s="211"/>
      <c r="BH1035" s="211"/>
      <c r="BI1035" s="211"/>
      <c r="BJ1035" s="211"/>
      <c r="BK1035" s="211"/>
      <c r="BL1035" s="211"/>
      <c r="BM1035" s="54"/>
    </row>
    <row r="1036" spans="1:65">
      <c r="A1036" s="29"/>
      <c r="B1036" s="3" t="s">
        <v>86</v>
      </c>
      <c r="C1036" s="28"/>
      <c r="D1036" s="13">
        <v>6.0239449767443075E-2</v>
      </c>
      <c r="E1036" s="13" t="s">
        <v>623</v>
      </c>
      <c r="F1036" s="13">
        <v>2.9193440702968452E-2</v>
      </c>
      <c r="G1036" s="13">
        <v>0</v>
      </c>
      <c r="H1036" s="13">
        <v>0</v>
      </c>
      <c r="I1036" s="13">
        <v>0</v>
      </c>
      <c r="J1036" s="140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3"/>
    </row>
    <row r="1037" spans="1:65">
      <c r="A1037" s="29"/>
      <c r="B1037" s="3" t="s">
        <v>259</v>
      </c>
      <c r="C1037" s="28"/>
      <c r="D1037" s="13">
        <v>7.3080587158066868E-2</v>
      </c>
      <c r="E1037" s="13" t="s">
        <v>623</v>
      </c>
      <c r="F1037" s="13">
        <v>-8.6838831942425476E-2</v>
      </c>
      <c r="G1037" s="13">
        <v>-0.1780659332406298</v>
      </c>
      <c r="H1037" s="13">
        <v>9.5912089012493817E-2</v>
      </c>
      <c r="I1037" s="13">
        <v>9.5912089012493817E-2</v>
      </c>
      <c r="J1037" s="140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3"/>
    </row>
    <row r="1038" spans="1:65">
      <c r="A1038" s="29"/>
      <c r="B1038" s="45" t="s">
        <v>260</v>
      </c>
      <c r="C1038" s="46"/>
      <c r="D1038" s="44">
        <v>0.52</v>
      </c>
      <c r="E1038" s="44">
        <v>2.02</v>
      </c>
      <c r="F1038" s="44">
        <v>0.52</v>
      </c>
      <c r="G1038" s="44">
        <v>1.1200000000000001</v>
      </c>
      <c r="H1038" s="44">
        <v>0.67</v>
      </c>
      <c r="I1038" s="44">
        <v>0.67</v>
      </c>
      <c r="J1038" s="140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3"/>
    </row>
    <row r="1039" spans="1:65">
      <c r="B1039" s="30"/>
      <c r="C1039" s="20"/>
      <c r="D1039" s="20"/>
      <c r="E1039" s="20"/>
      <c r="F1039" s="20"/>
      <c r="G1039" s="20"/>
      <c r="H1039" s="20"/>
      <c r="I1039" s="20"/>
      <c r="BM1039" s="53"/>
    </row>
    <row r="1040" spans="1:65" ht="15">
      <c r="B1040" s="8" t="s">
        <v>552</v>
      </c>
      <c r="BM1040" s="27" t="s">
        <v>66</v>
      </c>
    </row>
    <row r="1041" spans="1:65" ht="15">
      <c r="A1041" s="24" t="s">
        <v>32</v>
      </c>
      <c r="B1041" s="18" t="s">
        <v>111</v>
      </c>
      <c r="C1041" s="15" t="s">
        <v>112</v>
      </c>
      <c r="D1041" s="16" t="s">
        <v>224</v>
      </c>
      <c r="E1041" s="17" t="s">
        <v>224</v>
      </c>
      <c r="F1041" s="17" t="s">
        <v>224</v>
      </c>
      <c r="G1041" s="17" t="s">
        <v>224</v>
      </c>
      <c r="H1041" s="17" t="s">
        <v>224</v>
      </c>
      <c r="I1041" s="17" t="s">
        <v>224</v>
      </c>
      <c r="J1041" s="17" t="s">
        <v>224</v>
      </c>
      <c r="K1041" s="17" t="s">
        <v>224</v>
      </c>
      <c r="L1041" s="17" t="s">
        <v>224</v>
      </c>
      <c r="M1041" s="17" t="s">
        <v>224</v>
      </c>
      <c r="N1041" s="17" t="s">
        <v>224</v>
      </c>
      <c r="O1041" s="17" t="s">
        <v>224</v>
      </c>
      <c r="P1041" s="17" t="s">
        <v>224</v>
      </c>
      <c r="Q1041" s="17" t="s">
        <v>224</v>
      </c>
      <c r="R1041" s="17" t="s">
        <v>224</v>
      </c>
      <c r="S1041" s="17" t="s">
        <v>224</v>
      </c>
      <c r="T1041" s="17" t="s">
        <v>224</v>
      </c>
      <c r="U1041" s="17" t="s">
        <v>224</v>
      </c>
      <c r="V1041" s="17" t="s">
        <v>224</v>
      </c>
      <c r="W1041" s="140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7">
        <v>1</v>
      </c>
    </row>
    <row r="1042" spans="1:65">
      <c r="A1042" s="29"/>
      <c r="B1042" s="19" t="s">
        <v>225</v>
      </c>
      <c r="C1042" s="9" t="s">
        <v>225</v>
      </c>
      <c r="D1042" s="138" t="s">
        <v>227</v>
      </c>
      <c r="E1042" s="139" t="s">
        <v>228</v>
      </c>
      <c r="F1042" s="139" t="s">
        <v>230</v>
      </c>
      <c r="G1042" s="139" t="s">
        <v>231</v>
      </c>
      <c r="H1042" s="139" t="s">
        <v>232</v>
      </c>
      <c r="I1042" s="139" t="s">
        <v>233</v>
      </c>
      <c r="J1042" s="139" t="s">
        <v>234</v>
      </c>
      <c r="K1042" s="139" t="s">
        <v>235</v>
      </c>
      <c r="L1042" s="139" t="s">
        <v>237</v>
      </c>
      <c r="M1042" s="139" t="s">
        <v>238</v>
      </c>
      <c r="N1042" s="139" t="s">
        <v>239</v>
      </c>
      <c r="O1042" s="139" t="s">
        <v>240</v>
      </c>
      <c r="P1042" s="139" t="s">
        <v>241</v>
      </c>
      <c r="Q1042" s="139" t="s">
        <v>242</v>
      </c>
      <c r="R1042" s="139" t="s">
        <v>243</v>
      </c>
      <c r="S1042" s="139" t="s">
        <v>246</v>
      </c>
      <c r="T1042" s="139" t="s">
        <v>248</v>
      </c>
      <c r="U1042" s="139" t="s">
        <v>249</v>
      </c>
      <c r="V1042" s="139" t="s">
        <v>250</v>
      </c>
      <c r="W1042" s="140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7" t="s">
        <v>3</v>
      </c>
    </row>
    <row r="1043" spans="1:65">
      <c r="A1043" s="29"/>
      <c r="B1043" s="19"/>
      <c r="C1043" s="9"/>
      <c r="D1043" s="10" t="s">
        <v>269</v>
      </c>
      <c r="E1043" s="11" t="s">
        <v>292</v>
      </c>
      <c r="F1043" s="11" t="s">
        <v>269</v>
      </c>
      <c r="G1043" s="11" t="s">
        <v>293</v>
      </c>
      <c r="H1043" s="11" t="s">
        <v>269</v>
      </c>
      <c r="I1043" s="11" t="s">
        <v>293</v>
      </c>
      <c r="J1043" s="11" t="s">
        <v>293</v>
      </c>
      <c r="K1043" s="11" t="s">
        <v>269</v>
      </c>
      <c r="L1043" s="11" t="s">
        <v>292</v>
      </c>
      <c r="M1043" s="11" t="s">
        <v>269</v>
      </c>
      <c r="N1043" s="11" t="s">
        <v>292</v>
      </c>
      <c r="O1043" s="11" t="s">
        <v>269</v>
      </c>
      <c r="P1043" s="11" t="s">
        <v>269</v>
      </c>
      <c r="Q1043" s="11" t="s">
        <v>292</v>
      </c>
      <c r="R1043" s="11" t="s">
        <v>292</v>
      </c>
      <c r="S1043" s="11" t="s">
        <v>292</v>
      </c>
      <c r="T1043" s="11" t="s">
        <v>269</v>
      </c>
      <c r="U1043" s="11" t="s">
        <v>292</v>
      </c>
      <c r="V1043" s="11" t="s">
        <v>293</v>
      </c>
      <c r="W1043" s="140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2</v>
      </c>
    </row>
    <row r="1044" spans="1:65">
      <c r="A1044" s="29"/>
      <c r="B1044" s="19"/>
      <c r="C1044" s="9"/>
      <c r="D1044" s="25" t="s">
        <v>294</v>
      </c>
      <c r="E1044" s="25" t="s">
        <v>295</v>
      </c>
      <c r="F1044" s="25" t="s">
        <v>295</v>
      </c>
      <c r="G1044" s="25" t="s">
        <v>296</v>
      </c>
      <c r="H1044" s="25" t="s">
        <v>297</v>
      </c>
      <c r="I1044" s="25" t="s">
        <v>296</v>
      </c>
      <c r="J1044" s="25" t="s">
        <v>296</v>
      </c>
      <c r="K1044" s="25" t="s">
        <v>117</v>
      </c>
      <c r="L1044" s="25" t="s">
        <v>297</v>
      </c>
      <c r="M1044" s="25" t="s">
        <v>294</v>
      </c>
      <c r="N1044" s="25" t="s">
        <v>297</v>
      </c>
      <c r="O1044" s="25" t="s">
        <v>297</v>
      </c>
      <c r="P1044" s="25" t="s">
        <v>297</v>
      </c>
      <c r="Q1044" s="25" t="s">
        <v>296</v>
      </c>
      <c r="R1044" s="25" t="s">
        <v>295</v>
      </c>
      <c r="S1044" s="25" t="s">
        <v>295</v>
      </c>
      <c r="T1044" s="25" t="s">
        <v>296</v>
      </c>
      <c r="U1044" s="25" t="s">
        <v>294</v>
      </c>
      <c r="V1044" s="25" t="s">
        <v>294</v>
      </c>
      <c r="W1044" s="140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3</v>
      </c>
    </row>
    <row r="1045" spans="1:65">
      <c r="A1045" s="29"/>
      <c r="B1045" s="18">
        <v>1</v>
      </c>
      <c r="C1045" s="14">
        <v>1</v>
      </c>
      <c r="D1045" s="21">
        <v>2.36</v>
      </c>
      <c r="E1045" s="21">
        <v>1.9299999999999997</v>
      </c>
      <c r="F1045" s="21">
        <v>2</v>
      </c>
      <c r="G1045" s="135" t="s">
        <v>102</v>
      </c>
      <c r="H1045" s="21">
        <v>2</v>
      </c>
      <c r="I1045" s="135" t="s">
        <v>102</v>
      </c>
      <c r="J1045" s="135" t="s">
        <v>102</v>
      </c>
      <c r="K1045" s="21">
        <v>2.2999999999999998</v>
      </c>
      <c r="L1045" s="21">
        <v>2.2999999999999998</v>
      </c>
      <c r="M1045" s="21">
        <v>2.0481155236545399</v>
      </c>
      <c r="N1045" s="21">
        <v>2.4500000000000002</v>
      </c>
      <c r="O1045" s="21">
        <v>2.15</v>
      </c>
      <c r="P1045" s="21">
        <v>2.4</v>
      </c>
      <c r="Q1045" s="21">
        <v>2.14</v>
      </c>
      <c r="R1045" s="21">
        <v>2.2999999999999998</v>
      </c>
      <c r="S1045" s="21">
        <v>2.1800000000000002</v>
      </c>
      <c r="T1045" s="21">
        <v>2.4</v>
      </c>
      <c r="U1045" s="21">
        <v>2.19</v>
      </c>
      <c r="V1045" s="135">
        <v>1.4175</v>
      </c>
      <c r="W1045" s="140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1</v>
      </c>
    </row>
    <row r="1046" spans="1:65">
      <c r="A1046" s="29"/>
      <c r="B1046" s="19">
        <v>1</v>
      </c>
      <c r="C1046" s="9">
        <v>2</v>
      </c>
      <c r="D1046" s="11">
        <v>2.1</v>
      </c>
      <c r="E1046" s="11">
        <v>1.88</v>
      </c>
      <c r="F1046" s="11">
        <v>2.21</v>
      </c>
      <c r="G1046" s="136" t="s">
        <v>102</v>
      </c>
      <c r="H1046" s="11">
        <v>2.02</v>
      </c>
      <c r="I1046" s="136" t="s">
        <v>102</v>
      </c>
      <c r="J1046" s="136" t="s">
        <v>102</v>
      </c>
      <c r="K1046" s="11">
        <v>2.31</v>
      </c>
      <c r="L1046" s="11">
        <v>2.2000000000000002</v>
      </c>
      <c r="M1046" s="11">
        <v>2.0439876636431107</v>
      </c>
      <c r="N1046" s="11">
        <v>2.39</v>
      </c>
      <c r="O1046" s="11">
        <v>2.2799999999999998</v>
      </c>
      <c r="P1046" s="11">
        <v>2.29</v>
      </c>
      <c r="Q1046" s="11">
        <v>2.15</v>
      </c>
      <c r="R1046" s="11">
        <v>2.2999999999999998</v>
      </c>
      <c r="S1046" s="11">
        <v>2.19</v>
      </c>
      <c r="T1046" s="11">
        <v>2.4500000000000002</v>
      </c>
      <c r="U1046" s="11">
        <v>2.31</v>
      </c>
      <c r="V1046" s="136">
        <v>1.5606666666666669</v>
      </c>
      <c r="W1046" s="140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28</v>
      </c>
    </row>
    <row r="1047" spans="1:65">
      <c r="A1047" s="29"/>
      <c r="B1047" s="19">
        <v>1</v>
      </c>
      <c r="C1047" s="9">
        <v>3</v>
      </c>
      <c r="D1047" s="11">
        <v>2.29</v>
      </c>
      <c r="E1047" s="11">
        <v>1.91</v>
      </c>
      <c r="F1047" s="11">
        <v>2.08</v>
      </c>
      <c r="G1047" s="136" t="s">
        <v>102</v>
      </c>
      <c r="H1047" s="11">
        <v>2.08</v>
      </c>
      <c r="I1047" s="136" t="s">
        <v>102</v>
      </c>
      <c r="J1047" s="136" t="s">
        <v>102</v>
      </c>
      <c r="K1047" s="11">
        <v>2.2999999999999998</v>
      </c>
      <c r="L1047" s="11">
        <v>2.2000000000000002</v>
      </c>
      <c r="M1047" s="11">
        <v>2.0768339612628108</v>
      </c>
      <c r="N1047" s="11">
        <v>2.46</v>
      </c>
      <c r="O1047" s="11">
        <v>2.34</v>
      </c>
      <c r="P1047" s="11">
        <v>2.2200000000000002</v>
      </c>
      <c r="Q1047" s="11">
        <v>2.1800000000000002</v>
      </c>
      <c r="R1047" s="11">
        <v>2.2999999999999998</v>
      </c>
      <c r="S1047" s="11">
        <v>2.17</v>
      </c>
      <c r="T1047" s="11">
        <v>2.31</v>
      </c>
      <c r="U1047" s="11">
        <v>2.29</v>
      </c>
      <c r="V1047" s="136">
        <v>2.1414999999999997</v>
      </c>
      <c r="W1047" s="140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>
        <v>16</v>
      </c>
    </row>
    <row r="1048" spans="1:65">
      <c r="A1048" s="29"/>
      <c r="B1048" s="19">
        <v>1</v>
      </c>
      <c r="C1048" s="9">
        <v>4</v>
      </c>
      <c r="D1048" s="11">
        <v>2.13</v>
      </c>
      <c r="E1048" s="11">
        <v>1.95</v>
      </c>
      <c r="F1048" s="11">
        <v>2.13</v>
      </c>
      <c r="G1048" s="136" t="s">
        <v>102</v>
      </c>
      <c r="H1048" s="11">
        <v>2.12</v>
      </c>
      <c r="I1048" s="136" t="s">
        <v>102</v>
      </c>
      <c r="J1048" s="136" t="s">
        <v>102</v>
      </c>
      <c r="K1048" s="11">
        <v>2.35</v>
      </c>
      <c r="L1048" s="11">
        <v>2.2000000000000002</v>
      </c>
      <c r="M1048" s="11">
        <v>2.1189783663295554</v>
      </c>
      <c r="N1048" s="11">
        <v>2.42</v>
      </c>
      <c r="O1048" s="11">
        <v>2.35</v>
      </c>
      <c r="P1048" s="11">
        <v>2.2200000000000002</v>
      </c>
      <c r="Q1048" s="11">
        <v>2.19</v>
      </c>
      <c r="R1048" s="11">
        <v>2.2999999999999998</v>
      </c>
      <c r="S1048" s="11">
        <v>2.19</v>
      </c>
      <c r="T1048" s="11">
        <v>2.34</v>
      </c>
      <c r="U1048" s="11">
        <v>2.29</v>
      </c>
      <c r="V1048" s="136">
        <v>2.0583333333333336</v>
      </c>
      <c r="W1048" s="140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>
        <v>2.2152833557137592</v>
      </c>
    </row>
    <row r="1049" spans="1:65">
      <c r="A1049" s="29"/>
      <c r="B1049" s="19">
        <v>1</v>
      </c>
      <c r="C1049" s="9">
        <v>5</v>
      </c>
      <c r="D1049" s="11">
        <v>2.34</v>
      </c>
      <c r="E1049" s="11">
        <v>1.9800000000000002</v>
      </c>
      <c r="F1049" s="11">
        <v>2.14</v>
      </c>
      <c r="G1049" s="136" t="s">
        <v>102</v>
      </c>
      <c r="H1049" s="11">
        <v>2.09</v>
      </c>
      <c r="I1049" s="136" t="s">
        <v>102</v>
      </c>
      <c r="J1049" s="136" t="s">
        <v>102</v>
      </c>
      <c r="K1049" s="11">
        <v>2.35</v>
      </c>
      <c r="L1049" s="11">
        <v>2.1</v>
      </c>
      <c r="M1049" s="11">
        <v>2.0975210414258427</v>
      </c>
      <c r="N1049" s="11">
        <v>2.38</v>
      </c>
      <c r="O1049" s="11">
        <v>2.15</v>
      </c>
      <c r="P1049" s="11">
        <v>2.21</v>
      </c>
      <c r="Q1049" s="11">
        <v>2.21</v>
      </c>
      <c r="R1049" s="11">
        <v>2.2999999999999998</v>
      </c>
      <c r="S1049" s="11">
        <v>2.23</v>
      </c>
      <c r="T1049" s="11">
        <v>2.3199999999999998</v>
      </c>
      <c r="U1049" s="11">
        <v>2.27</v>
      </c>
      <c r="V1049" s="136">
        <v>1.8923333333333334</v>
      </c>
      <c r="W1049" s="140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119</v>
      </c>
    </row>
    <row r="1050" spans="1:65">
      <c r="A1050" s="29"/>
      <c r="B1050" s="19">
        <v>1</v>
      </c>
      <c r="C1050" s="9">
        <v>6</v>
      </c>
      <c r="D1050" s="11">
        <v>2.2999999999999998</v>
      </c>
      <c r="E1050" s="11">
        <v>1.99</v>
      </c>
      <c r="F1050" s="11">
        <v>2.15</v>
      </c>
      <c r="G1050" s="136" t="s">
        <v>102</v>
      </c>
      <c r="H1050" s="11">
        <v>2.13</v>
      </c>
      <c r="I1050" s="136" t="s">
        <v>102</v>
      </c>
      <c r="J1050" s="136" t="s">
        <v>102</v>
      </c>
      <c r="K1050" s="11">
        <v>2.2400000000000002</v>
      </c>
      <c r="L1050" s="11">
        <v>2.2000000000000002</v>
      </c>
      <c r="M1050" s="11">
        <v>2.0900654579224844</v>
      </c>
      <c r="N1050" s="11">
        <v>2.44</v>
      </c>
      <c r="O1050" s="11">
        <v>2.34</v>
      </c>
      <c r="P1050" s="11">
        <v>2.19</v>
      </c>
      <c r="Q1050" s="11">
        <v>2.2400000000000002</v>
      </c>
      <c r="R1050" s="11">
        <v>2.2999999999999998</v>
      </c>
      <c r="S1050" s="11">
        <v>2.23</v>
      </c>
      <c r="T1050" s="11">
        <v>2.39</v>
      </c>
      <c r="U1050" s="11">
        <v>2.2000000000000002</v>
      </c>
      <c r="V1050" s="136">
        <v>1.8579999999999999</v>
      </c>
      <c r="W1050" s="140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3"/>
    </row>
    <row r="1051" spans="1:65">
      <c r="A1051" s="29"/>
      <c r="B1051" s="20" t="s">
        <v>256</v>
      </c>
      <c r="C1051" s="12"/>
      <c r="D1051" s="22">
        <v>2.2533333333333334</v>
      </c>
      <c r="E1051" s="22">
        <v>1.9400000000000002</v>
      </c>
      <c r="F1051" s="22">
        <v>2.1183333333333336</v>
      </c>
      <c r="G1051" s="22" t="s">
        <v>623</v>
      </c>
      <c r="H1051" s="22">
        <v>2.0733333333333328</v>
      </c>
      <c r="I1051" s="22" t="s">
        <v>623</v>
      </c>
      <c r="J1051" s="22" t="s">
        <v>623</v>
      </c>
      <c r="K1051" s="22">
        <v>2.3083333333333331</v>
      </c>
      <c r="L1051" s="22">
        <v>2.1999999999999997</v>
      </c>
      <c r="M1051" s="22">
        <v>2.0792503357063907</v>
      </c>
      <c r="N1051" s="22">
        <v>2.4233333333333329</v>
      </c>
      <c r="O1051" s="22">
        <v>2.2683333333333331</v>
      </c>
      <c r="P1051" s="22">
        <v>2.2549999999999999</v>
      </c>
      <c r="Q1051" s="22">
        <v>2.1850000000000001</v>
      </c>
      <c r="R1051" s="22">
        <v>2.3000000000000003</v>
      </c>
      <c r="S1051" s="22">
        <v>2.1983333333333337</v>
      </c>
      <c r="T1051" s="22">
        <v>2.3683333333333336</v>
      </c>
      <c r="U1051" s="22">
        <v>2.2583333333333333</v>
      </c>
      <c r="V1051" s="22">
        <v>1.8213888888888892</v>
      </c>
      <c r="W1051" s="140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3"/>
    </row>
    <row r="1052" spans="1:65">
      <c r="A1052" s="29"/>
      <c r="B1052" s="3" t="s">
        <v>257</v>
      </c>
      <c r="C1052" s="28"/>
      <c r="D1052" s="11">
        <v>2.2949999999999999</v>
      </c>
      <c r="E1052" s="11">
        <v>1.94</v>
      </c>
      <c r="F1052" s="11">
        <v>2.1349999999999998</v>
      </c>
      <c r="G1052" s="11" t="s">
        <v>623</v>
      </c>
      <c r="H1052" s="11">
        <v>2.085</v>
      </c>
      <c r="I1052" s="11" t="s">
        <v>623</v>
      </c>
      <c r="J1052" s="11" t="s">
        <v>623</v>
      </c>
      <c r="K1052" s="11">
        <v>2.3049999999999997</v>
      </c>
      <c r="L1052" s="11">
        <v>2.2000000000000002</v>
      </c>
      <c r="M1052" s="11">
        <v>2.0834497095926476</v>
      </c>
      <c r="N1052" s="11">
        <v>2.4299999999999997</v>
      </c>
      <c r="O1052" s="11">
        <v>2.3099999999999996</v>
      </c>
      <c r="P1052" s="11">
        <v>2.2200000000000002</v>
      </c>
      <c r="Q1052" s="11">
        <v>2.1850000000000001</v>
      </c>
      <c r="R1052" s="11">
        <v>2.2999999999999998</v>
      </c>
      <c r="S1052" s="11">
        <v>2.19</v>
      </c>
      <c r="T1052" s="11">
        <v>2.3650000000000002</v>
      </c>
      <c r="U1052" s="11">
        <v>2.2800000000000002</v>
      </c>
      <c r="V1052" s="11">
        <v>1.8751666666666666</v>
      </c>
      <c r="W1052" s="140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3"/>
    </row>
    <row r="1053" spans="1:65">
      <c r="A1053" s="29"/>
      <c r="B1053" s="3" t="s">
        <v>258</v>
      </c>
      <c r="C1053" s="28"/>
      <c r="D1053" s="23">
        <v>0.11057425860780913</v>
      </c>
      <c r="E1053" s="23">
        <v>4.195235392680615E-2</v>
      </c>
      <c r="F1053" s="23">
        <v>7.1390942469382365E-2</v>
      </c>
      <c r="G1053" s="23" t="s">
        <v>623</v>
      </c>
      <c r="H1053" s="23">
        <v>5.2788887719544396E-2</v>
      </c>
      <c r="I1053" s="23" t="s">
        <v>623</v>
      </c>
      <c r="J1053" s="23" t="s">
        <v>623</v>
      </c>
      <c r="K1053" s="23">
        <v>4.0702170294305742E-2</v>
      </c>
      <c r="L1053" s="23">
        <v>6.3245553203367499E-2</v>
      </c>
      <c r="M1053" s="23">
        <v>2.9147121302897355E-2</v>
      </c>
      <c r="N1053" s="23">
        <v>3.2659863237109059E-2</v>
      </c>
      <c r="O1053" s="23">
        <v>9.4956130221627452E-2</v>
      </c>
      <c r="P1053" s="23">
        <v>7.8676553051083731E-2</v>
      </c>
      <c r="Q1053" s="23">
        <v>3.7282703764614539E-2</v>
      </c>
      <c r="R1053" s="23">
        <v>4.8647535555904937E-16</v>
      </c>
      <c r="S1053" s="23">
        <v>2.5625508125043418E-2</v>
      </c>
      <c r="T1053" s="23">
        <v>5.4191020166321609E-2</v>
      </c>
      <c r="U1053" s="23">
        <v>5.0760877323650207E-2</v>
      </c>
      <c r="V1053" s="23">
        <v>0.2814567791305046</v>
      </c>
      <c r="W1053" s="210"/>
      <c r="X1053" s="211"/>
      <c r="Y1053" s="211"/>
      <c r="Z1053" s="211"/>
      <c r="AA1053" s="211"/>
      <c r="AB1053" s="211"/>
      <c r="AC1053" s="211"/>
      <c r="AD1053" s="211"/>
      <c r="AE1053" s="211"/>
      <c r="AF1053" s="211"/>
      <c r="AG1053" s="211"/>
      <c r="AH1053" s="211"/>
      <c r="AI1053" s="211"/>
      <c r="AJ1053" s="211"/>
      <c r="AK1053" s="211"/>
      <c r="AL1053" s="211"/>
      <c r="AM1053" s="211"/>
      <c r="AN1053" s="211"/>
      <c r="AO1053" s="211"/>
      <c r="AP1053" s="211"/>
      <c r="AQ1053" s="211"/>
      <c r="AR1053" s="211"/>
      <c r="AS1053" s="211"/>
      <c r="AT1053" s="211"/>
      <c r="AU1053" s="211"/>
      <c r="AV1053" s="211"/>
      <c r="AW1053" s="211"/>
      <c r="AX1053" s="211"/>
      <c r="AY1053" s="211"/>
      <c r="AZ1053" s="211"/>
      <c r="BA1053" s="211"/>
      <c r="BB1053" s="211"/>
      <c r="BC1053" s="211"/>
      <c r="BD1053" s="211"/>
      <c r="BE1053" s="211"/>
      <c r="BF1053" s="211"/>
      <c r="BG1053" s="211"/>
      <c r="BH1053" s="211"/>
      <c r="BI1053" s="211"/>
      <c r="BJ1053" s="211"/>
      <c r="BK1053" s="211"/>
      <c r="BL1053" s="211"/>
      <c r="BM1053" s="54"/>
    </row>
    <row r="1054" spans="1:65">
      <c r="A1054" s="29"/>
      <c r="B1054" s="3" t="s">
        <v>86</v>
      </c>
      <c r="C1054" s="28"/>
      <c r="D1054" s="13">
        <v>4.9071416541927128E-2</v>
      </c>
      <c r="E1054" s="13">
        <v>2.162492470453925E-2</v>
      </c>
      <c r="F1054" s="13">
        <v>3.3701467727481837E-2</v>
      </c>
      <c r="G1054" s="13" t="s">
        <v>623</v>
      </c>
      <c r="H1054" s="13">
        <v>2.5460878321323672E-2</v>
      </c>
      <c r="I1054" s="13" t="s">
        <v>623</v>
      </c>
      <c r="J1054" s="13" t="s">
        <v>623</v>
      </c>
      <c r="K1054" s="13">
        <v>1.7632709152767833E-2</v>
      </c>
      <c r="L1054" s="13">
        <v>2.8747978728803414E-2</v>
      </c>
      <c r="M1054" s="13">
        <v>1.4018091425722965E-2</v>
      </c>
      <c r="N1054" s="13">
        <v>1.3477247553139917E-2</v>
      </c>
      <c r="O1054" s="13">
        <v>4.186162978176082E-2</v>
      </c>
      <c r="P1054" s="13">
        <v>3.488982396943846E-2</v>
      </c>
      <c r="Q1054" s="13">
        <v>1.706302231790139E-2</v>
      </c>
      <c r="R1054" s="13">
        <v>2.115110241561084E-16</v>
      </c>
      <c r="S1054" s="13">
        <v>1.1656789139519369E-2</v>
      </c>
      <c r="T1054" s="13">
        <v>2.2881500422092162E-2</v>
      </c>
      <c r="U1054" s="13">
        <v>2.2477141250324816E-2</v>
      </c>
      <c r="V1054" s="13">
        <v>0.15452865714043257</v>
      </c>
      <c r="W1054" s="140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3"/>
    </row>
    <row r="1055" spans="1:65">
      <c r="A1055" s="29"/>
      <c r="B1055" s="3" t="s">
        <v>259</v>
      </c>
      <c r="C1055" s="28"/>
      <c r="D1055" s="13">
        <v>1.7176122197385624E-2</v>
      </c>
      <c r="E1055" s="13">
        <v>-0.12426552793065304</v>
      </c>
      <c r="F1055" s="13">
        <v>-4.3764163230120334E-2</v>
      </c>
      <c r="G1055" s="13" t="s">
        <v>623</v>
      </c>
      <c r="H1055" s="13">
        <v>-6.4077591705956061E-2</v>
      </c>
      <c r="I1055" s="13" t="s">
        <v>623</v>
      </c>
      <c r="J1055" s="13" t="s">
        <v>623</v>
      </c>
      <c r="K1055" s="13">
        <v>4.2003645890073216E-2</v>
      </c>
      <c r="L1055" s="13">
        <v>-6.899052292493435E-3</v>
      </c>
      <c r="M1055" s="13">
        <v>-6.1406600494923635E-2</v>
      </c>
      <c r="N1055" s="13">
        <v>9.3915740883874665E-2</v>
      </c>
      <c r="O1055" s="13">
        <v>2.3947265022663977E-2</v>
      </c>
      <c r="P1055" s="13">
        <v>1.7928471400194379E-2</v>
      </c>
      <c r="Q1055" s="13">
        <v>-1.3670195117771677E-2</v>
      </c>
      <c r="R1055" s="13">
        <v>3.8241899876029883E-2</v>
      </c>
      <c r="S1055" s="13">
        <v>-7.6514014953018572E-3</v>
      </c>
      <c r="T1055" s="13">
        <v>6.9088217191187296E-2</v>
      </c>
      <c r="U1055" s="13">
        <v>1.943316980581189E-2</v>
      </c>
      <c r="V1055" s="13">
        <v>-0.17780771286387342</v>
      </c>
      <c r="W1055" s="140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3"/>
    </row>
    <row r="1056" spans="1:65">
      <c r="A1056" s="29"/>
      <c r="B1056" s="45" t="s">
        <v>260</v>
      </c>
      <c r="C1056" s="46"/>
      <c r="D1056" s="44">
        <v>0.01</v>
      </c>
      <c r="E1056" s="44">
        <v>1.87</v>
      </c>
      <c r="F1056" s="44">
        <v>0.81</v>
      </c>
      <c r="G1056" s="44">
        <v>135.33000000000001</v>
      </c>
      <c r="H1056" s="44">
        <v>1.08</v>
      </c>
      <c r="I1056" s="44">
        <v>135.33000000000001</v>
      </c>
      <c r="J1056" s="44">
        <v>135.33000000000001</v>
      </c>
      <c r="K1056" s="44">
        <v>0.32</v>
      </c>
      <c r="L1056" s="44">
        <v>0.33</v>
      </c>
      <c r="M1056" s="44">
        <v>1.05</v>
      </c>
      <c r="N1056" s="44">
        <v>1</v>
      </c>
      <c r="O1056" s="44">
        <v>0.08</v>
      </c>
      <c r="P1056" s="44">
        <v>0</v>
      </c>
      <c r="Q1056" s="44">
        <v>0.42</v>
      </c>
      <c r="R1056" s="44">
        <v>0.27</v>
      </c>
      <c r="S1056" s="44">
        <v>0.34</v>
      </c>
      <c r="T1056" s="44">
        <v>0.67</v>
      </c>
      <c r="U1056" s="44">
        <v>0.02</v>
      </c>
      <c r="V1056" s="44">
        <v>2.58</v>
      </c>
      <c r="W1056" s="140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3"/>
    </row>
    <row r="1057" spans="1:65">
      <c r="B1057" s="30"/>
      <c r="C1057" s="20"/>
      <c r="D1057" s="20"/>
      <c r="E1057" s="20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BM1057" s="53"/>
    </row>
    <row r="1058" spans="1:65" ht="15">
      <c r="B1058" s="8" t="s">
        <v>553</v>
      </c>
      <c r="BM1058" s="27" t="s">
        <v>66</v>
      </c>
    </row>
    <row r="1059" spans="1:65" ht="15">
      <c r="A1059" s="24" t="s">
        <v>65</v>
      </c>
      <c r="B1059" s="18" t="s">
        <v>111</v>
      </c>
      <c r="C1059" s="15" t="s">
        <v>112</v>
      </c>
      <c r="D1059" s="16" t="s">
        <v>224</v>
      </c>
      <c r="E1059" s="17" t="s">
        <v>224</v>
      </c>
      <c r="F1059" s="17" t="s">
        <v>224</v>
      </c>
      <c r="G1059" s="17" t="s">
        <v>224</v>
      </c>
      <c r="H1059" s="17" t="s">
        <v>224</v>
      </c>
      <c r="I1059" s="17" t="s">
        <v>224</v>
      </c>
      <c r="J1059" s="17" t="s">
        <v>224</v>
      </c>
      <c r="K1059" s="17" t="s">
        <v>224</v>
      </c>
      <c r="L1059" s="17" t="s">
        <v>224</v>
      </c>
      <c r="M1059" s="17" t="s">
        <v>224</v>
      </c>
      <c r="N1059" s="17" t="s">
        <v>224</v>
      </c>
      <c r="O1059" s="17" t="s">
        <v>224</v>
      </c>
      <c r="P1059" s="17" t="s">
        <v>224</v>
      </c>
      <c r="Q1059" s="17" t="s">
        <v>224</v>
      </c>
      <c r="R1059" s="17" t="s">
        <v>224</v>
      </c>
      <c r="S1059" s="17" t="s">
        <v>224</v>
      </c>
      <c r="T1059" s="17" t="s">
        <v>224</v>
      </c>
      <c r="U1059" s="17" t="s">
        <v>224</v>
      </c>
      <c r="V1059" s="17" t="s">
        <v>224</v>
      </c>
      <c r="W1059" s="140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7">
        <v>1</v>
      </c>
    </row>
    <row r="1060" spans="1:65">
      <c r="A1060" s="29"/>
      <c r="B1060" s="19" t="s">
        <v>225</v>
      </c>
      <c r="C1060" s="9" t="s">
        <v>225</v>
      </c>
      <c r="D1060" s="138" t="s">
        <v>227</v>
      </c>
      <c r="E1060" s="139" t="s">
        <v>228</v>
      </c>
      <c r="F1060" s="139" t="s">
        <v>230</v>
      </c>
      <c r="G1060" s="139" t="s">
        <v>231</v>
      </c>
      <c r="H1060" s="139" t="s">
        <v>232</v>
      </c>
      <c r="I1060" s="139" t="s">
        <v>233</v>
      </c>
      <c r="J1060" s="139" t="s">
        <v>234</v>
      </c>
      <c r="K1060" s="139" t="s">
        <v>235</v>
      </c>
      <c r="L1060" s="139" t="s">
        <v>236</v>
      </c>
      <c r="M1060" s="139" t="s">
        <v>237</v>
      </c>
      <c r="N1060" s="139" t="s">
        <v>238</v>
      </c>
      <c r="O1060" s="139" t="s">
        <v>240</v>
      </c>
      <c r="P1060" s="139" t="s">
        <v>241</v>
      </c>
      <c r="Q1060" s="139" t="s">
        <v>242</v>
      </c>
      <c r="R1060" s="139" t="s">
        <v>243</v>
      </c>
      <c r="S1060" s="139" t="s">
        <v>246</v>
      </c>
      <c r="T1060" s="139" t="s">
        <v>248</v>
      </c>
      <c r="U1060" s="139" t="s">
        <v>249</v>
      </c>
      <c r="V1060" s="139" t="s">
        <v>250</v>
      </c>
      <c r="W1060" s="140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7" t="s">
        <v>3</v>
      </c>
    </row>
    <row r="1061" spans="1:65">
      <c r="A1061" s="29"/>
      <c r="B1061" s="19"/>
      <c r="C1061" s="9"/>
      <c r="D1061" s="10" t="s">
        <v>269</v>
      </c>
      <c r="E1061" s="11" t="s">
        <v>292</v>
      </c>
      <c r="F1061" s="11" t="s">
        <v>293</v>
      </c>
      <c r="G1061" s="11" t="s">
        <v>293</v>
      </c>
      <c r="H1061" s="11" t="s">
        <v>269</v>
      </c>
      <c r="I1061" s="11" t="s">
        <v>293</v>
      </c>
      <c r="J1061" s="11" t="s">
        <v>293</v>
      </c>
      <c r="K1061" s="11" t="s">
        <v>269</v>
      </c>
      <c r="L1061" s="11" t="s">
        <v>293</v>
      </c>
      <c r="M1061" s="11" t="s">
        <v>292</v>
      </c>
      <c r="N1061" s="11" t="s">
        <v>269</v>
      </c>
      <c r="O1061" s="11" t="s">
        <v>269</v>
      </c>
      <c r="P1061" s="11" t="s">
        <v>292</v>
      </c>
      <c r="Q1061" s="11" t="s">
        <v>292</v>
      </c>
      <c r="R1061" s="11" t="s">
        <v>292</v>
      </c>
      <c r="S1061" s="11" t="s">
        <v>292</v>
      </c>
      <c r="T1061" s="11" t="s">
        <v>293</v>
      </c>
      <c r="U1061" s="11" t="s">
        <v>292</v>
      </c>
      <c r="V1061" s="11" t="s">
        <v>293</v>
      </c>
      <c r="W1061" s="140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2</v>
      </c>
    </row>
    <row r="1062" spans="1:65">
      <c r="A1062" s="29"/>
      <c r="B1062" s="19"/>
      <c r="C1062" s="9"/>
      <c r="D1062" s="25" t="s">
        <v>294</v>
      </c>
      <c r="E1062" s="25" t="s">
        <v>295</v>
      </c>
      <c r="F1062" s="25" t="s">
        <v>295</v>
      </c>
      <c r="G1062" s="25" t="s">
        <v>296</v>
      </c>
      <c r="H1062" s="25" t="s">
        <v>297</v>
      </c>
      <c r="I1062" s="25" t="s">
        <v>296</v>
      </c>
      <c r="J1062" s="25" t="s">
        <v>296</v>
      </c>
      <c r="K1062" s="25" t="s">
        <v>117</v>
      </c>
      <c r="L1062" s="25" t="s">
        <v>295</v>
      </c>
      <c r="M1062" s="25" t="s">
        <v>297</v>
      </c>
      <c r="N1062" s="25" t="s">
        <v>294</v>
      </c>
      <c r="O1062" s="25" t="s">
        <v>297</v>
      </c>
      <c r="P1062" s="25" t="s">
        <v>297</v>
      </c>
      <c r="Q1062" s="25" t="s">
        <v>296</v>
      </c>
      <c r="R1062" s="25" t="s">
        <v>295</v>
      </c>
      <c r="S1062" s="25" t="s">
        <v>295</v>
      </c>
      <c r="T1062" s="25" t="s">
        <v>296</v>
      </c>
      <c r="U1062" s="25" t="s">
        <v>294</v>
      </c>
      <c r="V1062" s="25" t="s">
        <v>294</v>
      </c>
      <c r="W1062" s="140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>
        <v>2</v>
      </c>
    </row>
    <row r="1063" spans="1:65">
      <c r="A1063" s="29"/>
      <c r="B1063" s="18">
        <v>1</v>
      </c>
      <c r="C1063" s="14">
        <v>1</v>
      </c>
      <c r="D1063" s="21">
        <v>9</v>
      </c>
      <c r="E1063" s="21">
        <v>8</v>
      </c>
      <c r="F1063" s="21">
        <v>9</v>
      </c>
      <c r="G1063" s="21">
        <v>11</v>
      </c>
      <c r="H1063" s="21">
        <v>9</v>
      </c>
      <c r="I1063" s="21">
        <v>10</v>
      </c>
      <c r="J1063" s="21">
        <v>12</v>
      </c>
      <c r="K1063" s="21">
        <v>9</v>
      </c>
      <c r="L1063" s="21">
        <v>7</v>
      </c>
      <c r="M1063" s="21">
        <v>12</v>
      </c>
      <c r="N1063" s="21">
        <v>8.971127453542346</v>
      </c>
      <c r="O1063" s="21">
        <v>9</v>
      </c>
      <c r="P1063" s="21">
        <v>9</v>
      </c>
      <c r="Q1063" s="21">
        <v>12</v>
      </c>
      <c r="R1063" s="21">
        <v>9</v>
      </c>
      <c r="S1063" s="21">
        <v>11</v>
      </c>
      <c r="T1063" s="135">
        <v>12</v>
      </c>
      <c r="U1063" s="21">
        <v>8</v>
      </c>
      <c r="V1063" s="21">
        <v>8.2003333333333348</v>
      </c>
      <c r="W1063" s="140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>
        <v>1</v>
      </c>
    </row>
    <row r="1064" spans="1:65">
      <c r="A1064" s="29"/>
      <c r="B1064" s="19">
        <v>1</v>
      </c>
      <c r="C1064" s="9">
        <v>2</v>
      </c>
      <c r="D1064" s="11">
        <v>9</v>
      </c>
      <c r="E1064" s="11">
        <v>8</v>
      </c>
      <c r="F1064" s="11">
        <v>9</v>
      </c>
      <c r="G1064" s="11">
        <v>11</v>
      </c>
      <c r="H1064" s="11">
        <v>9</v>
      </c>
      <c r="I1064" s="11">
        <v>9</v>
      </c>
      <c r="J1064" s="11">
        <v>13</v>
      </c>
      <c r="K1064" s="11">
        <v>9</v>
      </c>
      <c r="L1064" s="11">
        <v>7</v>
      </c>
      <c r="M1064" s="11">
        <v>11</v>
      </c>
      <c r="N1064" s="11">
        <v>8.7494072731581891</v>
      </c>
      <c r="O1064" s="11">
        <v>9</v>
      </c>
      <c r="P1064" s="11">
        <v>9</v>
      </c>
      <c r="Q1064" s="11">
        <v>11</v>
      </c>
      <c r="R1064" s="11">
        <v>9</v>
      </c>
      <c r="S1064" s="11">
        <v>11</v>
      </c>
      <c r="T1064" s="136">
        <v>13</v>
      </c>
      <c r="U1064" s="11">
        <v>8</v>
      </c>
      <c r="V1064" s="11">
        <v>8.163000000000002</v>
      </c>
      <c r="W1064" s="140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29</v>
      </c>
    </row>
    <row r="1065" spans="1:65">
      <c r="A1065" s="29"/>
      <c r="B1065" s="19">
        <v>1</v>
      </c>
      <c r="C1065" s="9">
        <v>3</v>
      </c>
      <c r="D1065" s="11">
        <v>9</v>
      </c>
      <c r="E1065" s="11">
        <v>8</v>
      </c>
      <c r="F1065" s="11">
        <v>8</v>
      </c>
      <c r="G1065" s="11">
        <v>11</v>
      </c>
      <c r="H1065" s="11">
        <v>9</v>
      </c>
      <c r="I1065" s="11">
        <v>10</v>
      </c>
      <c r="J1065" s="11">
        <v>11</v>
      </c>
      <c r="K1065" s="11">
        <v>9</v>
      </c>
      <c r="L1065" s="11">
        <v>7</v>
      </c>
      <c r="M1065" s="11">
        <v>10</v>
      </c>
      <c r="N1065" s="11">
        <v>8.9750544641072221</v>
      </c>
      <c r="O1065" s="11">
        <v>9</v>
      </c>
      <c r="P1065" s="11">
        <v>9</v>
      </c>
      <c r="Q1065" s="11">
        <v>12</v>
      </c>
      <c r="R1065" s="11">
        <v>9</v>
      </c>
      <c r="S1065" s="11">
        <v>11</v>
      </c>
      <c r="T1065" s="136">
        <v>12</v>
      </c>
      <c r="U1065" s="11">
        <v>8</v>
      </c>
      <c r="V1065" s="11">
        <v>8.0759999999999987</v>
      </c>
      <c r="W1065" s="140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16</v>
      </c>
    </row>
    <row r="1066" spans="1:65">
      <c r="A1066" s="29"/>
      <c r="B1066" s="19">
        <v>1</v>
      </c>
      <c r="C1066" s="9">
        <v>4</v>
      </c>
      <c r="D1066" s="11">
        <v>9</v>
      </c>
      <c r="E1066" s="11">
        <v>8</v>
      </c>
      <c r="F1066" s="11">
        <v>8</v>
      </c>
      <c r="G1066" s="11">
        <v>10</v>
      </c>
      <c r="H1066" s="11">
        <v>9</v>
      </c>
      <c r="I1066" s="11">
        <v>10</v>
      </c>
      <c r="J1066" s="11">
        <v>11</v>
      </c>
      <c r="K1066" s="11">
        <v>10</v>
      </c>
      <c r="L1066" s="11">
        <v>9</v>
      </c>
      <c r="M1066" s="11">
        <v>10</v>
      </c>
      <c r="N1066" s="11">
        <v>8.9902708387494119</v>
      </c>
      <c r="O1066" s="11">
        <v>9</v>
      </c>
      <c r="P1066" s="11">
        <v>9</v>
      </c>
      <c r="Q1066" s="11">
        <v>12</v>
      </c>
      <c r="R1066" s="11">
        <v>9</v>
      </c>
      <c r="S1066" s="11">
        <v>12</v>
      </c>
      <c r="T1066" s="136">
        <v>12</v>
      </c>
      <c r="U1066" s="11">
        <v>8</v>
      </c>
      <c r="V1066" s="11">
        <v>8.097666666666667</v>
      </c>
      <c r="W1066" s="140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9.4107682443110914</v>
      </c>
    </row>
    <row r="1067" spans="1:65">
      <c r="A1067" s="29"/>
      <c r="B1067" s="19">
        <v>1</v>
      </c>
      <c r="C1067" s="9">
        <v>5</v>
      </c>
      <c r="D1067" s="11">
        <v>9</v>
      </c>
      <c r="E1067" s="11">
        <v>9</v>
      </c>
      <c r="F1067" s="11">
        <v>9</v>
      </c>
      <c r="G1067" s="11">
        <v>10</v>
      </c>
      <c r="H1067" s="11">
        <v>9</v>
      </c>
      <c r="I1067" s="11">
        <v>9</v>
      </c>
      <c r="J1067" s="11">
        <v>11</v>
      </c>
      <c r="K1067" s="11">
        <v>10</v>
      </c>
      <c r="L1067" s="11">
        <v>7</v>
      </c>
      <c r="M1067" s="11">
        <v>11</v>
      </c>
      <c r="N1067" s="11">
        <v>9.0568382235352001</v>
      </c>
      <c r="O1067" s="11">
        <v>8</v>
      </c>
      <c r="P1067" s="11">
        <v>9</v>
      </c>
      <c r="Q1067" s="11">
        <v>12</v>
      </c>
      <c r="R1067" s="11">
        <v>9</v>
      </c>
      <c r="S1067" s="11">
        <v>12</v>
      </c>
      <c r="T1067" s="136">
        <v>12</v>
      </c>
      <c r="U1067" s="11">
        <v>8</v>
      </c>
      <c r="V1067" s="11">
        <v>8.2653333333333325</v>
      </c>
      <c r="W1067" s="140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120</v>
      </c>
    </row>
    <row r="1068" spans="1:65">
      <c r="A1068" s="29"/>
      <c r="B1068" s="19">
        <v>1</v>
      </c>
      <c r="C1068" s="9">
        <v>6</v>
      </c>
      <c r="D1068" s="11">
        <v>9</v>
      </c>
      <c r="E1068" s="11">
        <v>8</v>
      </c>
      <c r="F1068" s="11">
        <v>9</v>
      </c>
      <c r="G1068" s="11">
        <v>11</v>
      </c>
      <c r="H1068" s="11">
        <v>9</v>
      </c>
      <c r="I1068" s="11">
        <v>9</v>
      </c>
      <c r="J1068" s="11">
        <v>11</v>
      </c>
      <c r="K1068" s="11">
        <v>10</v>
      </c>
      <c r="L1068" s="11">
        <v>7</v>
      </c>
      <c r="M1068" s="11">
        <v>11</v>
      </c>
      <c r="N1068" s="11">
        <v>8.7132721325054359</v>
      </c>
      <c r="O1068" s="11">
        <v>9</v>
      </c>
      <c r="P1068" s="11">
        <v>9</v>
      </c>
      <c r="Q1068" s="11">
        <v>12</v>
      </c>
      <c r="R1068" s="11">
        <v>9</v>
      </c>
      <c r="S1068" s="11">
        <v>12</v>
      </c>
      <c r="T1068" s="136">
        <v>12</v>
      </c>
      <c r="U1068" s="11">
        <v>8</v>
      </c>
      <c r="V1068" s="11">
        <v>8.1046666666666667</v>
      </c>
      <c r="W1068" s="140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3"/>
    </row>
    <row r="1069" spans="1:65">
      <c r="A1069" s="29"/>
      <c r="B1069" s="20" t="s">
        <v>256</v>
      </c>
      <c r="C1069" s="12"/>
      <c r="D1069" s="22">
        <v>9</v>
      </c>
      <c r="E1069" s="22">
        <v>8.1666666666666661</v>
      </c>
      <c r="F1069" s="22">
        <v>8.6666666666666661</v>
      </c>
      <c r="G1069" s="22">
        <v>10.666666666666666</v>
      </c>
      <c r="H1069" s="22">
        <v>9</v>
      </c>
      <c r="I1069" s="22">
        <v>9.5</v>
      </c>
      <c r="J1069" s="22">
        <v>11.5</v>
      </c>
      <c r="K1069" s="22">
        <v>9.5</v>
      </c>
      <c r="L1069" s="22">
        <v>7.333333333333333</v>
      </c>
      <c r="M1069" s="22">
        <v>10.833333333333334</v>
      </c>
      <c r="N1069" s="22">
        <v>8.9093283975996354</v>
      </c>
      <c r="O1069" s="22">
        <v>8.8333333333333339</v>
      </c>
      <c r="P1069" s="22">
        <v>9</v>
      </c>
      <c r="Q1069" s="22">
        <v>11.833333333333334</v>
      </c>
      <c r="R1069" s="22">
        <v>9</v>
      </c>
      <c r="S1069" s="22">
        <v>11.5</v>
      </c>
      <c r="T1069" s="22">
        <v>12.166666666666666</v>
      </c>
      <c r="U1069" s="22">
        <v>8</v>
      </c>
      <c r="V1069" s="22">
        <v>8.1511666666666667</v>
      </c>
      <c r="W1069" s="140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3"/>
    </row>
    <row r="1070" spans="1:65">
      <c r="A1070" s="29"/>
      <c r="B1070" s="3" t="s">
        <v>257</v>
      </c>
      <c r="C1070" s="28"/>
      <c r="D1070" s="11">
        <v>9</v>
      </c>
      <c r="E1070" s="11">
        <v>8</v>
      </c>
      <c r="F1070" s="11">
        <v>9</v>
      </c>
      <c r="G1070" s="11">
        <v>11</v>
      </c>
      <c r="H1070" s="11">
        <v>9</v>
      </c>
      <c r="I1070" s="11">
        <v>9.5</v>
      </c>
      <c r="J1070" s="11">
        <v>11</v>
      </c>
      <c r="K1070" s="11">
        <v>9.5</v>
      </c>
      <c r="L1070" s="11">
        <v>7</v>
      </c>
      <c r="M1070" s="11">
        <v>11</v>
      </c>
      <c r="N1070" s="11">
        <v>8.973090958824784</v>
      </c>
      <c r="O1070" s="11">
        <v>9</v>
      </c>
      <c r="P1070" s="11">
        <v>9</v>
      </c>
      <c r="Q1070" s="11">
        <v>12</v>
      </c>
      <c r="R1070" s="11">
        <v>9</v>
      </c>
      <c r="S1070" s="11">
        <v>11.5</v>
      </c>
      <c r="T1070" s="11">
        <v>12</v>
      </c>
      <c r="U1070" s="11">
        <v>8</v>
      </c>
      <c r="V1070" s="11">
        <v>8.1338333333333352</v>
      </c>
      <c r="W1070" s="140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3"/>
    </row>
    <row r="1071" spans="1:65">
      <c r="A1071" s="29"/>
      <c r="B1071" s="3" t="s">
        <v>258</v>
      </c>
      <c r="C1071" s="28"/>
      <c r="D1071" s="23">
        <v>0</v>
      </c>
      <c r="E1071" s="23">
        <v>0.40824829046386302</v>
      </c>
      <c r="F1071" s="23">
        <v>0.51639777949432231</v>
      </c>
      <c r="G1071" s="23">
        <v>0.51639777949432231</v>
      </c>
      <c r="H1071" s="23">
        <v>0</v>
      </c>
      <c r="I1071" s="23">
        <v>0.54772255750516607</v>
      </c>
      <c r="J1071" s="23">
        <v>0.83666002653407556</v>
      </c>
      <c r="K1071" s="23">
        <v>0.54772255750516607</v>
      </c>
      <c r="L1071" s="23">
        <v>0.8164965809277237</v>
      </c>
      <c r="M1071" s="23">
        <v>0.75277265270908111</v>
      </c>
      <c r="N1071" s="23">
        <v>0.14174815115979411</v>
      </c>
      <c r="O1071" s="23">
        <v>0.40824829046386302</v>
      </c>
      <c r="P1071" s="23">
        <v>0</v>
      </c>
      <c r="Q1071" s="23">
        <v>0.40824829046386302</v>
      </c>
      <c r="R1071" s="23">
        <v>0</v>
      </c>
      <c r="S1071" s="23">
        <v>0.54772255750516607</v>
      </c>
      <c r="T1071" s="23">
        <v>0.40824829046386302</v>
      </c>
      <c r="U1071" s="23">
        <v>0</v>
      </c>
      <c r="V1071" s="23">
        <v>7.2478885814345417E-2</v>
      </c>
      <c r="W1071" s="140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3"/>
    </row>
    <row r="1072" spans="1:65">
      <c r="A1072" s="29"/>
      <c r="B1072" s="3" t="s">
        <v>86</v>
      </c>
      <c r="C1072" s="28"/>
      <c r="D1072" s="13">
        <v>0</v>
      </c>
      <c r="E1072" s="13">
        <v>4.9989586587411802E-2</v>
      </c>
      <c r="F1072" s="13">
        <v>5.9584359172421809E-2</v>
      </c>
      <c r="G1072" s="13">
        <v>4.841229182759272E-2</v>
      </c>
      <c r="H1072" s="13">
        <v>0</v>
      </c>
      <c r="I1072" s="13">
        <v>5.7655006053175376E-2</v>
      </c>
      <c r="J1072" s="13">
        <v>7.275304578557179E-2</v>
      </c>
      <c r="K1072" s="13">
        <v>5.7655006053175376E-2</v>
      </c>
      <c r="L1072" s="13">
        <v>0.11134044285378052</v>
      </c>
      <c r="M1072" s="13">
        <v>6.9486706403915174E-2</v>
      </c>
      <c r="N1072" s="13">
        <v>1.5910082649774601E-2</v>
      </c>
      <c r="O1072" s="13">
        <v>4.6216787599682604E-2</v>
      </c>
      <c r="P1072" s="13">
        <v>0</v>
      </c>
      <c r="Q1072" s="13">
        <v>3.4499855532157439E-2</v>
      </c>
      <c r="R1072" s="13">
        <v>0</v>
      </c>
      <c r="S1072" s="13">
        <v>4.7628048478710092E-2</v>
      </c>
      <c r="T1072" s="13">
        <v>3.355465401072847E-2</v>
      </c>
      <c r="U1072" s="13">
        <v>0</v>
      </c>
      <c r="V1072" s="13">
        <v>8.8918419630333589E-3</v>
      </c>
      <c r="W1072" s="140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3"/>
    </row>
    <row r="1073" spans="1:65">
      <c r="A1073" s="29"/>
      <c r="B1073" s="3" t="s">
        <v>259</v>
      </c>
      <c r="C1073" s="28"/>
      <c r="D1073" s="13">
        <v>-4.364874722734835E-2</v>
      </c>
      <c r="E1073" s="13">
        <v>-0.13219978915074204</v>
      </c>
      <c r="F1073" s="13">
        <v>-7.9069163996705827E-2</v>
      </c>
      <c r="G1073" s="13">
        <v>0.13345333661943903</v>
      </c>
      <c r="H1073" s="13">
        <v>-4.364874722734835E-2</v>
      </c>
      <c r="I1073" s="13">
        <v>9.481877926687865E-3</v>
      </c>
      <c r="J1073" s="13">
        <v>0.22200437854283273</v>
      </c>
      <c r="K1073" s="13">
        <v>9.481877926687865E-3</v>
      </c>
      <c r="L1073" s="13">
        <v>-0.22075083107413573</v>
      </c>
      <c r="M1073" s="13">
        <v>0.15116354500411777</v>
      </c>
      <c r="N1073" s="13">
        <v>-5.3283625065847495E-2</v>
      </c>
      <c r="O1073" s="13">
        <v>-6.1358955612026977E-2</v>
      </c>
      <c r="P1073" s="13">
        <v>-4.364874722734835E-2</v>
      </c>
      <c r="Q1073" s="13">
        <v>0.2574247953121902</v>
      </c>
      <c r="R1073" s="13">
        <v>-4.364874722734835E-2</v>
      </c>
      <c r="S1073" s="13">
        <v>0.22200437854283273</v>
      </c>
      <c r="T1073" s="13">
        <v>0.29284521208154768</v>
      </c>
      <c r="U1073" s="13">
        <v>-0.14990999753542078</v>
      </c>
      <c r="V1073" s="13">
        <v>-0.13384683853051715</v>
      </c>
      <c r="W1073" s="140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3"/>
    </row>
    <row r="1074" spans="1:65">
      <c r="A1074" s="29"/>
      <c r="B1074" s="45" t="s">
        <v>260</v>
      </c>
      <c r="C1074" s="46"/>
      <c r="D1074" s="44">
        <v>0</v>
      </c>
      <c r="E1074" s="44">
        <v>0.67</v>
      </c>
      <c r="F1074" s="44">
        <v>0.27</v>
      </c>
      <c r="G1074" s="44">
        <v>1.35</v>
      </c>
      <c r="H1074" s="44">
        <v>0</v>
      </c>
      <c r="I1074" s="44">
        <v>0.4</v>
      </c>
      <c r="J1074" s="44">
        <v>2.02</v>
      </c>
      <c r="K1074" s="44">
        <v>0.4</v>
      </c>
      <c r="L1074" s="44">
        <v>1.35</v>
      </c>
      <c r="M1074" s="44">
        <v>1.48</v>
      </c>
      <c r="N1074" s="44">
        <v>7.0000000000000007E-2</v>
      </c>
      <c r="O1074" s="44">
        <v>0.13</v>
      </c>
      <c r="P1074" s="44">
        <v>0</v>
      </c>
      <c r="Q1074" s="44">
        <v>2.29</v>
      </c>
      <c r="R1074" s="44">
        <v>0</v>
      </c>
      <c r="S1074" s="44">
        <v>2.02</v>
      </c>
      <c r="T1074" s="44">
        <v>2.56</v>
      </c>
      <c r="U1074" s="44">
        <v>0.81</v>
      </c>
      <c r="V1074" s="44">
        <v>0.69</v>
      </c>
      <c r="W1074" s="140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3"/>
    </row>
    <row r="1075" spans="1:65">
      <c r="B1075" s="30"/>
      <c r="C1075" s="20"/>
      <c r="D1075" s="20"/>
      <c r="E1075" s="20"/>
      <c r="F1075" s="20"/>
      <c r="G1075" s="20"/>
      <c r="H1075" s="20"/>
      <c r="I1075" s="20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BM1075" s="53"/>
    </row>
    <row r="1076" spans="1:65" ht="15">
      <c r="B1076" s="8" t="s">
        <v>554</v>
      </c>
      <c r="BM1076" s="27" t="s">
        <v>66</v>
      </c>
    </row>
    <row r="1077" spans="1:65" ht="15">
      <c r="A1077" s="24" t="s">
        <v>35</v>
      </c>
      <c r="B1077" s="18" t="s">
        <v>111</v>
      </c>
      <c r="C1077" s="15" t="s">
        <v>112</v>
      </c>
      <c r="D1077" s="16" t="s">
        <v>224</v>
      </c>
      <c r="E1077" s="17" t="s">
        <v>224</v>
      </c>
      <c r="F1077" s="17" t="s">
        <v>224</v>
      </c>
      <c r="G1077" s="17" t="s">
        <v>224</v>
      </c>
      <c r="H1077" s="17" t="s">
        <v>224</v>
      </c>
      <c r="I1077" s="17" t="s">
        <v>224</v>
      </c>
      <c r="J1077" s="17" t="s">
        <v>224</v>
      </c>
      <c r="K1077" s="17" t="s">
        <v>224</v>
      </c>
      <c r="L1077" s="17" t="s">
        <v>224</v>
      </c>
      <c r="M1077" s="17" t="s">
        <v>224</v>
      </c>
      <c r="N1077" s="17" t="s">
        <v>224</v>
      </c>
      <c r="O1077" s="17" t="s">
        <v>224</v>
      </c>
      <c r="P1077" s="17" t="s">
        <v>224</v>
      </c>
      <c r="Q1077" s="17" t="s">
        <v>224</v>
      </c>
      <c r="R1077" s="17" t="s">
        <v>224</v>
      </c>
      <c r="S1077" s="17" t="s">
        <v>224</v>
      </c>
      <c r="T1077" s="17" t="s">
        <v>224</v>
      </c>
      <c r="U1077" s="17" t="s">
        <v>224</v>
      </c>
      <c r="V1077" s="17" t="s">
        <v>224</v>
      </c>
      <c r="W1077" s="140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>
        <v>1</v>
      </c>
    </row>
    <row r="1078" spans="1:65">
      <c r="A1078" s="29"/>
      <c r="B1078" s="19" t="s">
        <v>225</v>
      </c>
      <c r="C1078" s="9" t="s">
        <v>225</v>
      </c>
      <c r="D1078" s="138" t="s">
        <v>227</v>
      </c>
      <c r="E1078" s="139" t="s">
        <v>228</v>
      </c>
      <c r="F1078" s="139" t="s">
        <v>230</v>
      </c>
      <c r="G1078" s="139" t="s">
        <v>231</v>
      </c>
      <c r="H1078" s="139" t="s">
        <v>232</v>
      </c>
      <c r="I1078" s="139" t="s">
        <v>233</v>
      </c>
      <c r="J1078" s="139" t="s">
        <v>234</v>
      </c>
      <c r="K1078" s="139" t="s">
        <v>235</v>
      </c>
      <c r="L1078" s="139" t="s">
        <v>236</v>
      </c>
      <c r="M1078" s="139" t="s">
        <v>237</v>
      </c>
      <c r="N1078" s="139" t="s">
        <v>238</v>
      </c>
      <c r="O1078" s="139" t="s">
        <v>240</v>
      </c>
      <c r="P1078" s="139" t="s">
        <v>241</v>
      </c>
      <c r="Q1078" s="139" t="s">
        <v>242</v>
      </c>
      <c r="R1078" s="139" t="s">
        <v>243</v>
      </c>
      <c r="S1078" s="139" t="s">
        <v>246</v>
      </c>
      <c r="T1078" s="139" t="s">
        <v>248</v>
      </c>
      <c r="U1078" s="139" t="s">
        <v>249</v>
      </c>
      <c r="V1078" s="139" t="s">
        <v>250</v>
      </c>
      <c r="W1078" s="140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 t="s">
        <v>3</v>
      </c>
    </row>
    <row r="1079" spans="1:65">
      <c r="A1079" s="29"/>
      <c r="B1079" s="19"/>
      <c r="C1079" s="9"/>
      <c r="D1079" s="10" t="s">
        <v>269</v>
      </c>
      <c r="E1079" s="11" t="s">
        <v>292</v>
      </c>
      <c r="F1079" s="11" t="s">
        <v>269</v>
      </c>
      <c r="G1079" s="11" t="s">
        <v>293</v>
      </c>
      <c r="H1079" s="11" t="s">
        <v>269</v>
      </c>
      <c r="I1079" s="11" t="s">
        <v>293</v>
      </c>
      <c r="J1079" s="11" t="s">
        <v>293</v>
      </c>
      <c r="K1079" s="11" t="s">
        <v>269</v>
      </c>
      <c r="L1079" s="11" t="s">
        <v>293</v>
      </c>
      <c r="M1079" s="11" t="s">
        <v>292</v>
      </c>
      <c r="N1079" s="11" t="s">
        <v>269</v>
      </c>
      <c r="O1079" s="11" t="s">
        <v>269</v>
      </c>
      <c r="P1079" s="11" t="s">
        <v>269</v>
      </c>
      <c r="Q1079" s="11" t="s">
        <v>292</v>
      </c>
      <c r="R1079" s="11" t="s">
        <v>292</v>
      </c>
      <c r="S1079" s="11" t="s">
        <v>292</v>
      </c>
      <c r="T1079" s="11" t="s">
        <v>293</v>
      </c>
      <c r="U1079" s="11" t="s">
        <v>292</v>
      </c>
      <c r="V1079" s="11" t="s">
        <v>293</v>
      </c>
      <c r="W1079" s="140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2</v>
      </c>
    </row>
    <row r="1080" spans="1:65">
      <c r="A1080" s="29"/>
      <c r="B1080" s="19"/>
      <c r="C1080" s="9"/>
      <c r="D1080" s="25" t="s">
        <v>294</v>
      </c>
      <c r="E1080" s="25" t="s">
        <v>295</v>
      </c>
      <c r="F1080" s="25" t="s">
        <v>295</v>
      </c>
      <c r="G1080" s="25" t="s">
        <v>296</v>
      </c>
      <c r="H1080" s="25" t="s">
        <v>297</v>
      </c>
      <c r="I1080" s="25" t="s">
        <v>296</v>
      </c>
      <c r="J1080" s="25" t="s">
        <v>296</v>
      </c>
      <c r="K1080" s="25" t="s">
        <v>117</v>
      </c>
      <c r="L1080" s="25" t="s">
        <v>295</v>
      </c>
      <c r="M1080" s="25" t="s">
        <v>297</v>
      </c>
      <c r="N1080" s="25" t="s">
        <v>294</v>
      </c>
      <c r="O1080" s="25" t="s">
        <v>297</v>
      </c>
      <c r="P1080" s="25" t="s">
        <v>297</v>
      </c>
      <c r="Q1080" s="25" t="s">
        <v>296</v>
      </c>
      <c r="R1080" s="25" t="s">
        <v>295</v>
      </c>
      <c r="S1080" s="25" t="s">
        <v>295</v>
      </c>
      <c r="T1080" s="25" t="s">
        <v>296</v>
      </c>
      <c r="U1080" s="25" t="s">
        <v>294</v>
      </c>
      <c r="V1080" s="25" t="s">
        <v>294</v>
      </c>
      <c r="W1080" s="140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2</v>
      </c>
    </row>
    <row r="1081" spans="1:65">
      <c r="A1081" s="29"/>
      <c r="B1081" s="18">
        <v>1</v>
      </c>
      <c r="C1081" s="14">
        <v>1</v>
      </c>
      <c r="D1081" s="135">
        <v>2</v>
      </c>
      <c r="E1081" s="21">
        <v>1.6</v>
      </c>
      <c r="F1081" s="21">
        <v>1.01</v>
      </c>
      <c r="G1081" s="135" t="s">
        <v>102</v>
      </c>
      <c r="H1081" s="21">
        <v>1.1399999999999999</v>
      </c>
      <c r="I1081" s="135" t="s">
        <v>102</v>
      </c>
      <c r="J1081" s="135" t="s">
        <v>102</v>
      </c>
      <c r="K1081" s="21">
        <v>1.32</v>
      </c>
      <c r="L1081" s="135">
        <v>25</v>
      </c>
      <c r="M1081" s="21">
        <v>0.5</v>
      </c>
      <c r="N1081" s="21">
        <v>0.98016497932725744</v>
      </c>
      <c r="O1081" s="21">
        <v>1.1000000000000001</v>
      </c>
      <c r="P1081" s="21">
        <v>1.45</v>
      </c>
      <c r="Q1081" s="21">
        <v>0.78</v>
      </c>
      <c r="R1081" s="21">
        <v>1</v>
      </c>
      <c r="S1081" s="21">
        <v>0.8</v>
      </c>
      <c r="T1081" s="135" t="s">
        <v>104</v>
      </c>
      <c r="U1081" s="21">
        <v>0.8</v>
      </c>
      <c r="V1081" s="135">
        <v>2.3425000000000002</v>
      </c>
      <c r="W1081" s="140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1</v>
      </c>
    </row>
    <row r="1082" spans="1:65">
      <c r="A1082" s="29"/>
      <c r="B1082" s="19">
        <v>1</v>
      </c>
      <c r="C1082" s="9">
        <v>2</v>
      </c>
      <c r="D1082" s="136">
        <v>2.29</v>
      </c>
      <c r="E1082" s="11">
        <v>1.6</v>
      </c>
      <c r="F1082" s="11">
        <v>0.9900000000000001</v>
      </c>
      <c r="G1082" s="136" t="s">
        <v>102</v>
      </c>
      <c r="H1082" s="11">
        <v>1.1200000000000001</v>
      </c>
      <c r="I1082" s="136" t="s">
        <v>102</v>
      </c>
      <c r="J1082" s="136" t="s">
        <v>102</v>
      </c>
      <c r="K1082" s="11">
        <v>1.3</v>
      </c>
      <c r="L1082" s="136">
        <v>22</v>
      </c>
      <c r="M1082" s="11">
        <v>0.5</v>
      </c>
      <c r="N1082" s="11">
        <v>1.0234901689009168</v>
      </c>
      <c r="O1082" s="11">
        <v>1.1599999999999999</v>
      </c>
      <c r="P1082" s="11">
        <v>1.33</v>
      </c>
      <c r="Q1082" s="11">
        <v>0.83</v>
      </c>
      <c r="R1082" s="11">
        <v>1</v>
      </c>
      <c r="S1082" s="11">
        <v>0.8</v>
      </c>
      <c r="T1082" s="136" t="s">
        <v>104</v>
      </c>
      <c r="U1082" s="11">
        <v>0.8</v>
      </c>
      <c r="V1082" s="136">
        <v>2.5880000000000001</v>
      </c>
      <c r="W1082" s="140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30</v>
      </c>
    </row>
    <row r="1083" spans="1:65">
      <c r="A1083" s="29"/>
      <c r="B1083" s="19">
        <v>1</v>
      </c>
      <c r="C1083" s="9">
        <v>3</v>
      </c>
      <c r="D1083" s="136">
        <v>1.9800000000000002</v>
      </c>
      <c r="E1083" s="11">
        <v>1.4</v>
      </c>
      <c r="F1083" s="11">
        <v>1.03</v>
      </c>
      <c r="G1083" s="136" t="s">
        <v>102</v>
      </c>
      <c r="H1083" s="11">
        <v>1.1299999999999999</v>
      </c>
      <c r="I1083" s="136" t="s">
        <v>102</v>
      </c>
      <c r="J1083" s="136" t="s">
        <v>102</v>
      </c>
      <c r="K1083" s="11">
        <v>1.1100000000000001</v>
      </c>
      <c r="L1083" s="136">
        <v>22</v>
      </c>
      <c r="M1083" s="11">
        <v>0.7</v>
      </c>
      <c r="N1083" s="11">
        <v>1.0119380194434087</v>
      </c>
      <c r="O1083" s="11">
        <v>1.17</v>
      </c>
      <c r="P1083" s="11">
        <v>1.37</v>
      </c>
      <c r="Q1083" s="11">
        <v>0.85</v>
      </c>
      <c r="R1083" s="11">
        <v>1</v>
      </c>
      <c r="S1083" s="11">
        <v>0.8</v>
      </c>
      <c r="T1083" s="136" t="s">
        <v>104</v>
      </c>
      <c r="U1083" s="11">
        <v>0.8</v>
      </c>
      <c r="V1083" s="136">
        <v>1.9243333333333335</v>
      </c>
      <c r="W1083" s="140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16</v>
      </c>
    </row>
    <row r="1084" spans="1:65">
      <c r="A1084" s="29"/>
      <c r="B1084" s="19">
        <v>1</v>
      </c>
      <c r="C1084" s="9">
        <v>4</v>
      </c>
      <c r="D1084" s="136">
        <v>2.34</v>
      </c>
      <c r="E1084" s="11">
        <v>1.4</v>
      </c>
      <c r="F1084" s="11">
        <v>1.02</v>
      </c>
      <c r="G1084" s="136" t="s">
        <v>102</v>
      </c>
      <c r="H1084" s="11">
        <v>1.1100000000000001</v>
      </c>
      <c r="I1084" s="136" t="s">
        <v>102</v>
      </c>
      <c r="J1084" s="136" t="s">
        <v>102</v>
      </c>
      <c r="K1084" s="11">
        <v>1.34</v>
      </c>
      <c r="L1084" s="136" t="s">
        <v>96</v>
      </c>
      <c r="M1084" s="11">
        <v>0.8</v>
      </c>
      <c r="N1084" s="11">
        <v>1.0008820581401821</v>
      </c>
      <c r="O1084" s="11">
        <v>1.1100000000000001</v>
      </c>
      <c r="P1084" s="11">
        <v>1.3</v>
      </c>
      <c r="Q1084" s="11">
        <v>0.83</v>
      </c>
      <c r="R1084" s="11">
        <v>1</v>
      </c>
      <c r="S1084" s="11">
        <v>0.8</v>
      </c>
      <c r="T1084" s="136" t="s">
        <v>104</v>
      </c>
      <c r="U1084" s="11">
        <v>0.8</v>
      </c>
      <c r="V1084" s="136">
        <v>2.3809999999999998</v>
      </c>
      <c r="W1084" s="140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1.0313264294469606</v>
      </c>
    </row>
    <row r="1085" spans="1:65">
      <c r="A1085" s="29"/>
      <c r="B1085" s="19">
        <v>1</v>
      </c>
      <c r="C1085" s="9">
        <v>5</v>
      </c>
      <c r="D1085" s="136">
        <v>2.25</v>
      </c>
      <c r="E1085" s="11">
        <v>1.6</v>
      </c>
      <c r="F1085" s="11">
        <v>1.03</v>
      </c>
      <c r="G1085" s="136" t="s">
        <v>102</v>
      </c>
      <c r="H1085" s="11">
        <v>1.1100000000000001</v>
      </c>
      <c r="I1085" s="136" t="s">
        <v>102</v>
      </c>
      <c r="J1085" s="136" t="s">
        <v>102</v>
      </c>
      <c r="K1085" s="11">
        <v>1.17</v>
      </c>
      <c r="L1085" s="136">
        <v>21</v>
      </c>
      <c r="M1085" s="11">
        <v>0.4</v>
      </c>
      <c r="N1085" s="11">
        <v>0.95959162793545183</v>
      </c>
      <c r="O1085" s="11">
        <v>1.1599999999999999</v>
      </c>
      <c r="P1085" s="11">
        <v>1.38</v>
      </c>
      <c r="Q1085" s="11">
        <v>0.84</v>
      </c>
      <c r="R1085" s="11">
        <v>0.9</v>
      </c>
      <c r="S1085" s="11">
        <v>0.8</v>
      </c>
      <c r="T1085" s="136" t="s">
        <v>104</v>
      </c>
      <c r="U1085" s="11">
        <v>0.7</v>
      </c>
      <c r="V1085" s="136">
        <v>3.448</v>
      </c>
      <c r="W1085" s="140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121</v>
      </c>
    </row>
    <row r="1086" spans="1:65">
      <c r="A1086" s="29"/>
      <c r="B1086" s="19">
        <v>1</v>
      </c>
      <c r="C1086" s="9">
        <v>6</v>
      </c>
      <c r="D1086" s="136">
        <v>2.23</v>
      </c>
      <c r="E1086" s="11">
        <v>1.5</v>
      </c>
      <c r="F1086" s="11">
        <v>1.06</v>
      </c>
      <c r="G1086" s="136" t="s">
        <v>102</v>
      </c>
      <c r="H1086" s="11">
        <v>1.1200000000000001</v>
      </c>
      <c r="I1086" s="136" t="s">
        <v>102</v>
      </c>
      <c r="J1086" s="136" t="s">
        <v>102</v>
      </c>
      <c r="K1086" s="11">
        <v>1.29</v>
      </c>
      <c r="L1086" s="136">
        <v>21</v>
      </c>
      <c r="M1086" s="11">
        <v>0.7</v>
      </c>
      <c r="N1086" s="11">
        <v>0.99943606643393734</v>
      </c>
      <c r="O1086" s="11">
        <v>1.17</v>
      </c>
      <c r="P1086" s="11">
        <v>1.36</v>
      </c>
      <c r="Q1086" s="11">
        <v>0.79</v>
      </c>
      <c r="R1086" s="11">
        <v>0.9</v>
      </c>
      <c r="S1086" s="11">
        <v>0.8</v>
      </c>
      <c r="T1086" s="136" t="s">
        <v>104</v>
      </c>
      <c r="U1086" s="11">
        <v>0.7</v>
      </c>
      <c r="V1086" s="136">
        <v>3.383</v>
      </c>
      <c r="W1086" s="140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3"/>
    </row>
    <row r="1087" spans="1:65">
      <c r="A1087" s="29"/>
      <c r="B1087" s="20" t="s">
        <v>256</v>
      </c>
      <c r="C1087" s="12"/>
      <c r="D1087" s="22">
        <v>2.1816666666666666</v>
      </c>
      <c r="E1087" s="22">
        <v>1.5166666666666666</v>
      </c>
      <c r="F1087" s="22">
        <v>1.0233333333333334</v>
      </c>
      <c r="G1087" s="22" t="s">
        <v>623</v>
      </c>
      <c r="H1087" s="22">
        <v>1.1216666666666668</v>
      </c>
      <c r="I1087" s="22" t="s">
        <v>623</v>
      </c>
      <c r="J1087" s="22" t="s">
        <v>623</v>
      </c>
      <c r="K1087" s="22">
        <v>1.2550000000000001</v>
      </c>
      <c r="L1087" s="22">
        <v>22.2</v>
      </c>
      <c r="M1087" s="22">
        <v>0.6</v>
      </c>
      <c r="N1087" s="22">
        <v>0.99591715336352582</v>
      </c>
      <c r="O1087" s="22">
        <v>1.145</v>
      </c>
      <c r="P1087" s="22">
        <v>1.365</v>
      </c>
      <c r="Q1087" s="22">
        <v>0.82</v>
      </c>
      <c r="R1087" s="22">
        <v>0.96666666666666679</v>
      </c>
      <c r="S1087" s="22">
        <v>0.79999999999999993</v>
      </c>
      <c r="T1087" s="22" t="s">
        <v>623</v>
      </c>
      <c r="U1087" s="22">
        <v>0.76666666666666672</v>
      </c>
      <c r="V1087" s="22">
        <v>2.677805555555556</v>
      </c>
      <c r="W1087" s="140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3"/>
    </row>
    <row r="1088" spans="1:65">
      <c r="A1088" s="29"/>
      <c r="B1088" s="3" t="s">
        <v>257</v>
      </c>
      <c r="C1088" s="28"/>
      <c r="D1088" s="11">
        <v>2.2400000000000002</v>
      </c>
      <c r="E1088" s="11">
        <v>1.55</v>
      </c>
      <c r="F1088" s="11">
        <v>1.0249999999999999</v>
      </c>
      <c r="G1088" s="11" t="s">
        <v>623</v>
      </c>
      <c r="H1088" s="11">
        <v>1.1200000000000001</v>
      </c>
      <c r="I1088" s="11" t="s">
        <v>623</v>
      </c>
      <c r="J1088" s="11" t="s">
        <v>623</v>
      </c>
      <c r="K1088" s="11">
        <v>1.2949999999999999</v>
      </c>
      <c r="L1088" s="11">
        <v>22</v>
      </c>
      <c r="M1088" s="11">
        <v>0.6</v>
      </c>
      <c r="N1088" s="11">
        <v>1.0001590622870598</v>
      </c>
      <c r="O1088" s="11">
        <v>1.1599999999999999</v>
      </c>
      <c r="P1088" s="11">
        <v>1.3650000000000002</v>
      </c>
      <c r="Q1088" s="11">
        <v>0.83</v>
      </c>
      <c r="R1088" s="11">
        <v>1</v>
      </c>
      <c r="S1088" s="11">
        <v>0.8</v>
      </c>
      <c r="T1088" s="11" t="s">
        <v>623</v>
      </c>
      <c r="U1088" s="11">
        <v>0.8</v>
      </c>
      <c r="V1088" s="11">
        <v>2.4844999999999997</v>
      </c>
      <c r="W1088" s="140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3"/>
    </row>
    <row r="1089" spans="1:65">
      <c r="A1089" s="29"/>
      <c r="B1089" s="3" t="s">
        <v>258</v>
      </c>
      <c r="C1089" s="28"/>
      <c r="D1089" s="23">
        <v>0.15328622464744393</v>
      </c>
      <c r="E1089" s="23">
        <v>9.831920802501759E-2</v>
      </c>
      <c r="F1089" s="23">
        <v>2.3380903889000229E-2</v>
      </c>
      <c r="G1089" s="23" t="s">
        <v>623</v>
      </c>
      <c r="H1089" s="23">
        <v>1.1690451944500031E-2</v>
      </c>
      <c r="I1089" s="23" t="s">
        <v>623</v>
      </c>
      <c r="J1089" s="23" t="s">
        <v>623</v>
      </c>
      <c r="K1089" s="23">
        <v>9.2682252885868094E-2</v>
      </c>
      <c r="L1089" s="23">
        <v>1.6431676725154984</v>
      </c>
      <c r="M1089" s="23">
        <v>0.15491933384829673</v>
      </c>
      <c r="N1089" s="23">
        <v>2.2898240757349291E-2</v>
      </c>
      <c r="O1089" s="23">
        <v>3.1464265445104458E-2</v>
      </c>
      <c r="P1089" s="23">
        <v>5.0892042599997848E-2</v>
      </c>
      <c r="Q1089" s="23">
        <v>2.828427124746187E-2</v>
      </c>
      <c r="R1089" s="23">
        <v>5.1639777949432211E-2</v>
      </c>
      <c r="S1089" s="23">
        <v>1.2161883888976234E-16</v>
      </c>
      <c r="T1089" s="23" t="s">
        <v>623</v>
      </c>
      <c r="U1089" s="23">
        <v>5.1639777949432274E-2</v>
      </c>
      <c r="V1089" s="23">
        <v>0.61103313618699706</v>
      </c>
      <c r="W1089" s="140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3"/>
    </row>
    <row r="1090" spans="1:65">
      <c r="A1090" s="29"/>
      <c r="B1090" s="3" t="s">
        <v>86</v>
      </c>
      <c r="C1090" s="28"/>
      <c r="D1090" s="13">
        <v>7.0261065537407449E-2</v>
      </c>
      <c r="E1090" s="13">
        <v>6.4825851445066543E-2</v>
      </c>
      <c r="F1090" s="13">
        <v>2.2847788816612601E-2</v>
      </c>
      <c r="G1090" s="13" t="s">
        <v>623</v>
      </c>
      <c r="H1090" s="13">
        <v>1.0422394006983682E-2</v>
      </c>
      <c r="I1090" s="13" t="s">
        <v>623</v>
      </c>
      <c r="J1090" s="13" t="s">
        <v>623</v>
      </c>
      <c r="K1090" s="13">
        <v>7.3850400705870983E-2</v>
      </c>
      <c r="L1090" s="13">
        <v>7.4016561825022462E-2</v>
      </c>
      <c r="M1090" s="13">
        <v>0.25819888974716121</v>
      </c>
      <c r="N1090" s="13">
        <v>2.2992114032793512E-2</v>
      </c>
      <c r="O1090" s="13">
        <v>2.7479707812318305E-2</v>
      </c>
      <c r="P1090" s="13">
        <v>3.7283547692306115E-2</v>
      </c>
      <c r="Q1090" s="13">
        <v>3.4493013716416915E-2</v>
      </c>
      <c r="R1090" s="13">
        <v>5.3420459947688487E-2</v>
      </c>
      <c r="S1090" s="13">
        <v>1.5202354861220294E-16</v>
      </c>
      <c r="T1090" s="13" t="s">
        <v>623</v>
      </c>
      <c r="U1090" s="13">
        <v>6.7356232107955133E-2</v>
      </c>
      <c r="V1090" s="13">
        <v>0.22818428131172799</v>
      </c>
      <c r="W1090" s="140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3"/>
    </row>
    <row r="1091" spans="1:65">
      <c r="A1091" s="29"/>
      <c r="B1091" s="3" t="s">
        <v>259</v>
      </c>
      <c r="C1091" s="28"/>
      <c r="D1091" s="13">
        <v>1.1153987761533131</v>
      </c>
      <c r="E1091" s="13">
        <v>0.47059807967877365</v>
      </c>
      <c r="F1091" s="13">
        <v>-7.7503066782778074E-3</v>
      </c>
      <c r="G1091" s="13" t="s">
        <v>623</v>
      </c>
      <c r="H1091" s="13">
        <v>8.7596162223972485E-2</v>
      </c>
      <c r="I1091" s="13" t="s">
        <v>623</v>
      </c>
      <c r="J1091" s="13" t="s">
        <v>623</v>
      </c>
      <c r="K1091" s="13">
        <v>0.2168795098880405</v>
      </c>
      <c r="L1091" s="13">
        <v>20.525677386067326</v>
      </c>
      <c r="M1091" s="13">
        <v>-0.41822493551169393</v>
      </c>
      <c r="N1091" s="13">
        <v>-3.4333723128207483E-2</v>
      </c>
      <c r="O1091" s="13">
        <v>0.11022074806518423</v>
      </c>
      <c r="P1091" s="13">
        <v>0.32353827171089633</v>
      </c>
      <c r="Q1091" s="13">
        <v>-0.20490741186598171</v>
      </c>
      <c r="R1091" s="13">
        <v>-6.269572943550672E-2</v>
      </c>
      <c r="S1091" s="13">
        <v>-0.22429991401559191</v>
      </c>
      <c r="T1091" s="13" t="s">
        <v>623</v>
      </c>
      <c r="U1091" s="13">
        <v>-0.25662075093160885</v>
      </c>
      <c r="V1091" s="13">
        <v>1.5964674996174635</v>
      </c>
      <c r="W1091" s="140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3"/>
    </row>
    <row r="1092" spans="1:65">
      <c r="A1092" s="29"/>
      <c r="B1092" s="45" t="s">
        <v>260</v>
      </c>
      <c r="C1092" s="46"/>
      <c r="D1092" s="44">
        <v>2.19</v>
      </c>
      <c r="E1092" s="44">
        <v>0.8</v>
      </c>
      <c r="F1092" s="44">
        <v>0.23</v>
      </c>
      <c r="G1092" s="44">
        <v>49.77</v>
      </c>
      <c r="H1092" s="44">
        <v>0.02</v>
      </c>
      <c r="I1092" s="44">
        <v>49.77</v>
      </c>
      <c r="J1092" s="44">
        <v>49.77</v>
      </c>
      <c r="K1092" s="44">
        <v>0.25</v>
      </c>
      <c r="L1092" s="44" t="s">
        <v>261</v>
      </c>
      <c r="M1092" s="44">
        <v>1.1100000000000001</v>
      </c>
      <c r="N1092" s="44">
        <v>0.28999999999999998</v>
      </c>
      <c r="O1092" s="44">
        <v>0.02</v>
      </c>
      <c r="P1092" s="44">
        <v>0.48</v>
      </c>
      <c r="Q1092" s="44">
        <v>0.65</v>
      </c>
      <c r="R1092" s="44">
        <v>0.35</v>
      </c>
      <c r="S1092" s="44">
        <v>0.7</v>
      </c>
      <c r="T1092" s="44">
        <v>0.28000000000000003</v>
      </c>
      <c r="U1092" s="44">
        <v>0.76</v>
      </c>
      <c r="V1092" s="44">
        <v>3.22</v>
      </c>
      <c r="W1092" s="140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3"/>
    </row>
    <row r="1093" spans="1:65">
      <c r="B1093" s="30" t="s">
        <v>286</v>
      </c>
      <c r="C1093" s="20"/>
      <c r="D1093" s="20"/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BM1093" s="53"/>
    </row>
    <row r="1094" spans="1:65">
      <c r="BM1094" s="53"/>
    </row>
    <row r="1095" spans="1:65" ht="15">
      <c r="B1095" s="8" t="s">
        <v>555</v>
      </c>
      <c r="BM1095" s="27" t="s">
        <v>66</v>
      </c>
    </row>
    <row r="1096" spans="1:65" ht="15">
      <c r="A1096" s="24" t="s">
        <v>38</v>
      </c>
      <c r="B1096" s="18" t="s">
        <v>111</v>
      </c>
      <c r="C1096" s="15" t="s">
        <v>112</v>
      </c>
      <c r="D1096" s="16" t="s">
        <v>224</v>
      </c>
      <c r="E1096" s="17" t="s">
        <v>224</v>
      </c>
      <c r="F1096" s="17" t="s">
        <v>224</v>
      </c>
      <c r="G1096" s="17" t="s">
        <v>224</v>
      </c>
      <c r="H1096" s="17" t="s">
        <v>224</v>
      </c>
      <c r="I1096" s="17" t="s">
        <v>224</v>
      </c>
      <c r="J1096" s="17" t="s">
        <v>224</v>
      </c>
      <c r="K1096" s="17" t="s">
        <v>224</v>
      </c>
      <c r="L1096" s="17" t="s">
        <v>224</v>
      </c>
      <c r="M1096" s="17" t="s">
        <v>224</v>
      </c>
      <c r="N1096" s="17" t="s">
        <v>224</v>
      </c>
      <c r="O1096" s="17" t="s">
        <v>224</v>
      </c>
      <c r="P1096" s="17" t="s">
        <v>224</v>
      </c>
      <c r="Q1096" s="17" t="s">
        <v>224</v>
      </c>
      <c r="R1096" s="17" t="s">
        <v>224</v>
      </c>
      <c r="S1096" s="17" t="s">
        <v>224</v>
      </c>
      <c r="T1096" s="140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7">
        <v>1</v>
      </c>
    </row>
    <row r="1097" spans="1:65">
      <c r="A1097" s="29"/>
      <c r="B1097" s="19" t="s">
        <v>225</v>
      </c>
      <c r="C1097" s="9" t="s">
        <v>225</v>
      </c>
      <c r="D1097" s="138" t="s">
        <v>227</v>
      </c>
      <c r="E1097" s="139" t="s">
        <v>228</v>
      </c>
      <c r="F1097" s="139" t="s">
        <v>230</v>
      </c>
      <c r="G1097" s="139" t="s">
        <v>232</v>
      </c>
      <c r="H1097" s="139" t="s">
        <v>235</v>
      </c>
      <c r="I1097" s="139" t="s">
        <v>236</v>
      </c>
      <c r="J1097" s="139" t="s">
        <v>237</v>
      </c>
      <c r="K1097" s="139" t="s">
        <v>238</v>
      </c>
      <c r="L1097" s="139" t="s">
        <v>240</v>
      </c>
      <c r="M1097" s="139" t="s">
        <v>241</v>
      </c>
      <c r="N1097" s="139" t="s">
        <v>242</v>
      </c>
      <c r="O1097" s="139" t="s">
        <v>243</v>
      </c>
      <c r="P1097" s="139" t="s">
        <v>244</v>
      </c>
      <c r="Q1097" s="139" t="s">
        <v>246</v>
      </c>
      <c r="R1097" s="139" t="s">
        <v>248</v>
      </c>
      <c r="S1097" s="139" t="s">
        <v>249</v>
      </c>
      <c r="T1097" s="140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 t="s">
        <v>3</v>
      </c>
    </row>
    <row r="1098" spans="1:65">
      <c r="A1098" s="29"/>
      <c r="B1098" s="19"/>
      <c r="C1098" s="9"/>
      <c r="D1098" s="10" t="s">
        <v>269</v>
      </c>
      <c r="E1098" s="11" t="s">
        <v>292</v>
      </c>
      <c r="F1098" s="11" t="s">
        <v>269</v>
      </c>
      <c r="G1098" s="11" t="s">
        <v>269</v>
      </c>
      <c r="H1098" s="11" t="s">
        <v>269</v>
      </c>
      <c r="I1098" s="11" t="s">
        <v>293</v>
      </c>
      <c r="J1098" s="11" t="s">
        <v>292</v>
      </c>
      <c r="K1098" s="11" t="s">
        <v>269</v>
      </c>
      <c r="L1098" s="11" t="s">
        <v>269</v>
      </c>
      <c r="M1098" s="11" t="s">
        <v>269</v>
      </c>
      <c r="N1098" s="11" t="s">
        <v>292</v>
      </c>
      <c r="O1098" s="11" t="s">
        <v>292</v>
      </c>
      <c r="P1098" s="11" t="s">
        <v>269</v>
      </c>
      <c r="Q1098" s="11" t="s">
        <v>292</v>
      </c>
      <c r="R1098" s="11" t="s">
        <v>269</v>
      </c>
      <c r="S1098" s="11" t="s">
        <v>292</v>
      </c>
      <c r="T1098" s="140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2</v>
      </c>
    </row>
    <row r="1099" spans="1:65">
      <c r="A1099" s="29"/>
      <c r="B1099" s="19"/>
      <c r="C1099" s="9"/>
      <c r="D1099" s="25" t="s">
        <v>294</v>
      </c>
      <c r="E1099" s="25" t="s">
        <v>295</v>
      </c>
      <c r="F1099" s="25" t="s">
        <v>295</v>
      </c>
      <c r="G1099" s="25" t="s">
        <v>297</v>
      </c>
      <c r="H1099" s="25" t="s">
        <v>117</v>
      </c>
      <c r="I1099" s="25" t="s">
        <v>295</v>
      </c>
      <c r="J1099" s="25" t="s">
        <v>297</v>
      </c>
      <c r="K1099" s="25" t="s">
        <v>294</v>
      </c>
      <c r="L1099" s="25" t="s">
        <v>297</v>
      </c>
      <c r="M1099" s="25" t="s">
        <v>297</v>
      </c>
      <c r="N1099" s="25" t="s">
        <v>296</v>
      </c>
      <c r="O1099" s="25" t="s">
        <v>295</v>
      </c>
      <c r="P1099" s="25" t="s">
        <v>295</v>
      </c>
      <c r="Q1099" s="25" t="s">
        <v>295</v>
      </c>
      <c r="R1099" s="25" t="s">
        <v>296</v>
      </c>
      <c r="S1099" s="25" t="s">
        <v>294</v>
      </c>
      <c r="T1099" s="140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3</v>
      </c>
    </row>
    <row r="1100" spans="1:65">
      <c r="A1100" s="29"/>
      <c r="B1100" s="18">
        <v>1</v>
      </c>
      <c r="C1100" s="14">
        <v>1</v>
      </c>
      <c r="D1100" s="21">
        <v>7.28</v>
      </c>
      <c r="E1100" s="21">
        <v>6.67</v>
      </c>
      <c r="F1100" s="21">
        <v>6.74</v>
      </c>
      <c r="G1100" s="21">
        <v>7.24</v>
      </c>
      <c r="H1100" s="21">
        <v>7.7199999999999989</v>
      </c>
      <c r="I1100" s="21">
        <v>6.5</v>
      </c>
      <c r="J1100" s="21">
        <v>7.9899999999999993</v>
      </c>
      <c r="K1100" s="21">
        <v>7.3601460747017837</v>
      </c>
      <c r="L1100" s="21">
        <v>7.12</v>
      </c>
      <c r="M1100" s="21">
        <v>6.5</v>
      </c>
      <c r="N1100" s="21">
        <v>8.0500000000000007</v>
      </c>
      <c r="O1100" s="21">
        <v>6.7</v>
      </c>
      <c r="P1100" s="21">
        <v>6.98523405456588</v>
      </c>
      <c r="Q1100" s="21">
        <v>7.08</v>
      </c>
      <c r="R1100" s="21">
        <v>8.5</v>
      </c>
      <c r="S1100" s="21">
        <v>6.7</v>
      </c>
      <c r="T1100" s="140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1</v>
      </c>
    </row>
    <row r="1101" spans="1:65">
      <c r="A1101" s="29"/>
      <c r="B1101" s="19">
        <v>1</v>
      </c>
      <c r="C1101" s="9">
        <v>2</v>
      </c>
      <c r="D1101" s="11">
        <v>7.39</v>
      </c>
      <c r="E1101" s="11">
        <v>6.47</v>
      </c>
      <c r="F1101" s="11">
        <v>7.38</v>
      </c>
      <c r="G1101" s="11">
        <v>7.2</v>
      </c>
      <c r="H1101" s="11">
        <v>7.58</v>
      </c>
      <c r="I1101" s="11">
        <v>6.4</v>
      </c>
      <c r="J1101" s="11">
        <v>7.26</v>
      </c>
      <c r="K1101" s="11">
        <v>7.2193901789067239</v>
      </c>
      <c r="L1101" s="11">
        <v>7.26</v>
      </c>
      <c r="M1101" s="11">
        <v>6.7</v>
      </c>
      <c r="N1101" s="11">
        <v>8.1</v>
      </c>
      <c r="O1101" s="11">
        <v>6.7</v>
      </c>
      <c r="P1101" s="11">
        <v>7.0255514101043799</v>
      </c>
      <c r="Q1101" s="11">
        <v>7.18</v>
      </c>
      <c r="R1101" s="11">
        <v>8.73</v>
      </c>
      <c r="S1101" s="11">
        <v>6.6</v>
      </c>
      <c r="T1101" s="140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31</v>
      </c>
    </row>
    <row r="1102" spans="1:65">
      <c r="A1102" s="29"/>
      <c r="B1102" s="19">
        <v>1</v>
      </c>
      <c r="C1102" s="9">
        <v>3</v>
      </c>
      <c r="D1102" s="11">
        <v>7.53</v>
      </c>
      <c r="E1102" s="11">
        <v>6.57</v>
      </c>
      <c r="F1102" s="11">
        <v>6.72</v>
      </c>
      <c r="G1102" s="11">
        <v>7.34</v>
      </c>
      <c r="H1102" s="11">
        <v>7.53</v>
      </c>
      <c r="I1102" s="11">
        <v>6.7</v>
      </c>
      <c r="J1102" s="11">
        <v>7.42</v>
      </c>
      <c r="K1102" s="11">
        <v>7.1850950566794323</v>
      </c>
      <c r="L1102" s="11">
        <v>7.7100000000000009</v>
      </c>
      <c r="M1102" s="11">
        <v>6.8</v>
      </c>
      <c r="N1102" s="11">
        <v>8</v>
      </c>
      <c r="O1102" s="11">
        <v>6.8</v>
      </c>
      <c r="P1102" s="11">
        <v>6.9930010101274904</v>
      </c>
      <c r="Q1102" s="11">
        <v>7.11</v>
      </c>
      <c r="R1102" s="11">
        <v>8.3699999999999992</v>
      </c>
      <c r="S1102" s="11">
        <v>6.7</v>
      </c>
      <c r="T1102" s="140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16</v>
      </c>
    </row>
    <row r="1103" spans="1:65">
      <c r="A1103" s="29"/>
      <c r="B1103" s="19">
        <v>1</v>
      </c>
      <c r="C1103" s="9">
        <v>4</v>
      </c>
      <c r="D1103" s="11">
        <v>7.29</v>
      </c>
      <c r="E1103" s="11">
        <v>6.54</v>
      </c>
      <c r="F1103" s="11">
        <v>6.91</v>
      </c>
      <c r="G1103" s="11">
        <v>7.36</v>
      </c>
      <c r="H1103" s="11">
        <v>7.95</v>
      </c>
      <c r="I1103" s="11">
        <v>6.7</v>
      </c>
      <c r="J1103" s="11">
        <v>6.99</v>
      </c>
      <c r="K1103" s="11">
        <v>7.1557198040896735</v>
      </c>
      <c r="L1103" s="11">
        <v>7.59</v>
      </c>
      <c r="M1103" s="11">
        <v>7</v>
      </c>
      <c r="N1103" s="11">
        <v>8.0500000000000007</v>
      </c>
      <c r="O1103" s="11">
        <v>6.8</v>
      </c>
      <c r="P1103" s="11">
        <v>7.0629801942192065</v>
      </c>
      <c r="Q1103" s="11">
        <v>7.05</v>
      </c>
      <c r="R1103" s="11">
        <v>8.23</v>
      </c>
      <c r="S1103" s="11">
        <v>6.8</v>
      </c>
      <c r="T1103" s="140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7.218600937397559</v>
      </c>
    </row>
    <row r="1104" spans="1:65">
      <c r="A1104" s="29"/>
      <c r="B1104" s="19">
        <v>1</v>
      </c>
      <c r="C1104" s="9">
        <v>5</v>
      </c>
      <c r="D1104" s="11">
        <v>7.31</v>
      </c>
      <c r="E1104" s="11">
        <v>6.62</v>
      </c>
      <c r="F1104" s="11">
        <v>6.86</v>
      </c>
      <c r="G1104" s="11">
        <v>7.28</v>
      </c>
      <c r="H1104" s="11">
        <v>7.6599999999999993</v>
      </c>
      <c r="I1104" s="11">
        <v>6.5</v>
      </c>
      <c r="J1104" s="11">
        <v>7.39</v>
      </c>
      <c r="K1104" s="11">
        <v>7.3082251648055818</v>
      </c>
      <c r="L1104" s="11">
        <v>7.19</v>
      </c>
      <c r="M1104" s="11">
        <v>6.9</v>
      </c>
      <c r="N1104" s="11">
        <v>8.2200000000000006</v>
      </c>
      <c r="O1104" s="11">
        <v>6.8</v>
      </c>
      <c r="P1104" s="11">
        <v>7.0347114612643198</v>
      </c>
      <c r="Q1104" s="11">
        <v>7.17</v>
      </c>
      <c r="R1104" s="11">
        <v>8.33</v>
      </c>
      <c r="S1104" s="11">
        <v>6.5</v>
      </c>
      <c r="T1104" s="140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>
        <v>122</v>
      </c>
    </row>
    <row r="1105" spans="1:65">
      <c r="A1105" s="29"/>
      <c r="B1105" s="19">
        <v>1</v>
      </c>
      <c r="C1105" s="9">
        <v>6</v>
      </c>
      <c r="D1105" s="11">
        <v>7.5</v>
      </c>
      <c r="E1105" s="11">
        <v>6.58</v>
      </c>
      <c r="F1105" s="11">
        <v>7.23</v>
      </c>
      <c r="G1105" s="11">
        <v>7.79</v>
      </c>
      <c r="H1105" s="11">
        <v>7.44</v>
      </c>
      <c r="I1105" s="11">
        <v>6.5</v>
      </c>
      <c r="J1105" s="11">
        <v>7.21</v>
      </c>
      <c r="K1105" s="11">
        <v>7.2362366652543493</v>
      </c>
      <c r="L1105" s="11">
        <v>7.84</v>
      </c>
      <c r="M1105" s="11">
        <v>6.8</v>
      </c>
      <c r="N1105" s="11">
        <v>8.1999999999999993</v>
      </c>
      <c r="O1105" s="11">
        <v>6.9</v>
      </c>
      <c r="P1105" s="11">
        <v>6.9293989154467601</v>
      </c>
      <c r="Q1105" s="11">
        <v>7.42</v>
      </c>
      <c r="R1105" s="11">
        <v>8.4499999999999993</v>
      </c>
      <c r="S1105" s="11">
        <v>6.6</v>
      </c>
      <c r="T1105" s="140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3"/>
    </row>
    <row r="1106" spans="1:65">
      <c r="A1106" s="29"/>
      <c r="B1106" s="20" t="s">
        <v>256</v>
      </c>
      <c r="C1106" s="12"/>
      <c r="D1106" s="22">
        <v>7.3833333333333329</v>
      </c>
      <c r="E1106" s="22">
        <v>6.5749999999999993</v>
      </c>
      <c r="F1106" s="22">
        <v>6.9733333333333336</v>
      </c>
      <c r="G1106" s="22">
        <v>7.3683333333333332</v>
      </c>
      <c r="H1106" s="22">
        <v>7.6466666666666656</v>
      </c>
      <c r="I1106" s="22">
        <v>6.55</v>
      </c>
      <c r="J1106" s="22">
        <v>7.3766666666666678</v>
      </c>
      <c r="K1106" s="22">
        <v>7.2441354907395903</v>
      </c>
      <c r="L1106" s="22">
        <v>7.4516666666666653</v>
      </c>
      <c r="M1106" s="22">
        <v>6.7833333333333323</v>
      </c>
      <c r="N1106" s="22">
        <v>8.1033333333333335</v>
      </c>
      <c r="O1106" s="22">
        <v>6.7833333333333323</v>
      </c>
      <c r="P1106" s="22">
        <v>7.005146174288007</v>
      </c>
      <c r="Q1106" s="22">
        <v>7.1683333333333339</v>
      </c>
      <c r="R1106" s="22">
        <v>8.4350000000000005</v>
      </c>
      <c r="S1106" s="22">
        <v>6.6499999999999995</v>
      </c>
      <c r="T1106" s="140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3"/>
    </row>
    <row r="1107" spans="1:65">
      <c r="A1107" s="29"/>
      <c r="B1107" s="3" t="s">
        <v>257</v>
      </c>
      <c r="C1107" s="28"/>
      <c r="D1107" s="11">
        <v>7.35</v>
      </c>
      <c r="E1107" s="11">
        <v>6.5750000000000002</v>
      </c>
      <c r="F1107" s="11">
        <v>6.8849999999999998</v>
      </c>
      <c r="G1107" s="11">
        <v>7.3100000000000005</v>
      </c>
      <c r="H1107" s="11">
        <v>7.6199999999999992</v>
      </c>
      <c r="I1107" s="11">
        <v>6.5</v>
      </c>
      <c r="J1107" s="11">
        <v>7.3249999999999993</v>
      </c>
      <c r="K1107" s="11">
        <v>7.227813422080537</v>
      </c>
      <c r="L1107" s="11">
        <v>7.4249999999999998</v>
      </c>
      <c r="M1107" s="11">
        <v>6.8</v>
      </c>
      <c r="N1107" s="11">
        <v>8.0749999999999993</v>
      </c>
      <c r="O1107" s="11">
        <v>6.8</v>
      </c>
      <c r="P1107" s="11">
        <v>7.0092762101159352</v>
      </c>
      <c r="Q1107" s="11">
        <v>7.1400000000000006</v>
      </c>
      <c r="R1107" s="11">
        <v>8.41</v>
      </c>
      <c r="S1107" s="11">
        <v>6.65</v>
      </c>
      <c r="T1107" s="140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3"/>
    </row>
    <row r="1108" spans="1:65">
      <c r="A1108" s="29"/>
      <c r="B1108" s="3" t="s">
        <v>258</v>
      </c>
      <c r="C1108" s="28"/>
      <c r="D1108" s="23">
        <v>0.10948363652467286</v>
      </c>
      <c r="E1108" s="23">
        <v>6.833739825307962E-2</v>
      </c>
      <c r="F1108" s="23">
        <v>0.27082589733381607</v>
      </c>
      <c r="G1108" s="23">
        <v>0.21507363080272451</v>
      </c>
      <c r="H1108" s="23">
        <v>0.17795130420052169</v>
      </c>
      <c r="I1108" s="23">
        <v>0.12247448713915891</v>
      </c>
      <c r="J1108" s="23">
        <v>0.33738207816460325</v>
      </c>
      <c r="K1108" s="23">
        <v>7.6868420452971972E-2</v>
      </c>
      <c r="L1108" s="23">
        <v>0.30062712230713096</v>
      </c>
      <c r="M1108" s="23">
        <v>0.17224014243685087</v>
      </c>
      <c r="N1108" s="23">
        <v>8.869423130433364E-2</v>
      </c>
      <c r="O1108" s="23">
        <v>7.5277265270908111E-2</v>
      </c>
      <c r="P1108" s="23">
        <v>4.6726648607390994E-2</v>
      </c>
      <c r="Q1108" s="23">
        <v>0.13317907743585949</v>
      </c>
      <c r="R1108" s="23">
        <v>0.17248188310660351</v>
      </c>
      <c r="S1108" s="23">
        <v>0.10488088481701521</v>
      </c>
      <c r="T1108" s="210"/>
      <c r="U1108" s="211"/>
      <c r="V1108" s="211"/>
      <c r="W1108" s="211"/>
      <c r="X1108" s="211"/>
      <c r="Y1108" s="211"/>
      <c r="Z1108" s="211"/>
      <c r="AA1108" s="211"/>
      <c r="AB1108" s="211"/>
      <c r="AC1108" s="211"/>
      <c r="AD1108" s="211"/>
      <c r="AE1108" s="211"/>
      <c r="AF1108" s="211"/>
      <c r="AG1108" s="211"/>
      <c r="AH1108" s="211"/>
      <c r="AI1108" s="211"/>
      <c r="AJ1108" s="211"/>
      <c r="AK1108" s="211"/>
      <c r="AL1108" s="211"/>
      <c r="AM1108" s="211"/>
      <c r="AN1108" s="211"/>
      <c r="AO1108" s="211"/>
      <c r="AP1108" s="211"/>
      <c r="AQ1108" s="211"/>
      <c r="AR1108" s="211"/>
      <c r="AS1108" s="211"/>
      <c r="AT1108" s="211"/>
      <c r="AU1108" s="211"/>
      <c r="AV1108" s="211"/>
      <c r="AW1108" s="211"/>
      <c r="AX1108" s="211"/>
      <c r="AY1108" s="211"/>
      <c r="AZ1108" s="211"/>
      <c r="BA1108" s="211"/>
      <c r="BB1108" s="211"/>
      <c r="BC1108" s="211"/>
      <c r="BD1108" s="211"/>
      <c r="BE1108" s="211"/>
      <c r="BF1108" s="211"/>
      <c r="BG1108" s="211"/>
      <c r="BH1108" s="211"/>
      <c r="BI1108" s="211"/>
      <c r="BJ1108" s="211"/>
      <c r="BK1108" s="211"/>
      <c r="BL1108" s="211"/>
      <c r="BM1108" s="54"/>
    </row>
    <row r="1109" spans="1:65">
      <c r="A1109" s="29"/>
      <c r="B1109" s="3" t="s">
        <v>86</v>
      </c>
      <c r="C1109" s="28"/>
      <c r="D1109" s="13">
        <v>1.4828483502213028E-2</v>
      </c>
      <c r="E1109" s="13">
        <v>1.0393520646856218E-2</v>
      </c>
      <c r="F1109" s="13">
        <v>3.883736577444781E-2</v>
      </c>
      <c r="G1109" s="13">
        <v>2.9188911667413414E-2</v>
      </c>
      <c r="H1109" s="13">
        <v>2.3271748587688105E-2</v>
      </c>
      <c r="I1109" s="13">
        <v>1.8698394983077696E-2</v>
      </c>
      <c r="J1109" s="13">
        <v>4.5736386556430621E-2</v>
      </c>
      <c r="K1109" s="13">
        <v>1.0611124067355633E-2</v>
      </c>
      <c r="L1109" s="13">
        <v>4.0343608450968155E-2</v>
      </c>
      <c r="M1109" s="13">
        <v>2.5391667189707749E-2</v>
      </c>
      <c r="N1109" s="13">
        <v>1.0945400819127968E-2</v>
      </c>
      <c r="O1109" s="13">
        <v>1.109738554362282E-2</v>
      </c>
      <c r="P1109" s="13">
        <v>6.6703317025558319E-3</v>
      </c>
      <c r="Q1109" s="13">
        <v>1.8578806431414949E-2</v>
      </c>
      <c r="R1109" s="13">
        <v>2.0448356029235743E-2</v>
      </c>
      <c r="S1109" s="13">
        <v>1.577156162661883E-2</v>
      </c>
      <c r="T1109" s="140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3"/>
    </row>
    <row r="1110" spans="1:65">
      <c r="A1110" s="29"/>
      <c r="B1110" s="3" t="s">
        <v>259</v>
      </c>
      <c r="C1110" s="28"/>
      <c r="D1110" s="13">
        <v>2.2820543393989423E-2</v>
      </c>
      <c r="E1110" s="13">
        <v>-8.9158680882779229E-2</v>
      </c>
      <c r="F1110" s="13">
        <v>-3.3977166239175571E-2</v>
      </c>
      <c r="G1110" s="13">
        <v>2.0742578407410228E-2</v>
      </c>
      <c r="H1110" s="13">
        <v>5.9300373158379882E-2</v>
      </c>
      <c r="I1110" s="13">
        <v>-9.2621955860411109E-2</v>
      </c>
      <c r="J1110" s="13">
        <v>2.1897003399954373E-2</v>
      </c>
      <c r="K1110" s="13">
        <v>3.5373271861787181E-3</v>
      </c>
      <c r="L1110" s="13">
        <v>3.2286828332850126E-2</v>
      </c>
      <c r="M1110" s="13">
        <v>-6.029805606917904E-2</v>
      </c>
      <c r="N1110" s="13">
        <v>0.12256286274979167</v>
      </c>
      <c r="O1110" s="13">
        <v>-6.029805606917904E-2</v>
      </c>
      <c r="P1110" s="13">
        <v>-2.9570101597347298E-2</v>
      </c>
      <c r="Q1110" s="13">
        <v>-6.9636214136458152E-3</v>
      </c>
      <c r="R1110" s="13">
        <v>0.16850897745304305</v>
      </c>
      <c r="S1110" s="13">
        <v>-7.8768855949883143E-2</v>
      </c>
      <c r="T1110" s="140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3"/>
    </row>
    <row r="1111" spans="1:65">
      <c r="A1111" s="29"/>
      <c r="B1111" s="45" t="s">
        <v>260</v>
      </c>
      <c r="C1111" s="46"/>
      <c r="D1111" s="44">
        <v>0.36</v>
      </c>
      <c r="E1111" s="44">
        <v>1.27</v>
      </c>
      <c r="F1111" s="44">
        <v>0.47</v>
      </c>
      <c r="G1111" s="44">
        <v>0.33</v>
      </c>
      <c r="H1111" s="44">
        <v>0.89</v>
      </c>
      <c r="I1111" s="44">
        <v>1.32</v>
      </c>
      <c r="J1111" s="44">
        <v>0.34</v>
      </c>
      <c r="K1111" s="44">
        <v>0.08</v>
      </c>
      <c r="L1111" s="44">
        <v>0.5</v>
      </c>
      <c r="M1111" s="44">
        <v>0.85</v>
      </c>
      <c r="N1111" s="44">
        <v>1.81</v>
      </c>
      <c r="O1111" s="44">
        <v>0.85</v>
      </c>
      <c r="P1111" s="44">
        <v>0.41</v>
      </c>
      <c r="Q1111" s="44">
        <v>0.08</v>
      </c>
      <c r="R1111" s="44">
        <v>2.48</v>
      </c>
      <c r="S1111" s="44">
        <v>1.1200000000000001</v>
      </c>
      <c r="T1111" s="140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3"/>
    </row>
    <row r="1112" spans="1:65">
      <c r="B1112" s="30"/>
      <c r="C1112" s="20"/>
      <c r="D1112" s="20"/>
      <c r="E1112" s="20"/>
      <c r="F1112" s="20"/>
      <c r="G1112" s="20"/>
      <c r="H1112" s="20"/>
      <c r="I1112" s="20"/>
      <c r="J1112" s="20"/>
      <c r="K1112" s="20"/>
      <c r="L1112" s="20"/>
      <c r="M1112" s="20"/>
      <c r="N1112" s="20"/>
      <c r="O1112" s="20"/>
      <c r="P1112" s="20"/>
      <c r="Q1112" s="20"/>
      <c r="R1112" s="20"/>
      <c r="S1112" s="20"/>
      <c r="BM1112" s="53"/>
    </row>
    <row r="1113" spans="1:65" ht="15">
      <c r="B1113" s="8" t="s">
        <v>556</v>
      </c>
      <c r="BM1113" s="27" t="s">
        <v>66</v>
      </c>
    </row>
    <row r="1114" spans="1:65" ht="15">
      <c r="A1114" s="24" t="s">
        <v>41</v>
      </c>
      <c r="B1114" s="18" t="s">
        <v>111</v>
      </c>
      <c r="C1114" s="15" t="s">
        <v>112</v>
      </c>
      <c r="D1114" s="16" t="s">
        <v>224</v>
      </c>
      <c r="E1114" s="17" t="s">
        <v>224</v>
      </c>
      <c r="F1114" s="17" t="s">
        <v>224</v>
      </c>
      <c r="G1114" s="17" t="s">
        <v>224</v>
      </c>
      <c r="H1114" s="17" t="s">
        <v>224</v>
      </c>
      <c r="I1114" s="17" t="s">
        <v>224</v>
      </c>
      <c r="J1114" s="17" t="s">
        <v>224</v>
      </c>
      <c r="K1114" s="17" t="s">
        <v>224</v>
      </c>
      <c r="L1114" s="17" t="s">
        <v>224</v>
      </c>
      <c r="M1114" s="17" t="s">
        <v>224</v>
      </c>
      <c r="N1114" s="17" t="s">
        <v>224</v>
      </c>
      <c r="O1114" s="140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7">
        <v>1</v>
      </c>
    </row>
    <row r="1115" spans="1:65">
      <c r="A1115" s="29"/>
      <c r="B1115" s="19" t="s">
        <v>225</v>
      </c>
      <c r="C1115" s="9" t="s">
        <v>225</v>
      </c>
      <c r="D1115" s="138" t="s">
        <v>228</v>
      </c>
      <c r="E1115" s="139" t="s">
        <v>230</v>
      </c>
      <c r="F1115" s="139" t="s">
        <v>235</v>
      </c>
      <c r="G1115" s="139" t="s">
        <v>237</v>
      </c>
      <c r="H1115" s="139" t="s">
        <v>238</v>
      </c>
      <c r="I1115" s="139" t="s">
        <v>241</v>
      </c>
      <c r="J1115" s="139" t="s">
        <v>242</v>
      </c>
      <c r="K1115" s="139" t="s">
        <v>244</v>
      </c>
      <c r="L1115" s="139" t="s">
        <v>246</v>
      </c>
      <c r="M1115" s="139" t="s">
        <v>248</v>
      </c>
      <c r="N1115" s="139" t="s">
        <v>249</v>
      </c>
      <c r="O1115" s="140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 t="s">
        <v>3</v>
      </c>
    </row>
    <row r="1116" spans="1:65">
      <c r="A1116" s="29"/>
      <c r="B1116" s="19"/>
      <c r="C1116" s="9"/>
      <c r="D1116" s="10" t="s">
        <v>292</v>
      </c>
      <c r="E1116" s="11" t="s">
        <v>269</v>
      </c>
      <c r="F1116" s="11" t="s">
        <v>269</v>
      </c>
      <c r="G1116" s="11" t="s">
        <v>292</v>
      </c>
      <c r="H1116" s="11" t="s">
        <v>269</v>
      </c>
      <c r="I1116" s="11" t="s">
        <v>269</v>
      </c>
      <c r="J1116" s="11" t="s">
        <v>292</v>
      </c>
      <c r="K1116" s="11" t="s">
        <v>269</v>
      </c>
      <c r="L1116" s="11" t="s">
        <v>292</v>
      </c>
      <c r="M1116" s="11" t="s">
        <v>269</v>
      </c>
      <c r="N1116" s="11" t="s">
        <v>292</v>
      </c>
      <c r="O1116" s="140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2</v>
      </c>
    </row>
    <row r="1117" spans="1:65">
      <c r="A1117" s="29"/>
      <c r="B1117" s="19"/>
      <c r="C1117" s="9"/>
      <c r="D1117" s="25" t="s">
        <v>295</v>
      </c>
      <c r="E1117" s="25" t="s">
        <v>295</v>
      </c>
      <c r="F1117" s="25" t="s">
        <v>117</v>
      </c>
      <c r="G1117" s="25" t="s">
        <v>297</v>
      </c>
      <c r="H1117" s="25" t="s">
        <v>294</v>
      </c>
      <c r="I1117" s="25" t="s">
        <v>297</v>
      </c>
      <c r="J1117" s="25" t="s">
        <v>296</v>
      </c>
      <c r="K1117" s="25" t="s">
        <v>295</v>
      </c>
      <c r="L1117" s="25" t="s">
        <v>295</v>
      </c>
      <c r="M1117" s="25" t="s">
        <v>296</v>
      </c>
      <c r="N1117" s="25" t="s">
        <v>294</v>
      </c>
      <c r="O1117" s="140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3</v>
      </c>
    </row>
    <row r="1118" spans="1:65">
      <c r="A1118" s="29"/>
      <c r="B1118" s="18">
        <v>1</v>
      </c>
      <c r="C1118" s="14">
        <v>1</v>
      </c>
      <c r="D1118" s="21">
        <v>0.4</v>
      </c>
      <c r="E1118" s="21">
        <v>0.4</v>
      </c>
      <c r="F1118" s="21">
        <v>0.46800000000000003</v>
      </c>
      <c r="G1118" s="21">
        <v>0.4</v>
      </c>
      <c r="H1118" s="21">
        <v>0.36874894247230977</v>
      </c>
      <c r="I1118" s="21">
        <v>0.4</v>
      </c>
      <c r="J1118" s="21">
        <v>0.46</v>
      </c>
      <c r="K1118" s="135">
        <v>0.45719540774334128</v>
      </c>
      <c r="L1118" s="21">
        <v>0.4</v>
      </c>
      <c r="M1118" s="135">
        <v>0.47</v>
      </c>
      <c r="N1118" s="21">
        <v>0.39</v>
      </c>
      <c r="O1118" s="140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1</v>
      </c>
    </row>
    <row r="1119" spans="1:65">
      <c r="A1119" s="29"/>
      <c r="B1119" s="19">
        <v>1</v>
      </c>
      <c r="C1119" s="9">
        <v>2</v>
      </c>
      <c r="D1119" s="11">
        <v>0.4</v>
      </c>
      <c r="E1119" s="11">
        <v>0.4</v>
      </c>
      <c r="F1119" s="11">
        <v>0.443</v>
      </c>
      <c r="G1119" s="11">
        <v>0.4</v>
      </c>
      <c r="H1119" s="11">
        <v>0.36401366946642066</v>
      </c>
      <c r="I1119" s="11">
        <v>0.39</v>
      </c>
      <c r="J1119" s="11">
        <v>0.45</v>
      </c>
      <c r="K1119" s="136">
        <v>0.45391120471010199</v>
      </c>
      <c r="L1119" s="11">
        <v>0.4</v>
      </c>
      <c r="M1119" s="136">
        <v>0.48</v>
      </c>
      <c r="N1119" s="11">
        <v>0.38</v>
      </c>
      <c r="O1119" s="140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32</v>
      </c>
    </row>
    <row r="1120" spans="1:65">
      <c r="A1120" s="29"/>
      <c r="B1120" s="19">
        <v>1</v>
      </c>
      <c r="C1120" s="9">
        <v>3</v>
      </c>
      <c r="D1120" s="11">
        <v>0.4</v>
      </c>
      <c r="E1120" s="11">
        <v>0.4</v>
      </c>
      <c r="F1120" s="11">
        <v>0.42</v>
      </c>
      <c r="G1120" s="11">
        <v>0.4</v>
      </c>
      <c r="H1120" s="11">
        <v>0.370650462217815</v>
      </c>
      <c r="I1120" s="11">
        <v>0.37</v>
      </c>
      <c r="J1120" s="11">
        <v>0.46</v>
      </c>
      <c r="K1120" s="136">
        <v>0.45971336064747653</v>
      </c>
      <c r="L1120" s="11">
        <v>0.4</v>
      </c>
      <c r="M1120" s="136">
        <v>0.48</v>
      </c>
      <c r="N1120" s="11">
        <v>0.38</v>
      </c>
      <c r="O1120" s="140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7">
        <v>16</v>
      </c>
    </row>
    <row r="1121" spans="1:65">
      <c r="A1121" s="29"/>
      <c r="B1121" s="19">
        <v>1</v>
      </c>
      <c r="C1121" s="9">
        <v>4</v>
      </c>
      <c r="D1121" s="11">
        <v>0.4</v>
      </c>
      <c r="E1121" s="11">
        <v>0.4</v>
      </c>
      <c r="F1121" s="11">
        <v>0.45700000000000002</v>
      </c>
      <c r="G1121" s="11">
        <v>0.4</v>
      </c>
      <c r="H1121" s="11">
        <v>0.38050233686011214</v>
      </c>
      <c r="I1121" s="11">
        <v>0.39</v>
      </c>
      <c r="J1121" s="11">
        <v>0.46</v>
      </c>
      <c r="K1121" s="136">
        <v>0.46527102710596024</v>
      </c>
      <c r="L1121" s="11">
        <v>0.4</v>
      </c>
      <c r="M1121" s="136">
        <v>0.47</v>
      </c>
      <c r="N1121" s="11">
        <v>0.41</v>
      </c>
      <c r="O1121" s="140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7">
        <v>0.40460489883344442</v>
      </c>
    </row>
    <row r="1122" spans="1:65">
      <c r="A1122" s="29"/>
      <c r="B1122" s="19">
        <v>1</v>
      </c>
      <c r="C1122" s="9">
        <v>5</v>
      </c>
      <c r="D1122" s="11">
        <v>0.4</v>
      </c>
      <c r="E1122" s="11">
        <v>0.4</v>
      </c>
      <c r="F1122" s="11">
        <v>0.45</v>
      </c>
      <c r="G1122" s="11">
        <v>0.4</v>
      </c>
      <c r="H1122" s="11">
        <v>0.36081041497791078</v>
      </c>
      <c r="I1122" s="11">
        <v>0.38</v>
      </c>
      <c r="J1122" s="11">
        <v>0.46</v>
      </c>
      <c r="K1122" s="136">
        <v>0.45981411614212447</v>
      </c>
      <c r="L1122" s="11">
        <v>0.4</v>
      </c>
      <c r="M1122" s="136">
        <v>0.47</v>
      </c>
      <c r="N1122" s="11">
        <v>0.42</v>
      </c>
      <c r="O1122" s="140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7">
        <v>123</v>
      </c>
    </row>
    <row r="1123" spans="1:65">
      <c r="A1123" s="29"/>
      <c r="B1123" s="19">
        <v>1</v>
      </c>
      <c r="C1123" s="9">
        <v>6</v>
      </c>
      <c r="D1123" s="11">
        <v>0.4</v>
      </c>
      <c r="E1123" s="11">
        <v>0.4</v>
      </c>
      <c r="F1123" s="11">
        <v>0.42399999999999999</v>
      </c>
      <c r="G1123" s="11">
        <v>0.4</v>
      </c>
      <c r="H1123" s="11">
        <v>0.36193871101143427</v>
      </c>
      <c r="I1123" s="11">
        <v>0.38</v>
      </c>
      <c r="J1123" s="11">
        <v>0.44</v>
      </c>
      <c r="K1123" s="136">
        <v>0.45987474054153354</v>
      </c>
      <c r="L1123" s="11">
        <v>0.4</v>
      </c>
      <c r="M1123" s="136">
        <v>0.48</v>
      </c>
      <c r="N1123" s="11">
        <v>0.36</v>
      </c>
      <c r="O1123" s="140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3"/>
    </row>
    <row r="1124" spans="1:65">
      <c r="A1124" s="29"/>
      <c r="B1124" s="20" t="s">
        <v>256</v>
      </c>
      <c r="C1124" s="12"/>
      <c r="D1124" s="22">
        <v>0.39999999999999997</v>
      </c>
      <c r="E1124" s="22">
        <v>0.39999999999999997</v>
      </c>
      <c r="F1124" s="22">
        <v>0.44366666666666665</v>
      </c>
      <c r="G1124" s="22">
        <v>0.39999999999999997</v>
      </c>
      <c r="H1124" s="22">
        <v>0.36777742283433379</v>
      </c>
      <c r="I1124" s="22">
        <v>0.38500000000000001</v>
      </c>
      <c r="J1124" s="22">
        <v>0.45500000000000002</v>
      </c>
      <c r="K1124" s="22">
        <v>0.4592966428150897</v>
      </c>
      <c r="L1124" s="22">
        <v>0.39999999999999997</v>
      </c>
      <c r="M1124" s="22">
        <v>0.47500000000000003</v>
      </c>
      <c r="N1124" s="22">
        <v>0.38999999999999996</v>
      </c>
      <c r="O1124" s="140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3"/>
    </row>
    <row r="1125" spans="1:65">
      <c r="A1125" s="29"/>
      <c r="B1125" s="3" t="s">
        <v>257</v>
      </c>
      <c r="C1125" s="28"/>
      <c r="D1125" s="11">
        <v>0.4</v>
      </c>
      <c r="E1125" s="11">
        <v>0.4</v>
      </c>
      <c r="F1125" s="11">
        <v>0.44650000000000001</v>
      </c>
      <c r="G1125" s="11">
        <v>0.4</v>
      </c>
      <c r="H1125" s="11">
        <v>0.36638130596936525</v>
      </c>
      <c r="I1125" s="11">
        <v>0.38500000000000001</v>
      </c>
      <c r="J1125" s="11">
        <v>0.46</v>
      </c>
      <c r="K1125" s="11">
        <v>0.4597637383948005</v>
      </c>
      <c r="L1125" s="11">
        <v>0.4</v>
      </c>
      <c r="M1125" s="11">
        <v>0.47499999999999998</v>
      </c>
      <c r="N1125" s="11">
        <v>0.38500000000000001</v>
      </c>
      <c r="O1125" s="140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3"/>
    </row>
    <row r="1126" spans="1:65">
      <c r="A1126" s="29"/>
      <c r="B1126" s="3" t="s">
        <v>258</v>
      </c>
      <c r="C1126" s="28"/>
      <c r="D1126" s="23">
        <v>6.0809419444881171E-17</v>
      </c>
      <c r="E1126" s="23">
        <v>6.0809419444881171E-17</v>
      </c>
      <c r="F1126" s="23">
        <v>1.8747444270264341E-2</v>
      </c>
      <c r="G1126" s="23">
        <v>6.0809419444881171E-17</v>
      </c>
      <c r="H1126" s="23">
        <v>7.3200715338890207E-3</v>
      </c>
      <c r="I1126" s="23">
        <v>1.0488088481701525E-2</v>
      </c>
      <c r="J1126" s="23">
        <v>8.3666002653407616E-3</v>
      </c>
      <c r="K1126" s="23">
        <v>3.7386369024483006E-3</v>
      </c>
      <c r="L1126" s="23">
        <v>6.0809419444881171E-17</v>
      </c>
      <c r="M1126" s="23">
        <v>5.4772255750516665E-3</v>
      </c>
      <c r="N1126" s="23">
        <v>2.1908902300206638E-2</v>
      </c>
      <c r="O1126" s="210"/>
      <c r="P1126" s="211"/>
      <c r="Q1126" s="211"/>
      <c r="R1126" s="211"/>
      <c r="S1126" s="211"/>
      <c r="T1126" s="211"/>
      <c r="U1126" s="211"/>
      <c r="V1126" s="211"/>
      <c r="W1126" s="211"/>
      <c r="X1126" s="211"/>
      <c r="Y1126" s="211"/>
      <c r="Z1126" s="211"/>
      <c r="AA1126" s="211"/>
      <c r="AB1126" s="211"/>
      <c r="AC1126" s="211"/>
      <c r="AD1126" s="211"/>
      <c r="AE1126" s="211"/>
      <c r="AF1126" s="211"/>
      <c r="AG1126" s="211"/>
      <c r="AH1126" s="211"/>
      <c r="AI1126" s="211"/>
      <c r="AJ1126" s="211"/>
      <c r="AK1126" s="211"/>
      <c r="AL1126" s="211"/>
      <c r="AM1126" s="211"/>
      <c r="AN1126" s="211"/>
      <c r="AO1126" s="211"/>
      <c r="AP1126" s="211"/>
      <c r="AQ1126" s="211"/>
      <c r="AR1126" s="211"/>
      <c r="AS1126" s="211"/>
      <c r="AT1126" s="211"/>
      <c r="AU1126" s="211"/>
      <c r="AV1126" s="211"/>
      <c r="AW1126" s="211"/>
      <c r="AX1126" s="211"/>
      <c r="AY1126" s="211"/>
      <c r="AZ1126" s="211"/>
      <c r="BA1126" s="211"/>
      <c r="BB1126" s="211"/>
      <c r="BC1126" s="211"/>
      <c r="BD1126" s="211"/>
      <c r="BE1126" s="211"/>
      <c r="BF1126" s="211"/>
      <c r="BG1126" s="211"/>
      <c r="BH1126" s="211"/>
      <c r="BI1126" s="211"/>
      <c r="BJ1126" s="211"/>
      <c r="BK1126" s="211"/>
      <c r="BL1126" s="211"/>
      <c r="BM1126" s="54"/>
    </row>
    <row r="1127" spans="1:65">
      <c r="A1127" s="29"/>
      <c r="B1127" s="3" t="s">
        <v>86</v>
      </c>
      <c r="C1127" s="28"/>
      <c r="D1127" s="13">
        <v>1.5202354861220294E-16</v>
      </c>
      <c r="E1127" s="13">
        <v>1.5202354861220294E-16</v>
      </c>
      <c r="F1127" s="13">
        <v>4.2255697077981234E-2</v>
      </c>
      <c r="G1127" s="13">
        <v>1.5202354861220294E-16</v>
      </c>
      <c r="H1127" s="13">
        <v>1.9903536974825026E-2</v>
      </c>
      <c r="I1127" s="13">
        <v>2.7241788264159805E-2</v>
      </c>
      <c r="J1127" s="13">
        <v>1.8388132451298375E-2</v>
      </c>
      <c r="K1127" s="13">
        <v>8.1399177654199739E-3</v>
      </c>
      <c r="L1127" s="13">
        <v>1.5202354861220294E-16</v>
      </c>
      <c r="M1127" s="13">
        <v>1.1531001210635087E-2</v>
      </c>
      <c r="N1127" s="13">
        <v>5.6176672564632414E-2</v>
      </c>
      <c r="O1127" s="140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3"/>
    </row>
    <row r="1128" spans="1:65">
      <c r="A1128" s="29"/>
      <c r="B1128" s="3" t="s">
        <v>259</v>
      </c>
      <c r="C1128" s="28"/>
      <c r="D1128" s="13">
        <v>-1.1381223625124837E-2</v>
      </c>
      <c r="E1128" s="13">
        <v>-1.1381223625124837E-2</v>
      </c>
      <c r="F1128" s="13">
        <v>9.6542992795799032E-2</v>
      </c>
      <c r="G1128" s="13">
        <v>-1.1381223625124837E-2</v>
      </c>
      <c r="H1128" s="13">
        <v>-9.1020835648039533E-2</v>
      </c>
      <c r="I1128" s="13">
        <v>-4.8454427739182515E-2</v>
      </c>
      <c r="J1128" s="13">
        <v>0.1245538581264205</v>
      </c>
      <c r="K1128" s="13">
        <v>0.13517321253235526</v>
      </c>
      <c r="L1128" s="13">
        <v>-1.1381223625124837E-2</v>
      </c>
      <c r="M1128" s="13">
        <v>0.17398479694516444</v>
      </c>
      <c r="N1128" s="13">
        <v>-3.6096693034496807E-2</v>
      </c>
      <c r="O1128" s="140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3"/>
    </row>
    <row r="1129" spans="1:65">
      <c r="A1129" s="29"/>
      <c r="B1129" s="45" t="s">
        <v>260</v>
      </c>
      <c r="C1129" s="46"/>
      <c r="D1129" s="44">
        <v>0</v>
      </c>
      <c r="E1129" s="44">
        <v>0</v>
      </c>
      <c r="F1129" s="44">
        <v>1.96</v>
      </c>
      <c r="G1129" s="44">
        <v>0</v>
      </c>
      <c r="H1129" s="44">
        <v>1.45</v>
      </c>
      <c r="I1129" s="44">
        <v>0.67</v>
      </c>
      <c r="J1129" s="44">
        <v>2.4700000000000002</v>
      </c>
      <c r="K1129" s="44">
        <v>2.67</v>
      </c>
      <c r="L1129" s="44">
        <v>0</v>
      </c>
      <c r="M1129" s="44">
        <v>3.37</v>
      </c>
      <c r="N1129" s="44">
        <v>0.45</v>
      </c>
      <c r="O1129" s="140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3"/>
    </row>
    <row r="1130" spans="1:65">
      <c r="B1130" s="30"/>
      <c r="C1130" s="20"/>
      <c r="D1130" s="20"/>
      <c r="E1130" s="20"/>
      <c r="F1130" s="20"/>
      <c r="G1130" s="20"/>
      <c r="H1130" s="20"/>
      <c r="I1130" s="20"/>
      <c r="J1130" s="20"/>
      <c r="K1130" s="20"/>
      <c r="L1130" s="20"/>
      <c r="M1130" s="20"/>
      <c r="N1130" s="20"/>
      <c r="BM1130" s="53"/>
    </row>
    <row r="1131" spans="1:65" ht="15">
      <c r="B1131" s="8" t="s">
        <v>557</v>
      </c>
      <c r="BM1131" s="27" t="s">
        <v>66</v>
      </c>
    </row>
    <row r="1132" spans="1:65" ht="15">
      <c r="A1132" s="24" t="s">
        <v>44</v>
      </c>
      <c r="B1132" s="18" t="s">
        <v>111</v>
      </c>
      <c r="C1132" s="15" t="s">
        <v>112</v>
      </c>
      <c r="D1132" s="16" t="s">
        <v>224</v>
      </c>
      <c r="E1132" s="17" t="s">
        <v>224</v>
      </c>
      <c r="F1132" s="17" t="s">
        <v>224</v>
      </c>
      <c r="G1132" s="17" t="s">
        <v>224</v>
      </c>
      <c r="H1132" s="17" t="s">
        <v>224</v>
      </c>
      <c r="I1132" s="17" t="s">
        <v>224</v>
      </c>
      <c r="J1132" s="17" t="s">
        <v>224</v>
      </c>
      <c r="K1132" s="17" t="s">
        <v>224</v>
      </c>
      <c r="L1132" s="17" t="s">
        <v>224</v>
      </c>
      <c r="M1132" s="17" t="s">
        <v>224</v>
      </c>
      <c r="N1132" s="17" t="s">
        <v>224</v>
      </c>
      <c r="O1132" s="17" t="s">
        <v>224</v>
      </c>
      <c r="P1132" s="17" t="s">
        <v>224</v>
      </c>
      <c r="Q1132" s="17" t="s">
        <v>224</v>
      </c>
      <c r="R1132" s="17" t="s">
        <v>224</v>
      </c>
      <c r="S1132" s="17" t="s">
        <v>224</v>
      </c>
      <c r="T1132" s="17" t="s">
        <v>224</v>
      </c>
      <c r="U1132" s="17" t="s">
        <v>224</v>
      </c>
      <c r="V1132" s="17" t="s">
        <v>224</v>
      </c>
      <c r="W1132" s="17" t="s">
        <v>224</v>
      </c>
      <c r="X1132" s="17" t="s">
        <v>224</v>
      </c>
      <c r="Y1132" s="140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7">
        <v>1</v>
      </c>
    </row>
    <row r="1133" spans="1:65">
      <c r="A1133" s="29"/>
      <c r="B1133" s="19" t="s">
        <v>225</v>
      </c>
      <c r="C1133" s="9" t="s">
        <v>225</v>
      </c>
      <c r="D1133" s="138" t="s">
        <v>227</v>
      </c>
      <c r="E1133" s="139" t="s">
        <v>228</v>
      </c>
      <c r="F1133" s="139" t="s">
        <v>230</v>
      </c>
      <c r="G1133" s="139" t="s">
        <v>231</v>
      </c>
      <c r="H1133" s="139" t="s">
        <v>232</v>
      </c>
      <c r="I1133" s="139" t="s">
        <v>233</v>
      </c>
      <c r="J1133" s="139" t="s">
        <v>234</v>
      </c>
      <c r="K1133" s="139" t="s">
        <v>235</v>
      </c>
      <c r="L1133" s="139" t="s">
        <v>236</v>
      </c>
      <c r="M1133" s="139" t="s">
        <v>237</v>
      </c>
      <c r="N1133" s="139" t="s">
        <v>238</v>
      </c>
      <c r="O1133" s="139" t="s">
        <v>239</v>
      </c>
      <c r="P1133" s="139" t="s">
        <v>240</v>
      </c>
      <c r="Q1133" s="139" t="s">
        <v>241</v>
      </c>
      <c r="R1133" s="139" t="s">
        <v>242</v>
      </c>
      <c r="S1133" s="139" t="s">
        <v>243</v>
      </c>
      <c r="T1133" s="139" t="s">
        <v>244</v>
      </c>
      <c r="U1133" s="139" t="s">
        <v>246</v>
      </c>
      <c r="V1133" s="139" t="s">
        <v>248</v>
      </c>
      <c r="W1133" s="139" t="s">
        <v>249</v>
      </c>
      <c r="X1133" s="139" t="s">
        <v>250</v>
      </c>
      <c r="Y1133" s="140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7" t="s">
        <v>1</v>
      </c>
    </row>
    <row r="1134" spans="1:65">
      <c r="A1134" s="29"/>
      <c r="B1134" s="19"/>
      <c r="C1134" s="9"/>
      <c r="D1134" s="10" t="s">
        <v>269</v>
      </c>
      <c r="E1134" s="11" t="s">
        <v>292</v>
      </c>
      <c r="F1134" s="11" t="s">
        <v>293</v>
      </c>
      <c r="G1134" s="11" t="s">
        <v>293</v>
      </c>
      <c r="H1134" s="11" t="s">
        <v>269</v>
      </c>
      <c r="I1134" s="11" t="s">
        <v>293</v>
      </c>
      <c r="J1134" s="11" t="s">
        <v>293</v>
      </c>
      <c r="K1134" s="11" t="s">
        <v>269</v>
      </c>
      <c r="L1134" s="11" t="s">
        <v>293</v>
      </c>
      <c r="M1134" s="11" t="s">
        <v>292</v>
      </c>
      <c r="N1134" s="11" t="s">
        <v>269</v>
      </c>
      <c r="O1134" s="11" t="s">
        <v>292</v>
      </c>
      <c r="P1134" s="11" t="s">
        <v>269</v>
      </c>
      <c r="Q1134" s="11" t="s">
        <v>292</v>
      </c>
      <c r="R1134" s="11" t="s">
        <v>292</v>
      </c>
      <c r="S1134" s="11" t="s">
        <v>292</v>
      </c>
      <c r="T1134" s="11" t="s">
        <v>293</v>
      </c>
      <c r="U1134" s="11" t="s">
        <v>292</v>
      </c>
      <c r="V1134" s="11" t="s">
        <v>269</v>
      </c>
      <c r="W1134" s="11" t="s">
        <v>292</v>
      </c>
      <c r="X1134" s="11" t="s">
        <v>293</v>
      </c>
      <c r="Y1134" s="140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7">
        <v>3</v>
      </c>
    </row>
    <row r="1135" spans="1:65">
      <c r="A1135" s="29"/>
      <c r="B1135" s="19"/>
      <c r="C1135" s="9"/>
      <c r="D1135" s="25" t="s">
        <v>294</v>
      </c>
      <c r="E1135" s="25" t="s">
        <v>295</v>
      </c>
      <c r="F1135" s="25" t="s">
        <v>295</v>
      </c>
      <c r="G1135" s="25" t="s">
        <v>296</v>
      </c>
      <c r="H1135" s="25" t="s">
        <v>297</v>
      </c>
      <c r="I1135" s="25" t="s">
        <v>296</v>
      </c>
      <c r="J1135" s="25" t="s">
        <v>296</v>
      </c>
      <c r="K1135" s="25" t="s">
        <v>117</v>
      </c>
      <c r="L1135" s="25" t="s">
        <v>295</v>
      </c>
      <c r="M1135" s="25" t="s">
        <v>297</v>
      </c>
      <c r="N1135" s="25" t="s">
        <v>294</v>
      </c>
      <c r="O1135" s="25" t="s">
        <v>297</v>
      </c>
      <c r="P1135" s="25" t="s">
        <v>297</v>
      </c>
      <c r="Q1135" s="25" t="s">
        <v>297</v>
      </c>
      <c r="R1135" s="25" t="s">
        <v>296</v>
      </c>
      <c r="S1135" s="25" t="s">
        <v>295</v>
      </c>
      <c r="T1135" s="25" t="s">
        <v>295</v>
      </c>
      <c r="U1135" s="25" t="s">
        <v>295</v>
      </c>
      <c r="V1135" s="25" t="s">
        <v>296</v>
      </c>
      <c r="W1135" s="25" t="s">
        <v>294</v>
      </c>
      <c r="X1135" s="25" t="s">
        <v>294</v>
      </c>
      <c r="Y1135" s="140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7">
        <v>3</v>
      </c>
    </row>
    <row r="1136" spans="1:65">
      <c r="A1136" s="29"/>
      <c r="B1136" s="18">
        <v>1</v>
      </c>
      <c r="C1136" s="14">
        <v>1</v>
      </c>
      <c r="D1136" s="222">
        <v>0.35620000000000002</v>
      </c>
      <c r="E1136" s="222">
        <v>0.35660000000000003</v>
      </c>
      <c r="F1136" s="222">
        <v>0.36679999999999996</v>
      </c>
      <c r="G1136" s="222">
        <v>0.36699999999999999</v>
      </c>
      <c r="H1136" s="222">
        <v>0.36299999999999999</v>
      </c>
      <c r="I1136" s="223">
        <v>0.33700000000000002</v>
      </c>
      <c r="J1136" s="222">
        <v>0.36299999999999999</v>
      </c>
      <c r="K1136" s="223">
        <v>0.34949999999999998</v>
      </c>
      <c r="L1136" s="222">
        <v>0.35830000000000001</v>
      </c>
      <c r="M1136" s="222">
        <v>0.36399999999999999</v>
      </c>
      <c r="N1136" s="222">
        <v>0.35984180973882646</v>
      </c>
      <c r="O1136" s="222">
        <v>0.37169999999999997</v>
      </c>
      <c r="P1136" s="222">
        <v>0.36199999999999999</v>
      </c>
      <c r="Q1136" s="222">
        <v>0.36779999999999996</v>
      </c>
      <c r="R1136" s="223">
        <v>2.8E-3</v>
      </c>
      <c r="S1136" s="222">
        <v>0.35769999999999996</v>
      </c>
      <c r="T1136" s="222">
        <v>0.36423300000000003</v>
      </c>
      <c r="U1136" s="223">
        <v>0.3952</v>
      </c>
      <c r="V1136" s="222">
        <v>0.36370000000000002</v>
      </c>
      <c r="W1136" s="222">
        <v>0.36370000000000002</v>
      </c>
      <c r="X1136" s="223">
        <v>0.46561116666666663</v>
      </c>
      <c r="Y1136" s="210"/>
      <c r="Z1136" s="211"/>
      <c r="AA1136" s="211"/>
      <c r="AB1136" s="211"/>
      <c r="AC1136" s="211"/>
      <c r="AD1136" s="211"/>
      <c r="AE1136" s="211"/>
      <c r="AF1136" s="211"/>
      <c r="AG1136" s="211"/>
      <c r="AH1136" s="211"/>
      <c r="AI1136" s="211"/>
      <c r="AJ1136" s="211"/>
      <c r="AK1136" s="211"/>
      <c r="AL1136" s="211"/>
      <c r="AM1136" s="211"/>
      <c r="AN1136" s="211"/>
      <c r="AO1136" s="211"/>
      <c r="AP1136" s="211"/>
      <c r="AQ1136" s="211"/>
      <c r="AR1136" s="211"/>
      <c r="AS1136" s="211"/>
      <c r="AT1136" s="211"/>
      <c r="AU1136" s="211"/>
      <c r="AV1136" s="211"/>
      <c r="AW1136" s="211"/>
      <c r="AX1136" s="211"/>
      <c r="AY1136" s="211"/>
      <c r="AZ1136" s="211"/>
      <c r="BA1136" s="211"/>
      <c r="BB1136" s="211"/>
      <c r="BC1136" s="211"/>
      <c r="BD1136" s="211"/>
      <c r="BE1136" s="211"/>
      <c r="BF1136" s="211"/>
      <c r="BG1136" s="211"/>
      <c r="BH1136" s="211"/>
      <c r="BI1136" s="211"/>
      <c r="BJ1136" s="211"/>
      <c r="BK1136" s="211"/>
      <c r="BL1136" s="211"/>
      <c r="BM1136" s="224">
        <v>1</v>
      </c>
    </row>
    <row r="1137" spans="1:65">
      <c r="A1137" s="29"/>
      <c r="B1137" s="19">
        <v>1</v>
      </c>
      <c r="C1137" s="9">
        <v>2</v>
      </c>
      <c r="D1137" s="23">
        <v>0.36020000000000002</v>
      </c>
      <c r="E1137" s="23">
        <v>0.34889999999999999</v>
      </c>
      <c r="F1137" s="23">
        <v>0.36890000000000001</v>
      </c>
      <c r="G1137" s="23">
        <v>0.36</v>
      </c>
      <c r="H1137" s="23">
        <v>0.36899999999999999</v>
      </c>
      <c r="I1137" s="225">
        <v>0.34399999999999997</v>
      </c>
      <c r="J1137" s="23">
        <v>0.36399999999999999</v>
      </c>
      <c r="K1137" s="225">
        <v>0.35370000000000001</v>
      </c>
      <c r="L1137" s="23">
        <v>0.35140000000000005</v>
      </c>
      <c r="M1137" s="23">
        <v>0.36899999999999999</v>
      </c>
      <c r="N1137" s="23">
        <v>0.35468568146419566</v>
      </c>
      <c r="O1137" s="23">
        <v>0.36510000000000004</v>
      </c>
      <c r="P1137" s="23">
        <v>0.35799999999999998</v>
      </c>
      <c r="Q1137" s="23">
        <v>0.36449999999999999</v>
      </c>
      <c r="R1137" s="225">
        <v>3.0000000000000001E-3</v>
      </c>
      <c r="S1137" s="23">
        <v>0.36020000000000002</v>
      </c>
      <c r="T1137" s="23">
        <v>0.36856600000000006</v>
      </c>
      <c r="U1137" s="225">
        <v>0.38950000000000001</v>
      </c>
      <c r="V1137" s="23">
        <v>0.37169999999999997</v>
      </c>
      <c r="W1137" s="23">
        <v>0.3619</v>
      </c>
      <c r="X1137" s="225">
        <v>0.45490710000000001</v>
      </c>
      <c r="Y1137" s="210"/>
      <c r="Z1137" s="211"/>
      <c r="AA1137" s="211"/>
      <c r="AB1137" s="211"/>
      <c r="AC1137" s="211"/>
      <c r="AD1137" s="211"/>
      <c r="AE1137" s="211"/>
      <c r="AF1137" s="211"/>
      <c r="AG1137" s="211"/>
      <c r="AH1137" s="211"/>
      <c r="AI1137" s="211"/>
      <c r="AJ1137" s="211"/>
      <c r="AK1137" s="211"/>
      <c r="AL1137" s="211"/>
      <c r="AM1137" s="211"/>
      <c r="AN1137" s="211"/>
      <c r="AO1137" s="211"/>
      <c r="AP1137" s="211"/>
      <c r="AQ1137" s="211"/>
      <c r="AR1137" s="211"/>
      <c r="AS1137" s="211"/>
      <c r="AT1137" s="211"/>
      <c r="AU1137" s="211"/>
      <c r="AV1137" s="211"/>
      <c r="AW1137" s="211"/>
      <c r="AX1137" s="211"/>
      <c r="AY1137" s="211"/>
      <c r="AZ1137" s="211"/>
      <c r="BA1137" s="211"/>
      <c r="BB1137" s="211"/>
      <c r="BC1137" s="211"/>
      <c r="BD1137" s="211"/>
      <c r="BE1137" s="211"/>
      <c r="BF1137" s="211"/>
      <c r="BG1137" s="211"/>
      <c r="BH1137" s="211"/>
      <c r="BI1137" s="211"/>
      <c r="BJ1137" s="211"/>
      <c r="BK1137" s="211"/>
      <c r="BL1137" s="211"/>
      <c r="BM1137" s="224">
        <v>33</v>
      </c>
    </row>
    <row r="1138" spans="1:65">
      <c r="A1138" s="29"/>
      <c r="B1138" s="19">
        <v>1</v>
      </c>
      <c r="C1138" s="9">
        <v>3</v>
      </c>
      <c r="D1138" s="23">
        <v>0.3629</v>
      </c>
      <c r="E1138" s="23">
        <v>0.34939999999999999</v>
      </c>
      <c r="F1138" s="23">
        <v>0.3599</v>
      </c>
      <c r="G1138" s="23">
        <v>0.36099999999999999</v>
      </c>
      <c r="H1138" s="23">
        <v>0.35799999999999998</v>
      </c>
      <c r="I1138" s="225">
        <v>0.35000000000000003</v>
      </c>
      <c r="J1138" s="23">
        <v>0.373</v>
      </c>
      <c r="K1138" s="225">
        <v>0.34810000000000002</v>
      </c>
      <c r="L1138" s="23">
        <v>0.36359999999999998</v>
      </c>
      <c r="M1138" s="23">
        <v>0.36599999999999999</v>
      </c>
      <c r="N1138" s="23">
        <v>0.35349691206111955</v>
      </c>
      <c r="O1138" s="23">
        <v>0.3715</v>
      </c>
      <c r="P1138" s="23">
        <v>0.36599999999999999</v>
      </c>
      <c r="Q1138" s="23">
        <v>0.36230000000000001</v>
      </c>
      <c r="R1138" s="225">
        <v>2.8999999999999998E-3</v>
      </c>
      <c r="S1138" s="23">
        <v>0.36410000000000003</v>
      </c>
      <c r="T1138" s="23">
        <v>0.36208699999999999</v>
      </c>
      <c r="U1138" s="225">
        <v>0.40029999999999999</v>
      </c>
      <c r="V1138" s="23">
        <v>0.36049999999999999</v>
      </c>
      <c r="W1138" s="23">
        <v>0.36470000000000002</v>
      </c>
      <c r="X1138" s="225">
        <v>0.45206180000000007</v>
      </c>
      <c r="Y1138" s="210"/>
      <c r="Z1138" s="211"/>
      <c r="AA1138" s="211"/>
      <c r="AB1138" s="211"/>
      <c r="AC1138" s="211"/>
      <c r="AD1138" s="211"/>
      <c r="AE1138" s="211"/>
      <c r="AF1138" s="211"/>
      <c r="AG1138" s="211"/>
      <c r="AH1138" s="211"/>
      <c r="AI1138" s="211"/>
      <c r="AJ1138" s="211"/>
      <c r="AK1138" s="211"/>
      <c r="AL1138" s="211"/>
      <c r="AM1138" s="211"/>
      <c r="AN1138" s="211"/>
      <c r="AO1138" s="211"/>
      <c r="AP1138" s="211"/>
      <c r="AQ1138" s="211"/>
      <c r="AR1138" s="211"/>
      <c r="AS1138" s="211"/>
      <c r="AT1138" s="211"/>
      <c r="AU1138" s="211"/>
      <c r="AV1138" s="211"/>
      <c r="AW1138" s="211"/>
      <c r="AX1138" s="211"/>
      <c r="AY1138" s="211"/>
      <c r="AZ1138" s="211"/>
      <c r="BA1138" s="211"/>
      <c r="BB1138" s="211"/>
      <c r="BC1138" s="211"/>
      <c r="BD1138" s="211"/>
      <c r="BE1138" s="211"/>
      <c r="BF1138" s="211"/>
      <c r="BG1138" s="211"/>
      <c r="BH1138" s="211"/>
      <c r="BI1138" s="211"/>
      <c r="BJ1138" s="211"/>
      <c r="BK1138" s="211"/>
      <c r="BL1138" s="211"/>
      <c r="BM1138" s="224">
        <v>16</v>
      </c>
    </row>
    <row r="1139" spans="1:65">
      <c r="A1139" s="29"/>
      <c r="B1139" s="19">
        <v>1</v>
      </c>
      <c r="C1139" s="9">
        <v>4</v>
      </c>
      <c r="D1139" s="23">
        <v>0.36170000000000002</v>
      </c>
      <c r="E1139" s="23">
        <v>0.3523</v>
      </c>
      <c r="F1139" s="23">
        <v>0.3619</v>
      </c>
      <c r="G1139" s="23">
        <v>0.36199999999999999</v>
      </c>
      <c r="H1139" s="23">
        <v>0.36799999999999999</v>
      </c>
      <c r="I1139" s="225">
        <v>0.34599999999999997</v>
      </c>
      <c r="J1139" s="23">
        <v>0.36</v>
      </c>
      <c r="K1139" s="225">
        <v>0.35549999999999998</v>
      </c>
      <c r="L1139" s="23">
        <v>0.34960000000000002</v>
      </c>
      <c r="M1139" s="23">
        <v>0.36699999999999999</v>
      </c>
      <c r="N1139" s="23">
        <v>0.35688161770347598</v>
      </c>
      <c r="O1139" s="23">
        <v>0.37159999999999999</v>
      </c>
      <c r="P1139" s="23">
        <v>0.36599999999999999</v>
      </c>
      <c r="Q1139" s="23">
        <v>0.36410000000000003</v>
      </c>
      <c r="R1139" s="225">
        <v>3.1000000000000003E-3</v>
      </c>
      <c r="S1139" s="23">
        <v>0.36990000000000001</v>
      </c>
      <c r="T1139" s="23">
        <v>0.36464899999999995</v>
      </c>
      <c r="U1139" s="225">
        <v>0.39090000000000003</v>
      </c>
      <c r="V1139" s="23">
        <v>0.35980000000000001</v>
      </c>
      <c r="W1139" s="23">
        <v>0.37180000000000002</v>
      </c>
      <c r="X1139" s="225">
        <v>0.45583023333333333</v>
      </c>
      <c r="Y1139" s="210"/>
      <c r="Z1139" s="211"/>
      <c r="AA1139" s="211"/>
      <c r="AB1139" s="211"/>
      <c r="AC1139" s="211"/>
      <c r="AD1139" s="211"/>
      <c r="AE1139" s="211"/>
      <c r="AF1139" s="211"/>
      <c r="AG1139" s="211"/>
      <c r="AH1139" s="211"/>
      <c r="AI1139" s="211"/>
      <c r="AJ1139" s="211"/>
      <c r="AK1139" s="211"/>
      <c r="AL1139" s="211"/>
      <c r="AM1139" s="211"/>
      <c r="AN1139" s="211"/>
      <c r="AO1139" s="211"/>
      <c r="AP1139" s="211"/>
      <c r="AQ1139" s="211"/>
      <c r="AR1139" s="211"/>
      <c r="AS1139" s="211"/>
      <c r="AT1139" s="211"/>
      <c r="AU1139" s="211"/>
      <c r="AV1139" s="211"/>
      <c r="AW1139" s="211"/>
      <c r="AX1139" s="211"/>
      <c r="AY1139" s="211"/>
      <c r="AZ1139" s="211"/>
      <c r="BA1139" s="211"/>
      <c r="BB1139" s="211"/>
      <c r="BC1139" s="211"/>
      <c r="BD1139" s="211"/>
      <c r="BE1139" s="211"/>
      <c r="BF1139" s="211"/>
      <c r="BG1139" s="211"/>
      <c r="BH1139" s="211"/>
      <c r="BI1139" s="211"/>
      <c r="BJ1139" s="211"/>
      <c r="BK1139" s="211"/>
      <c r="BL1139" s="211"/>
      <c r="BM1139" s="224">
        <v>0.3621878364231918</v>
      </c>
    </row>
    <row r="1140" spans="1:65">
      <c r="A1140" s="29"/>
      <c r="B1140" s="19">
        <v>1</v>
      </c>
      <c r="C1140" s="9">
        <v>5</v>
      </c>
      <c r="D1140" s="23">
        <v>0.35649999999999998</v>
      </c>
      <c r="E1140" s="23">
        <v>0.35609999999999997</v>
      </c>
      <c r="F1140" s="23">
        <v>0.35760000000000003</v>
      </c>
      <c r="G1140" s="23">
        <v>0.35699999999999998</v>
      </c>
      <c r="H1140" s="23">
        <v>0.36199999999999999</v>
      </c>
      <c r="I1140" s="225">
        <v>0.34599999999999997</v>
      </c>
      <c r="J1140" s="23">
        <v>0.36</v>
      </c>
      <c r="K1140" s="225">
        <v>0.34799999999999998</v>
      </c>
      <c r="L1140" s="23">
        <v>0.35040000000000004</v>
      </c>
      <c r="M1140" s="23">
        <v>0.34799999999999998</v>
      </c>
      <c r="N1140" s="23">
        <v>0.35828941337800113</v>
      </c>
      <c r="O1140" s="23">
        <v>0.36679999999999996</v>
      </c>
      <c r="P1140" s="23">
        <v>0.35799999999999998</v>
      </c>
      <c r="Q1140" s="23">
        <v>0.3679</v>
      </c>
      <c r="R1140" s="225">
        <v>3.0000000000000001E-3</v>
      </c>
      <c r="S1140" s="23">
        <v>0.37069999999999997</v>
      </c>
      <c r="T1140" s="23">
        <v>0.36376900000000001</v>
      </c>
      <c r="U1140" s="225">
        <v>0.40189999999999998</v>
      </c>
      <c r="V1140" s="23">
        <v>0.36310000000000003</v>
      </c>
      <c r="W1140" s="23">
        <v>0.35300000000000004</v>
      </c>
      <c r="X1140" s="225">
        <v>0.44336323333333327</v>
      </c>
      <c r="Y1140" s="210"/>
      <c r="Z1140" s="211"/>
      <c r="AA1140" s="211"/>
      <c r="AB1140" s="211"/>
      <c r="AC1140" s="211"/>
      <c r="AD1140" s="211"/>
      <c r="AE1140" s="211"/>
      <c r="AF1140" s="211"/>
      <c r="AG1140" s="211"/>
      <c r="AH1140" s="211"/>
      <c r="AI1140" s="211"/>
      <c r="AJ1140" s="211"/>
      <c r="AK1140" s="211"/>
      <c r="AL1140" s="211"/>
      <c r="AM1140" s="211"/>
      <c r="AN1140" s="211"/>
      <c r="AO1140" s="211"/>
      <c r="AP1140" s="211"/>
      <c r="AQ1140" s="211"/>
      <c r="AR1140" s="211"/>
      <c r="AS1140" s="211"/>
      <c r="AT1140" s="211"/>
      <c r="AU1140" s="211"/>
      <c r="AV1140" s="211"/>
      <c r="AW1140" s="211"/>
      <c r="AX1140" s="211"/>
      <c r="AY1140" s="211"/>
      <c r="AZ1140" s="211"/>
      <c r="BA1140" s="211"/>
      <c r="BB1140" s="211"/>
      <c r="BC1140" s="211"/>
      <c r="BD1140" s="211"/>
      <c r="BE1140" s="211"/>
      <c r="BF1140" s="211"/>
      <c r="BG1140" s="211"/>
      <c r="BH1140" s="211"/>
      <c r="BI1140" s="211"/>
      <c r="BJ1140" s="211"/>
      <c r="BK1140" s="211"/>
      <c r="BL1140" s="211"/>
      <c r="BM1140" s="224">
        <v>124</v>
      </c>
    </row>
    <row r="1141" spans="1:65">
      <c r="A1141" s="29"/>
      <c r="B1141" s="19">
        <v>1</v>
      </c>
      <c r="C1141" s="9">
        <v>6</v>
      </c>
      <c r="D1141" s="23">
        <v>0.3589</v>
      </c>
      <c r="E1141" s="23">
        <v>0.35649999999999998</v>
      </c>
      <c r="F1141" s="23">
        <v>0.36890000000000001</v>
      </c>
      <c r="G1141" s="23">
        <v>0.36099999999999999</v>
      </c>
      <c r="H1141" s="23">
        <v>0.35799999999999998</v>
      </c>
      <c r="I1141" s="225">
        <v>0.33899999999999997</v>
      </c>
      <c r="J1141" s="23">
        <v>0.36799999999999999</v>
      </c>
      <c r="K1141" s="225">
        <v>0.34659999999999996</v>
      </c>
      <c r="L1141" s="23">
        <v>0.35780000000000001</v>
      </c>
      <c r="M1141" s="23">
        <v>0.374</v>
      </c>
      <c r="N1141" s="23">
        <v>0.35518786228079502</v>
      </c>
      <c r="O1141" s="23">
        <v>0.37009999999999998</v>
      </c>
      <c r="P1141" s="23">
        <v>0.35899999999999999</v>
      </c>
      <c r="Q1141" s="23">
        <v>0.36559999999999998</v>
      </c>
      <c r="R1141" s="225">
        <v>3.0000000000000001E-3</v>
      </c>
      <c r="S1141" s="23">
        <v>0.37409999999999999</v>
      </c>
      <c r="T1141" s="23">
        <v>0.36194499999999996</v>
      </c>
      <c r="U1141" s="225">
        <v>0.40379999999999999</v>
      </c>
      <c r="V1141" s="23">
        <v>0.36410000000000003</v>
      </c>
      <c r="W1141" s="23">
        <v>0.3604</v>
      </c>
      <c r="X1141" s="225">
        <v>0.43829019999999991</v>
      </c>
      <c r="Y1141" s="210"/>
      <c r="Z1141" s="211"/>
      <c r="AA1141" s="211"/>
      <c r="AB1141" s="211"/>
      <c r="AC1141" s="211"/>
      <c r="AD1141" s="211"/>
      <c r="AE1141" s="211"/>
      <c r="AF1141" s="211"/>
      <c r="AG1141" s="211"/>
      <c r="AH1141" s="211"/>
      <c r="AI1141" s="211"/>
      <c r="AJ1141" s="211"/>
      <c r="AK1141" s="211"/>
      <c r="AL1141" s="211"/>
      <c r="AM1141" s="211"/>
      <c r="AN1141" s="211"/>
      <c r="AO1141" s="211"/>
      <c r="AP1141" s="211"/>
      <c r="AQ1141" s="211"/>
      <c r="AR1141" s="211"/>
      <c r="AS1141" s="211"/>
      <c r="AT1141" s="211"/>
      <c r="AU1141" s="211"/>
      <c r="AV1141" s="211"/>
      <c r="AW1141" s="211"/>
      <c r="AX1141" s="211"/>
      <c r="AY1141" s="211"/>
      <c r="AZ1141" s="211"/>
      <c r="BA1141" s="211"/>
      <c r="BB1141" s="211"/>
      <c r="BC1141" s="211"/>
      <c r="BD1141" s="211"/>
      <c r="BE1141" s="211"/>
      <c r="BF1141" s="211"/>
      <c r="BG1141" s="211"/>
      <c r="BH1141" s="211"/>
      <c r="BI1141" s="211"/>
      <c r="BJ1141" s="211"/>
      <c r="BK1141" s="211"/>
      <c r="BL1141" s="211"/>
      <c r="BM1141" s="54"/>
    </row>
    <row r="1142" spans="1:65">
      <c r="A1142" s="29"/>
      <c r="B1142" s="20" t="s">
        <v>256</v>
      </c>
      <c r="C1142" s="12"/>
      <c r="D1142" s="227">
        <v>0.35939999999999994</v>
      </c>
      <c r="E1142" s="227">
        <v>0.3533</v>
      </c>
      <c r="F1142" s="227">
        <v>0.36400000000000005</v>
      </c>
      <c r="G1142" s="227">
        <v>0.36133333333333334</v>
      </c>
      <c r="H1142" s="227">
        <v>0.36299999999999999</v>
      </c>
      <c r="I1142" s="227">
        <v>0.34366666666666673</v>
      </c>
      <c r="J1142" s="227">
        <v>0.36466666666666664</v>
      </c>
      <c r="K1142" s="227">
        <v>0.35023333333333334</v>
      </c>
      <c r="L1142" s="227">
        <v>0.35518333333333335</v>
      </c>
      <c r="M1142" s="227">
        <v>0.36466666666666669</v>
      </c>
      <c r="N1142" s="227">
        <v>0.35639721610440228</v>
      </c>
      <c r="O1142" s="227">
        <v>0.36946666666666667</v>
      </c>
      <c r="P1142" s="227">
        <v>0.36149999999999999</v>
      </c>
      <c r="Q1142" s="227">
        <v>0.36536666666666667</v>
      </c>
      <c r="R1142" s="227">
        <v>2.9666666666666665E-3</v>
      </c>
      <c r="S1142" s="227">
        <v>0.3661166666666667</v>
      </c>
      <c r="T1142" s="227">
        <v>0.36420816666666661</v>
      </c>
      <c r="U1142" s="227">
        <v>0.39693333333333336</v>
      </c>
      <c r="V1142" s="227">
        <v>0.36381666666666668</v>
      </c>
      <c r="W1142" s="227">
        <v>0.36258333333333331</v>
      </c>
      <c r="X1142" s="227">
        <v>0.45167728888888892</v>
      </c>
      <c r="Y1142" s="210"/>
      <c r="Z1142" s="211"/>
      <c r="AA1142" s="211"/>
      <c r="AB1142" s="211"/>
      <c r="AC1142" s="211"/>
      <c r="AD1142" s="211"/>
      <c r="AE1142" s="211"/>
      <c r="AF1142" s="211"/>
      <c r="AG1142" s="211"/>
      <c r="AH1142" s="211"/>
      <c r="AI1142" s="211"/>
      <c r="AJ1142" s="211"/>
      <c r="AK1142" s="211"/>
      <c r="AL1142" s="211"/>
      <c r="AM1142" s="211"/>
      <c r="AN1142" s="211"/>
      <c r="AO1142" s="211"/>
      <c r="AP1142" s="211"/>
      <c r="AQ1142" s="211"/>
      <c r="AR1142" s="211"/>
      <c r="AS1142" s="211"/>
      <c r="AT1142" s="211"/>
      <c r="AU1142" s="211"/>
      <c r="AV1142" s="211"/>
      <c r="AW1142" s="211"/>
      <c r="AX1142" s="211"/>
      <c r="AY1142" s="211"/>
      <c r="AZ1142" s="211"/>
      <c r="BA1142" s="211"/>
      <c r="BB1142" s="211"/>
      <c r="BC1142" s="211"/>
      <c r="BD1142" s="211"/>
      <c r="BE1142" s="211"/>
      <c r="BF1142" s="211"/>
      <c r="BG1142" s="211"/>
      <c r="BH1142" s="211"/>
      <c r="BI1142" s="211"/>
      <c r="BJ1142" s="211"/>
      <c r="BK1142" s="211"/>
      <c r="BL1142" s="211"/>
      <c r="BM1142" s="54"/>
    </row>
    <row r="1143" spans="1:65">
      <c r="A1143" s="29"/>
      <c r="B1143" s="3" t="s">
        <v>257</v>
      </c>
      <c r="C1143" s="28"/>
      <c r="D1143" s="23">
        <v>0.35955000000000004</v>
      </c>
      <c r="E1143" s="23">
        <v>0.35419999999999996</v>
      </c>
      <c r="F1143" s="23">
        <v>0.36434999999999995</v>
      </c>
      <c r="G1143" s="23">
        <v>0.36099999999999999</v>
      </c>
      <c r="H1143" s="23">
        <v>0.36249999999999999</v>
      </c>
      <c r="I1143" s="23">
        <v>0.34499999999999997</v>
      </c>
      <c r="J1143" s="23">
        <v>0.36349999999999999</v>
      </c>
      <c r="K1143" s="23">
        <v>0.3488</v>
      </c>
      <c r="L1143" s="23">
        <v>0.35460000000000003</v>
      </c>
      <c r="M1143" s="23">
        <v>0.36649999999999999</v>
      </c>
      <c r="N1143" s="23">
        <v>0.35603473999213553</v>
      </c>
      <c r="O1143" s="23">
        <v>0.37080000000000002</v>
      </c>
      <c r="P1143" s="23">
        <v>0.36049999999999999</v>
      </c>
      <c r="Q1143" s="23">
        <v>0.36504999999999999</v>
      </c>
      <c r="R1143" s="23">
        <v>3.0000000000000001E-3</v>
      </c>
      <c r="S1143" s="23">
        <v>0.36699999999999999</v>
      </c>
      <c r="T1143" s="23">
        <v>0.36400100000000002</v>
      </c>
      <c r="U1143" s="23">
        <v>0.39774999999999999</v>
      </c>
      <c r="V1143" s="23">
        <v>0.36340000000000006</v>
      </c>
      <c r="W1143" s="23">
        <v>0.36280000000000001</v>
      </c>
      <c r="X1143" s="23">
        <v>0.45348445000000004</v>
      </c>
      <c r="Y1143" s="210"/>
      <c r="Z1143" s="211"/>
      <c r="AA1143" s="211"/>
      <c r="AB1143" s="211"/>
      <c r="AC1143" s="211"/>
      <c r="AD1143" s="211"/>
      <c r="AE1143" s="211"/>
      <c r="AF1143" s="211"/>
      <c r="AG1143" s="211"/>
      <c r="AH1143" s="211"/>
      <c r="AI1143" s="211"/>
      <c r="AJ1143" s="211"/>
      <c r="AK1143" s="211"/>
      <c r="AL1143" s="211"/>
      <c r="AM1143" s="211"/>
      <c r="AN1143" s="211"/>
      <c r="AO1143" s="211"/>
      <c r="AP1143" s="211"/>
      <c r="AQ1143" s="211"/>
      <c r="AR1143" s="211"/>
      <c r="AS1143" s="211"/>
      <c r="AT1143" s="211"/>
      <c r="AU1143" s="211"/>
      <c r="AV1143" s="211"/>
      <c r="AW1143" s="211"/>
      <c r="AX1143" s="211"/>
      <c r="AY1143" s="211"/>
      <c r="AZ1143" s="211"/>
      <c r="BA1143" s="211"/>
      <c r="BB1143" s="211"/>
      <c r="BC1143" s="211"/>
      <c r="BD1143" s="211"/>
      <c r="BE1143" s="211"/>
      <c r="BF1143" s="211"/>
      <c r="BG1143" s="211"/>
      <c r="BH1143" s="211"/>
      <c r="BI1143" s="211"/>
      <c r="BJ1143" s="211"/>
      <c r="BK1143" s="211"/>
      <c r="BL1143" s="211"/>
      <c r="BM1143" s="54"/>
    </row>
    <row r="1144" spans="1:65">
      <c r="A1144" s="29"/>
      <c r="B1144" s="3" t="s">
        <v>258</v>
      </c>
      <c r="C1144" s="28"/>
      <c r="D1144" s="23">
        <v>2.7232333722984566E-3</v>
      </c>
      <c r="E1144" s="23">
        <v>3.5927705186944549E-3</v>
      </c>
      <c r="F1144" s="23">
        <v>4.8588064377992979E-3</v>
      </c>
      <c r="G1144" s="23">
        <v>3.2659863237109068E-3</v>
      </c>
      <c r="H1144" s="23">
        <v>4.7328638264796967E-3</v>
      </c>
      <c r="I1144" s="23">
        <v>4.8442405665559901E-3</v>
      </c>
      <c r="J1144" s="23">
        <v>5.0464508980734872E-3</v>
      </c>
      <c r="K1144" s="23">
        <v>3.5505868059613347E-3</v>
      </c>
      <c r="L1144" s="23">
        <v>5.581546977914493E-3</v>
      </c>
      <c r="M1144" s="23">
        <v>8.8468450120179447E-3</v>
      </c>
      <c r="N1144" s="23">
        <v>2.3867941585523672E-3</v>
      </c>
      <c r="O1144" s="23">
        <v>2.8373696739527271E-3</v>
      </c>
      <c r="P1144" s="23">
        <v>3.7815340802378112E-3</v>
      </c>
      <c r="Q1144" s="23">
        <v>2.1978777642686601E-3</v>
      </c>
      <c r="R1144" s="23">
        <v>1.0327955589886459E-4</v>
      </c>
      <c r="S1144" s="23">
        <v>6.4648021366988983E-3</v>
      </c>
      <c r="T1144" s="23">
        <v>2.4083106457985859E-3</v>
      </c>
      <c r="U1144" s="23">
        <v>5.9634441949821659E-3</v>
      </c>
      <c r="V1144" s="23">
        <v>4.2400078616279223E-3</v>
      </c>
      <c r="W1144" s="23">
        <v>6.1277782814545953E-3</v>
      </c>
      <c r="X1144" s="23">
        <v>9.6986297464393932E-3</v>
      </c>
      <c r="Y1144" s="210"/>
      <c r="Z1144" s="211"/>
      <c r="AA1144" s="211"/>
      <c r="AB1144" s="211"/>
      <c r="AC1144" s="211"/>
      <c r="AD1144" s="211"/>
      <c r="AE1144" s="211"/>
      <c r="AF1144" s="211"/>
      <c r="AG1144" s="211"/>
      <c r="AH1144" s="211"/>
      <c r="AI1144" s="211"/>
      <c r="AJ1144" s="211"/>
      <c r="AK1144" s="211"/>
      <c r="AL1144" s="211"/>
      <c r="AM1144" s="211"/>
      <c r="AN1144" s="211"/>
      <c r="AO1144" s="211"/>
      <c r="AP1144" s="211"/>
      <c r="AQ1144" s="211"/>
      <c r="AR1144" s="211"/>
      <c r="AS1144" s="211"/>
      <c r="AT1144" s="211"/>
      <c r="AU1144" s="211"/>
      <c r="AV1144" s="211"/>
      <c r="AW1144" s="211"/>
      <c r="AX1144" s="211"/>
      <c r="AY1144" s="211"/>
      <c r="AZ1144" s="211"/>
      <c r="BA1144" s="211"/>
      <c r="BB1144" s="211"/>
      <c r="BC1144" s="211"/>
      <c r="BD1144" s="211"/>
      <c r="BE1144" s="211"/>
      <c r="BF1144" s="211"/>
      <c r="BG1144" s="211"/>
      <c r="BH1144" s="211"/>
      <c r="BI1144" s="211"/>
      <c r="BJ1144" s="211"/>
      <c r="BK1144" s="211"/>
      <c r="BL1144" s="211"/>
      <c r="BM1144" s="54"/>
    </row>
    <row r="1145" spans="1:65">
      <c r="A1145" s="29"/>
      <c r="B1145" s="3" t="s">
        <v>86</v>
      </c>
      <c r="C1145" s="28"/>
      <c r="D1145" s="13">
        <v>7.5771657548649339E-3</v>
      </c>
      <c r="E1145" s="13">
        <v>1.0169177805531998E-2</v>
      </c>
      <c r="F1145" s="13">
        <v>1.3348369334613454E-2</v>
      </c>
      <c r="G1145" s="13">
        <v>9.0387075379453133E-3</v>
      </c>
      <c r="H1145" s="13">
        <v>1.3038192359448201E-2</v>
      </c>
      <c r="I1145" s="13">
        <v>1.4095753345943712E-2</v>
      </c>
      <c r="J1145" s="13">
        <v>1.3838530799104628E-2</v>
      </c>
      <c r="K1145" s="13">
        <v>1.0137775214508427E-2</v>
      </c>
      <c r="L1145" s="13">
        <v>1.5714552047058777E-2</v>
      </c>
      <c r="M1145" s="13">
        <v>2.4260086870250303E-2</v>
      </c>
      <c r="N1145" s="13">
        <v>6.6970056181729111E-3</v>
      </c>
      <c r="O1145" s="13">
        <v>7.6796364325678289E-3</v>
      </c>
      <c r="P1145" s="13">
        <v>1.0460675187379838E-2</v>
      </c>
      <c r="Q1145" s="13">
        <v>6.0155399076781135E-3</v>
      </c>
      <c r="R1145" s="13">
        <v>3.4813333449055482E-2</v>
      </c>
      <c r="S1145" s="13">
        <v>1.7657765202437014E-2</v>
      </c>
      <c r="T1145" s="13">
        <v>6.6124564636760013E-3</v>
      </c>
      <c r="U1145" s="13">
        <v>1.5023792899686342E-2</v>
      </c>
      <c r="V1145" s="13">
        <v>1.1654243057294211E-2</v>
      </c>
      <c r="W1145" s="13">
        <v>1.6900330815319501E-2</v>
      </c>
      <c r="X1145" s="13">
        <v>2.1472476002275209E-2</v>
      </c>
      <c r="Y1145" s="140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3"/>
    </row>
    <row r="1146" spans="1:65">
      <c r="A1146" s="29"/>
      <c r="B1146" s="3" t="s">
        <v>259</v>
      </c>
      <c r="C1146" s="28"/>
      <c r="D1146" s="13">
        <v>-7.6972116201452501E-3</v>
      </c>
      <c r="E1146" s="13">
        <v>-2.4539301239280054E-2</v>
      </c>
      <c r="F1146" s="13">
        <v>5.003380551661829E-3</v>
      </c>
      <c r="G1146" s="13">
        <v>-2.359281576922001E-3</v>
      </c>
      <c r="H1146" s="13">
        <v>2.242382253442754E-3</v>
      </c>
      <c r="I1146" s="13">
        <v>-5.1136918178788182E-2</v>
      </c>
      <c r="J1146" s="13">
        <v>6.844046083807509E-3</v>
      </c>
      <c r="K1146" s="13">
        <v>-3.3006362687151181E-2</v>
      </c>
      <c r="L1146" s="13">
        <v>-1.9339421110967869E-2</v>
      </c>
      <c r="M1146" s="13">
        <v>6.844046083807509E-3</v>
      </c>
      <c r="N1146" s="13">
        <v>-1.5987892845809371E-2</v>
      </c>
      <c r="O1146" s="13">
        <v>2.0096837915257959E-2</v>
      </c>
      <c r="P1146" s="13">
        <v>-1.8991151938855255E-3</v>
      </c>
      <c r="Q1146" s="13">
        <v>8.7767448925606395E-3</v>
      </c>
      <c r="R1146" s="13">
        <v>-0.99180903838195078</v>
      </c>
      <c r="S1146" s="13">
        <v>1.0847493616225057E-2</v>
      </c>
      <c r="T1146" s="13">
        <v>5.5781283640741197E-3</v>
      </c>
      <c r="U1146" s="13">
        <v>9.5932257839669077E-2</v>
      </c>
      <c r="V1146" s="13">
        <v>4.4971975303216283E-3</v>
      </c>
      <c r="W1146" s="13">
        <v>1.0919662958515097E-3</v>
      </c>
      <c r="X1146" s="13">
        <v>0.24708022596632651</v>
      </c>
      <c r="Y1146" s="140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3"/>
    </row>
    <row r="1147" spans="1:65">
      <c r="A1147" s="29"/>
      <c r="B1147" s="45" t="s">
        <v>260</v>
      </c>
      <c r="C1147" s="46"/>
      <c r="D1147" s="44">
        <v>0.78</v>
      </c>
      <c r="E1147" s="44">
        <v>2.1</v>
      </c>
      <c r="F1147" s="44">
        <v>0.22</v>
      </c>
      <c r="G1147" s="44">
        <v>0.36</v>
      </c>
      <c r="H1147" s="44">
        <v>0</v>
      </c>
      <c r="I1147" s="44">
        <v>4.18</v>
      </c>
      <c r="J1147" s="44">
        <v>0.36</v>
      </c>
      <c r="K1147" s="44">
        <v>2.76</v>
      </c>
      <c r="L1147" s="44">
        <v>1.69</v>
      </c>
      <c r="M1147" s="44">
        <v>0.36</v>
      </c>
      <c r="N1147" s="44">
        <v>1.43</v>
      </c>
      <c r="O1147" s="44">
        <v>1.4</v>
      </c>
      <c r="P1147" s="44">
        <v>0.32</v>
      </c>
      <c r="Q1147" s="44">
        <v>0.51</v>
      </c>
      <c r="R1147" s="44">
        <v>77.900000000000006</v>
      </c>
      <c r="S1147" s="44">
        <v>0.67</v>
      </c>
      <c r="T1147" s="44">
        <v>0.26</v>
      </c>
      <c r="U1147" s="44">
        <v>7.34</v>
      </c>
      <c r="V1147" s="44">
        <v>0.18</v>
      </c>
      <c r="W1147" s="44">
        <v>0.09</v>
      </c>
      <c r="X1147" s="44">
        <v>19.190000000000001</v>
      </c>
      <c r="Y1147" s="140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3"/>
    </row>
    <row r="1148" spans="1:65">
      <c r="B1148" s="30"/>
      <c r="C1148" s="20"/>
      <c r="D1148" s="20"/>
      <c r="E1148" s="20"/>
      <c r="F1148" s="20"/>
      <c r="G1148" s="20"/>
      <c r="H1148" s="20"/>
      <c r="I1148" s="20"/>
      <c r="J1148" s="20"/>
      <c r="K1148" s="20"/>
      <c r="L1148" s="20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  <c r="W1148" s="20"/>
      <c r="X1148" s="20"/>
      <c r="BM1148" s="53"/>
    </row>
    <row r="1149" spans="1:65" ht="15">
      <c r="B1149" s="8" t="s">
        <v>558</v>
      </c>
      <c r="BM1149" s="27" t="s">
        <v>66</v>
      </c>
    </row>
    <row r="1150" spans="1:65" ht="15">
      <c r="A1150" s="24" t="s">
        <v>45</v>
      </c>
      <c r="B1150" s="18" t="s">
        <v>111</v>
      </c>
      <c r="C1150" s="15" t="s">
        <v>112</v>
      </c>
      <c r="D1150" s="16" t="s">
        <v>224</v>
      </c>
      <c r="E1150" s="17" t="s">
        <v>224</v>
      </c>
      <c r="F1150" s="17" t="s">
        <v>224</v>
      </c>
      <c r="G1150" s="17" t="s">
        <v>224</v>
      </c>
      <c r="H1150" s="17" t="s">
        <v>224</v>
      </c>
      <c r="I1150" s="17" t="s">
        <v>224</v>
      </c>
      <c r="J1150" s="17" t="s">
        <v>224</v>
      </c>
      <c r="K1150" s="17" t="s">
        <v>224</v>
      </c>
      <c r="L1150" s="17" t="s">
        <v>224</v>
      </c>
      <c r="M1150" s="17" t="s">
        <v>224</v>
      </c>
      <c r="N1150" s="17" t="s">
        <v>224</v>
      </c>
      <c r="O1150" s="17" t="s">
        <v>224</v>
      </c>
      <c r="P1150" s="17" t="s">
        <v>224</v>
      </c>
      <c r="Q1150" s="17" t="s">
        <v>224</v>
      </c>
      <c r="R1150" s="140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7">
        <v>1</v>
      </c>
    </row>
    <row r="1151" spans="1:65">
      <c r="A1151" s="29"/>
      <c r="B1151" s="19" t="s">
        <v>225</v>
      </c>
      <c r="C1151" s="9" t="s">
        <v>225</v>
      </c>
      <c r="D1151" s="138" t="s">
        <v>227</v>
      </c>
      <c r="E1151" s="139" t="s">
        <v>228</v>
      </c>
      <c r="F1151" s="139" t="s">
        <v>230</v>
      </c>
      <c r="G1151" s="139" t="s">
        <v>232</v>
      </c>
      <c r="H1151" s="139" t="s">
        <v>235</v>
      </c>
      <c r="I1151" s="139" t="s">
        <v>236</v>
      </c>
      <c r="J1151" s="139" t="s">
        <v>237</v>
      </c>
      <c r="K1151" s="139" t="s">
        <v>238</v>
      </c>
      <c r="L1151" s="139" t="s">
        <v>240</v>
      </c>
      <c r="M1151" s="139" t="s">
        <v>241</v>
      </c>
      <c r="N1151" s="139" t="s">
        <v>242</v>
      </c>
      <c r="O1151" s="139" t="s">
        <v>243</v>
      </c>
      <c r="P1151" s="139" t="s">
        <v>246</v>
      </c>
      <c r="Q1151" s="139" t="s">
        <v>248</v>
      </c>
      <c r="R1151" s="140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7" t="s">
        <v>3</v>
      </c>
    </row>
    <row r="1152" spans="1:65">
      <c r="A1152" s="29"/>
      <c r="B1152" s="19"/>
      <c r="C1152" s="9"/>
      <c r="D1152" s="10" t="s">
        <v>269</v>
      </c>
      <c r="E1152" s="11" t="s">
        <v>292</v>
      </c>
      <c r="F1152" s="11" t="s">
        <v>293</v>
      </c>
      <c r="G1152" s="11" t="s">
        <v>269</v>
      </c>
      <c r="H1152" s="11" t="s">
        <v>269</v>
      </c>
      <c r="I1152" s="11" t="s">
        <v>293</v>
      </c>
      <c r="J1152" s="11" t="s">
        <v>292</v>
      </c>
      <c r="K1152" s="11" t="s">
        <v>269</v>
      </c>
      <c r="L1152" s="11" t="s">
        <v>269</v>
      </c>
      <c r="M1152" s="11" t="s">
        <v>292</v>
      </c>
      <c r="N1152" s="11" t="s">
        <v>292</v>
      </c>
      <c r="O1152" s="11" t="s">
        <v>292</v>
      </c>
      <c r="P1152" s="11" t="s">
        <v>292</v>
      </c>
      <c r="Q1152" s="11" t="s">
        <v>269</v>
      </c>
      <c r="R1152" s="140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7">
        <v>1</v>
      </c>
    </row>
    <row r="1153" spans="1:65">
      <c r="A1153" s="29"/>
      <c r="B1153" s="19"/>
      <c r="C1153" s="9"/>
      <c r="D1153" s="25" t="s">
        <v>294</v>
      </c>
      <c r="E1153" s="25" t="s">
        <v>295</v>
      </c>
      <c r="F1153" s="25" t="s">
        <v>295</v>
      </c>
      <c r="G1153" s="25" t="s">
        <v>297</v>
      </c>
      <c r="H1153" s="25" t="s">
        <v>117</v>
      </c>
      <c r="I1153" s="25" t="s">
        <v>295</v>
      </c>
      <c r="J1153" s="25" t="s">
        <v>297</v>
      </c>
      <c r="K1153" s="25" t="s">
        <v>294</v>
      </c>
      <c r="L1153" s="25" t="s">
        <v>297</v>
      </c>
      <c r="M1153" s="25" t="s">
        <v>297</v>
      </c>
      <c r="N1153" s="25" t="s">
        <v>296</v>
      </c>
      <c r="O1153" s="25" t="s">
        <v>295</v>
      </c>
      <c r="P1153" s="25" t="s">
        <v>295</v>
      </c>
      <c r="Q1153" s="25" t="s">
        <v>296</v>
      </c>
      <c r="R1153" s="140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7">
        <v>2</v>
      </c>
    </row>
    <row r="1154" spans="1:65">
      <c r="A1154" s="29"/>
      <c r="B1154" s="18">
        <v>1</v>
      </c>
      <c r="C1154" s="14">
        <v>1</v>
      </c>
      <c r="D1154" s="199">
        <v>29.5</v>
      </c>
      <c r="E1154" s="199">
        <v>24.7</v>
      </c>
      <c r="F1154" s="199">
        <v>26.7</v>
      </c>
      <c r="G1154" s="199">
        <v>29.9</v>
      </c>
      <c r="H1154" s="199">
        <v>28.6</v>
      </c>
      <c r="I1154" s="199">
        <v>29.2</v>
      </c>
      <c r="J1154" s="200">
        <v>2</v>
      </c>
      <c r="K1154" s="199">
        <v>29.967005962468729</v>
      </c>
      <c r="L1154" s="199">
        <v>26.8</v>
      </c>
      <c r="M1154" s="199">
        <v>26</v>
      </c>
      <c r="N1154" s="200">
        <v>3490</v>
      </c>
      <c r="O1154" s="199">
        <v>26</v>
      </c>
      <c r="P1154" s="199">
        <v>27.4</v>
      </c>
      <c r="Q1154" s="200">
        <v>38.1</v>
      </c>
      <c r="R1154" s="201"/>
      <c r="S1154" s="202"/>
      <c r="T1154" s="202"/>
      <c r="U1154" s="202"/>
      <c r="V1154" s="202"/>
      <c r="W1154" s="202"/>
      <c r="X1154" s="202"/>
      <c r="Y1154" s="202"/>
      <c r="Z1154" s="202"/>
      <c r="AA1154" s="202"/>
      <c r="AB1154" s="202"/>
      <c r="AC1154" s="202"/>
      <c r="AD1154" s="202"/>
      <c r="AE1154" s="202"/>
      <c r="AF1154" s="202"/>
      <c r="AG1154" s="202"/>
      <c r="AH1154" s="202"/>
      <c r="AI1154" s="202"/>
      <c r="AJ1154" s="202"/>
      <c r="AK1154" s="202"/>
      <c r="AL1154" s="202"/>
      <c r="AM1154" s="202"/>
      <c r="AN1154" s="202"/>
      <c r="AO1154" s="202"/>
      <c r="AP1154" s="202"/>
      <c r="AQ1154" s="202"/>
      <c r="AR1154" s="202"/>
      <c r="AS1154" s="202"/>
      <c r="AT1154" s="202"/>
      <c r="AU1154" s="202"/>
      <c r="AV1154" s="202"/>
      <c r="AW1154" s="202"/>
      <c r="AX1154" s="202"/>
      <c r="AY1154" s="202"/>
      <c r="AZ1154" s="202"/>
      <c r="BA1154" s="202"/>
      <c r="BB1154" s="202"/>
      <c r="BC1154" s="202"/>
      <c r="BD1154" s="202"/>
      <c r="BE1154" s="202"/>
      <c r="BF1154" s="202"/>
      <c r="BG1154" s="202"/>
      <c r="BH1154" s="202"/>
      <c r="BI1154" s="202"/>
      <c r="BJ1154" s="202"/>
      <c r="BK1154" s="202"/>
      <c r="BL1154" s="202"/>
      <c r="BM1154" s="203">
        <v>1</v>
      </c>
    </row>
    <row r="1155" spans="1:65">
      <c r="A1155" s="29"/>
      <c r="B1155" s="19">
        <v>1</v>
      </c>
      <c r="C1155" s="9">
        <v>2</v>
      </c>
      <c r="D1155" s="205">
        <v>29.5</v>
      </c>
      <c r="E1155" s="205">
        <v>25</v>
      </c>
      <c r="F1155" s="205">
        <v>27.6</v>
      </c>
      <c r="G1155" s="205">
        <v>28.4</v>
      </c>
      <c r="H1155" s="205">
        <v>29.7</v>
      </c>
      <c r="I1155" s="205">
        <v>28.9</v>
      </c>
      <c r="J1155" s="206">
        <v>2.2999999999999998</v>
      </c>
      <c r="K1155" s="205">
        <v>30.233183092038598</v>
      </c>
      <c r="L1155" s="205">
        <v>27.8</v>
      </c>
      <c r="M1155" s="205">
        <v>25</v>
      </c>
      <c r="N1155" s="206">
        <v>3520</v>
      </c>
      <c r="O1155" s="205">
        <v>27.2</v>
      </c>
      <c r="P1155" s="205">
        <v>28.2</v>
      </c>
      <c r="Q1155" s="209">
        <v>38.6</v>
      </c>
      <c r="R1155" s="201"/>
      <c r="S1155" s="202"/>
      <c r="T1155" s="202"/>
      <c r="U1155" s="202"/>
      <c r="V1155" s="202"/>
      <c r="W1155" s="202"/>
      <c r="X1155" s="202"/>
      <c r="Y1155" s="202"/>
      <c r="Z1155" s="202"/>
      <c r="AA1155" s="202"/>
      <c r="AB1155" s="202"/>
      <c r="AC1155" s="202"/>
      <c r="AD1155" s="202"/>
      <c r="AE1155" s="202"/>
      <c r="AF1155" s="202"/>
      <c r="AG1155" s="202"/>
      <c r="AH1155" s="202"/>
      <c r="AI1155" s="202"/>
      <c r="AJ1155" s="202"/>
      <c r="AK1155" s="202"/>
      <c r="AL1155" s="202"/>
      <c r="AM1155" s="202"/>
      <c r="AN1155" s="202"/>
      <c r="AO1155" s="202"/>
      <c r="AP1155" s="202"/>
      <c r="AQ1155" s="202"/>
      <c r="AR1155" s="202"/>
      <c r="AS1155" s="202"/>
      <c r="AT1155" s="202"/>
      <c r="AU1155" s="202"/>
      <c r="AV1155" s="202"/>
      <c r="AW1155" s="202"/>
      <c r="AX1155" s="202"/>
      <c r="AY1155" s="202"/>
      <c r="AZ1155" s="202"/>
      <c r="BA1155" s="202"/>
      <c r="BB1155" s="202"/>
      <c r="BC1155" s="202"/>
      <c r="BD1155" s="202"/>
      <c r="BE1155" s="202"/>
      <c r="BF1155" s="202"/>
      <c r="BG1155" s="202"/>
      <c r="BH1155" s="202"/>
      <c r="BI1155" s="202"/>
      <c r="BJ1155" s="202"/>
      <c r="BK1155" s="202"/>
      <c r="BL1155" s="202"/>
      <c r="BM1155" s="203">
        <v>34</v>
      </c>
    </row>
    <row r="1156" spans="1:65">
      <c r="A1156" s="29"/>
      <c r="B1156" s="19">
        <v>1</v>
      </c>
      <c r="C1156" s="9">
        <v>3</v>
      </c>
      <c r="D1156" s="205">
        <v>30.5</v>
      </c>
      <c r="E1156" s="205">
        <v>25.4</v>
      </c>
      <c r="F1156" s="205">
        <v>26.4</v>
      </c>
      <c r="G1156" s="205">
        <v>28.8</v>
      </c>
      <c r="H1156" s="205">
        <v>28.3</v>
      </c>
      <c r="I1156" s="205">
        <v>29.9</v>
      </c>
      <c r="J1156" s="206">
        <v>2.2000000000000002</v>
      </c>
      <c r="K1156" s="205">
        <v>29.504146262730902</v>
      </c>
      <c r="L1156" s="205">
        <v>29.2</v>
      </c>
      <c r="M1156" s="205">
        <v>24</v>
      </c>
      <c r="N1156" s="206">
        <v>3510</v>
      </c>
      <c r="O1156" s="205">
        <v>26.8</v>
      </c>
      <c r="P1156" s="205">
        <v>29</v>
      </c>
      <c r="Q1156" s="206">
        <v>37.299999999999997</v>
      </c>
      <c r="R1156" s="201"/>
      <c r="S1156" s="202"/>
      <c r="T1156" s="202"/>
      <c r="U1156" s="202"/>
      <c r="V1156" s="202"/>
      <c r="W1156" s="202"/>
      <c r="X1156" s="202"/>
      <c r="Y1156" s="202"/>
      <c r="Z1156" s="202"/>
      <c r="AA1156" s="202"/>
      <c r="AB1156" s="202"/>
      <c r="AC1156" s="202"/>
      <c r="AD1156" s="202"/>
      <c r="AE1156" s="202"/>
      <c r="AF1156" s="202"/>
      <c r="AG1156" s="202"/>
      <c r="AH1156" s="202"/>
      <c r="AI1156" s="202"/>
      <c r="AJ1156" s="202"/>
      <c r="AK1156" s="202"/>
      <c r="AL1156" s="202"/>
      <c r="AM1156" s="202"/>
      <c r="AN1156" s="202"/>
      <c r="AO1156" s="202"/>
      <c r="AP1156" s="202"/>
      <c r="AQ1156" s="202"/>
      <c r="AR1156" s="202"/>
      <c r="AS1156" s="202"/>
      <c r="AT1156" s="202"/>
      <c r="AU1156" s="202"/>
      <c r="AV1156" s="202"/>
      <c r="AW1156" s="202"/>
      <c r="AX1156" s="202"/>
      <c r="AY1156" s="202"/>
      <c r="AZ1156" s="202"/>
      <c r="BA1156" s="202"/>
      <c r="BB1156" s="202"/>
      <c r="BC1156" s="202"/>
      <c r="BD1156" s="202"/>
      <c r="BE1156" s="202"/>
      <c r="BF1156" s="202"/>
      <c r="BG1156" s="202"/>
      <c r="BH1156" s="202"/>
      <c r="BI1156" s="202"/>
      <c r="BJ1156" s="202"/>
      <c r="BK1156" s="202"/>
      <c r="BL1156" s="202"/>
      <c r="BM1156" s="203">
        <v>16</v>
      </c>
    </row>
    <row r="1157" spans="1:65">
      <c r="A1157" s="29"/>
      <c r="B1157" s="19">
        <v>1</v>
      </c>
      <c r="C1157" s="9">
        <v>4</v>
      </c>
      <c r="D1157" s="205">
        <v>29</v>
      </c>
      <c r="E1157" s="205">
        <v>25.5</v>
      </c>
      <c r="F1157" s="205">
        <v>26.3</v>
      </c>
      <c r="G1157" s="205">
        <v>29.3</v>
      </c>
      <c r="H1157" s="205">
        <v>29.6</v>
      </c>
      <c r="I1157" s="205">
        <v>29.2</v>
      </c>
      <c r="J1157" s="206">
        <v>1.7</v>
      </c>
      <c r="K1157" s="205">
        <v>29.635602658333948</v>
      </c>
      <c r="L1157" s="205">
        <v>28.3</v>
      </c>
      <c r="M1157" s="205">
        <v>25</v>
      </c>
      <c r="N1157" s="206">
        <v>3570</v>
      </c>
      <c r="O1157" s="205">
        <v>27.2</v>
      </c>
      <c r="P1157" s="205">
        <v>28.6</v>
      </c>
      <c r="Q1157" s="206">
        <v>37.200000000000003</v>
      </c>
      <c r="R1157" s="201"/>
      <c r="S1157" s="202"/>
      <c r="T1157" s="202"/>
      <c r="U1157" s="202"/>
      <c r="V1157" s="202"/>
      <c r="W1157" s="202"/>
      <c r="X1157" s="202"/>
      <c r="Y1157" s="202"/>
      <c r="Z1157" s="202"/>
      <c r="AA1157" s="202"/>
      <c r="AB1157" s="202"/>
      <c r="AC1157" s="202"/>
      <c r="AD1157" s="202"/>
      <c r="AE1157" s="202"/>
      <c r="AF1157" s="202"/>
      <c r="AG1157" s="202"/>
      <c r="AH1157" s="202"/>
      <c r="AI1157" s="202"/>
      <c r="AJ1157" s="202"/>
      <c r="AK1157" s="202"/>
      <c r="AL1157" s="202"/>
      <c r="AM1157" s="202"/>
      <c r="AN1157" s="202"/>
      <c r="AO1157" s="202"/>
      <c r="AP1157" s="202"/>
      <c r="AQ1157" s="202"/>
      <c r="AR1157" s="202"/>
      <c r="AS1157" s="202"/>
      <c r="AT1157" s="202"/>
      <c r="AU1157" s="202"/>
      <c r="AV1157" s="202"/>
      <c r="AW1157" s="202"/>
      <c r="AX1157" s="202"/>
      <c r="AY1157" s="202"/>
      <c r="AZ1157" s="202"/>
      <c r="BA1157" s="202"/>
      <c r="BB1157" s="202"/>
      <c r="BC1157" s="202"/>
      <c r="BD1157" s="202"/>
      <c r="BE1157" s="202"/>
      <c r="BF1157" s="202"/>
      <c r="BG1157" s="202"/>
      <c r="BH1157" s="202"/>
      <c r="BI1157" s="202"/>
      <c r="BJ1157" s="202"/>
      <c r="BK1157" s="202"/>
      <c r="BL1157" s="202"/>
      <c r="BM1157" s="203">
        <v>27.969906785864751</v>
      </c>
    </row>
    <row r="1158" spans="1:65">
      <c r="A1158" s="29"/>
      <c r="B1158" s="19">
        <v>1</v>
      </c>
      <c r="C1158" s="9">
        <v>5</v>
      </c>
      <c r="D1158" s="205">
        <v>28.8</v>
      </c>
      <c r="E1158" s="205">
        <v>25.5</v>
      </c>
      <c r="F1158" s="205">
        <v>26.4</v>
      </c>
      <c r="G1158" s="205">
        <v>28.8</v>
      </c>
      <c r="H1158" s="205">
        <v>29.4</v>
      </c>
      <c r="I1158" s="205">
        <v>29.7</v>
      </c>
      <c r="J1158" s="206">
        <v>1.6</v>
      </c>
      <c r="K1158" s="205">
        <v>29.677998852797213</v>
      </c>
      <c r="L1158" s="205">
        <v>27.8</v>
      </c>
      <c r="M1158" s="205">
        <v>25</v>
      </c>
      <c r="N1158" s="206">
        <v>3510</v>
      </c>
      <c r="O1158" s="205">
        <v>26.8</v>
      </c>
      <c r="P1158" s="205">
        <v>29.2</v>
      </c>
      <c r="Q1158" s="206">
        <v>37.299999999999997</v>
      </c>
      <c r="R1158" s="201"/>
      <c r="S1158" s="202"/>
      <c r="T1158" s="202"/>
      <c r="U1158" s="202"/>
      <c r="V1158" s="202"/>
      <c r="W1158" s="202"/>
      <c r="X1158" s="202"/>
      <c r="Y1158" s="202"/>
      <c r="Z1158" s="202"/>
      <c r="AA1158" s="202"/>
      <c r="AB1158" s="202"/>
      <c r="AC1158" s="202"/>
      <c r="AD1158" s="202"/>
      <c r="AE1158" s="202"/>
      <c r="AF1158" s="202"/>
      <c r="AG1158" s="202"/>
      <c r="AH1158" s="202"/>
      <c r="AI1158" s="202"/>
      <c r="AJ1158" s="202"/>
      <c r="AK1158" s="202"/>
      <c r="AL1158" s="202"/>
      <c r="AM1158" s="202"/>
      <c r="AN1158" s="202"/>
      <c r="AO1158" s="202"/>
      <c r="AP1158" s="202"/>
      <c r="AQ1158" s="202"/>
      <c r="AR1158" s="202"/>
      <c r="AS1158" s="202"/>
      <c r="AT1158" s="202"/>
      <c r="AU1158" s="202"/>
      <c r="AV1158" s="202"/>
      <c r="AW1158" s="202"/>
      <c r="AX1158" s="202"/>
      <c r="AY1158" s="202"/>
      <c r="AZ1158" s="202"/>
      <c r="BA1158" s="202"/>
      <c r="BB1158" s="202"/>
      <c r="BC1158" s="202"/>
      <c r="BD1158" s="202"/>
      <c r="BE1158" s="202"/>
      <c r="BF1158" s="202"/>
      <c r="BG1158" s="202"/>
      <c r="BH1158" s="202"/>
      <c r="BI1158" s="202"/>
      <c r="BJ1158" s="202"/>
      <c r="BK1158" s="202"/>
      <c r="BL1158" s="202"/>
      <c r="BM1158" s="203">
        <v>125</v>
      </c>
    </row>
    <row r="1159" spans="1:65">
      <c r="A1159" s="29"/>
      <c r="B1159" s="19">
        <v>1</v>
      </c>
      <c r="C1159" s="9">
        <v>6</v>
      </c>
      <c r="D1159" s="205">
        <v>29.1</v>
      </c>
      <c r="E1159" s="205">
        <v>25.9</v>
      </c>
      <c r="F1159" s="205">
        <v>27.3</v>
      </c>
      <c r="G1159" s="205">
        <v>30.599999999999998</v>
      </c>
      <c r="H1159" s="205">
        <v>28.6</v>
      </c>
      <c r="I1159" s="205">
        <v>29.9</v>
      </c>
      <c r="J1159" s="206">
        <v>3.3</v>
      </c>
      <c r="K1159" s="205">
        <v>29.795911038704418</v>
      </c>
      <c r="L1159" s="205">
        <v>30</v>
      </c>
      <c r="M1159" s="205">
        <v>24</v>
      </c>
      <c r="N1159" s="206">
        <v>3570</v>
      </c>
      <c r="O1159" s="205">
        <v>26.6</v>
      </c>
      <c r="P1159" s="205">
        <v>29.4</v>
      </c>
      <c r="Q1159" s="206">
        <v>37.1</v>
      </c>
      <c r="R1159" s="201"/>
      <c r="S1159" s="202"/>
      <c r="T1159" s="202"/>
      <c r="U1159" s="202"/>
      <c r="V1159" s="202"/>
      <c r="W1159" s="202"/>
      <c r="X1159" s="202"/>
      <c r="Y1159" s="202"/>
      <c r="Z1159" s="202"/>
      <c r="AA1159" s="202"/>
      <c r="AB1159" s="202"/>
      <c r="AC1159" s="202"/>
      <c r="AD1159" s="202"/>
      <c r="AE1159" s="202"/>
      <c r="AF1159" s="202"/>
      <c r="AG1159" s="202"/>
      <c r="AH1159" s="202"/>
      <c r="AI1159" s="202"/>
      <c r="AJ1159" s="202"/>
      <c r="AK1159" s="202"/>
      <c r="AL1159" s="202"/>
      <c r="AM1159" s="202"/>
      <c r="AN1159" s="202"/>
      <c r="AO1159" s="202"/>
      <c r="AP1159" s="202"/>
      <c r="AQ1159" s="202"/>
      <c r="AR1159" s="202"/>
      <c r="AS1159" s="202"/>
      <c r="AT1159" s="202"/>
      <c r="AU1159" s="202"/>
      <c r="AV1159" s="202"/>
      <c r="AW1159" s="202"/>
      <c r="AX1159" s="202"/>
      <c r="AY1159" s="202"/>
      <c r="AZ1159" s="202"/>
      <c r="BA1159" s="202"/>
      <c r="BB1159" s="202"/>
      <c r="BC1159" s="202"/>
      <c r="BD1159" s="202"/>
      <c r="BE1159" s="202"/>
      <c r="BF1159" s="202"/>
      <c r="BG1159" s="202"/>
      <c r="BH1159" s="202"/>
      <c r="BI1159" s="202"/>
      <c r="BJ1159" s="202"/>
      <c r="BK1159" s="202"/>
      <c r="BL1159" s="202"/>
      <c r="BM1159" s="207"/>
    </row>
    <row r="1160" spans="1:65">
      <c r="A1160" s="29"/>
      <c r="B1160" s="20" t="s">
        <v>256</v>
      </c>
      <c r="C1160" s="12"/>
      <c r="D1160" s="208">
        <v>29.400000000000002</v>
      </c>
      <c r="E1160" s="208">
        <v>25.333333333333332</v>
      </c>
      <c r="F1160" s="208">
        <v>26.783333333333331</v>
      </c>
      <c r="G1160" s="208">
        <v>29.299999999999997</v>
      </c>
      <c r="H1160" s="208">
        <v>29.033333333333331</v>
      </c>
      <c r="I1160" s="208">
        <v>29.466666666666669</v>
      </c>
      <c r="J1160" s="208">
        <v>2.1833333333333331</v>
      </c>
      <c r="K1160" s="208">
        <v>29.802307977845633</v>
      </c>
      <c r="L1160" s="208">
        <v>28.316666666666666</v>
      </c>
      <c r="M1160" s="208">
        <v>24.833333333333332</v>
      </c>
      <c r="N1160" s="208">
        <v>3528.3333333333335</v>
      </c>
      <c r="O1160" s="208">
        <v>26.766666666666666</v>
      </c>
      <c r="P1160" s="208">
        <v>28.633333333333329</v>
      </c>
      <c r="Q1160" s="208">
        <v>37.6</v>
      </c>
      <c r="R1160" s="201"/>
      <c r="S1160" s="202"/>
      <c r="T1160" s="202"/>
      <c r="U1160" s="202"/>
      <c r="V1160" s="202"/>
      <c r="W1160" s="202"/>
      <c r="X1160" s="202"/>
      <c r="Y1160" s="202"/>
      <c r="Z1160" s="202"/>
      <c r="AA1160" s="202"/>
      <c r="AB1160" s="202"/>
      <c r="AC1160" s="202"/>
      <c r="AD1160" s="202"/>
      <c r="AE1160" s="202"/>
      <c r="AF1160" s="202"/>
      <c r="AG1160" s="202"/>
      <c r="AH1160" s="202"/>
      <c r="AI1160" s="202"/>
      <c r="AJ1160" s="202"/>
      <c r="AK1160" s="202"/>
      <c r="AL1160" s="202"/>
      <c r="AM1160" s="202"/>
      <c r="AN1160" s="202"/>
      <c r="AO1160" s="202"/>
      <c r="AP1160" s="202"/>
      <c r="AQ1160" s="202"/>
      <c r="AR1160" s="202"/>
      <c r="AS1160" s="202"/>
      <c r="AT1160" s="202"/>
      <c r="AU1160" s="202"/>
      <c r="AV1160" s="202"/>
      <c r="AW1160" s="202"/>
      <c r="AX1160" s="202"/>
      <c r="AY1160" s="202"/>
      <c r="AZ1160" s="202"/>
      <c r="BA1160" s="202"/>
      <c r="BB1160" s="202"/>
      <c r="BC1160" s="202"/>
      <c r="BD1160" s="202"/>
      <c r="BE1160" s="202"/>
      <c r="BF1160" s="202"/>
      <c r="BG1160" s="202"/>
      <c r="BH1160" s="202"/>
      <c r="BI1160" s="202"/>
      <c r="BJ1160" s="202"/>
      <c r="BK1160" s="202"/>
      <c r="BL1160" s="202"/>
      <c r="BM1160" s="207"/>
    </row>
    <row r="1161" spans="1:65">
      <c r="A1161" s="29"/>
      <c r="B1161" s="3" t="s">
        <v>257</v>
      </c>
      <c r="C1161" s="28"/>
      <c r="D1161" s="205">
        <v>29.3</v>
      </c>
      <c r="E1161" s="205">
        <v>25.45</v>
      </c>
      <c r="F1161" s="205">
        <v>26.549999999999997</v>
      </c>
      <c r="G1161" s="205">
        <v>29.05</v>
      </c>
      <c r="H1161" s="205">
        <v>29</v>
      </c>
      <c r="I1161" s="205">
        <v>29.45</v>
      </c>
      <c r="J1161" s="205">
        <v>2.1</v>
      </c>
      <c r="K1161" s="205">
        <v>29.736954945750817</v>
      </c>
      <c r="L1161" s="205">
        <v>28.05</v>
      </c>
      <c r="M1161" s="205">
        <v>25</v>
      </c>
      <c r="N1161" s="205">
        <v>3515</v>
      </c>
      <c r="O1161" s="205">
        <v>26.8</v>
      </c>
      <c r="P1161" s="205">
        <v>28.8</v>
      </c>
      <c r="Q1161" s="205">
        <v>37.299999999999997</v>
      </c>
      <c r="R1161" s="201"/>
      <c r="S1161" s="202"/>
      <c r="T1161" s="202"/>
      <c r="U1161" s="202"/>
      <c r="V1161" s="202"/>
      <c r="W1161" s="202"/>
      <c r="X1161" s="202"/>
      <c r="Y1161" s="202"/>
      <c r="Z1161" s="202"/>
      <c r="AA1161" s="202"/>
      <c r="AB1161" s="202"/>
      <c r="AC1161" s="202"/>
      <c r="AD1161" s="202"/>
      <c r="AE1161" s="202"/>
      <c r="AF1161" s="202"/>
      <c r="AG1161" s="202"/>
      <c r="AH1161" s="202"/>
      <c r="AI1161" s="202"/>
      <c r="AJ1161" s="202"/>
      <c r="AK1161" s="202"/>
      <c r="AL1161" s="202"/>
      <c r="AM1161" s="202"/>
      <c r="AN1161" s="202"/>
      <c r="AO1161" s="202"/>
      <c r="AP1161" s="202"/>
      <c r="AQ1161" s="202"/>
      <c r="AR1161" s="202"/>
      <c r="AS1161" s="202"/>
      <c r="AT1161" s="202"/>
      <c r="AU1161" s="202"/>
      <c r="AV1161" s="202"/>
      <c r="AW1161" s="202"/>
      <c r="AX1161" s="202"/>
      <c r="AY1161" s="202"/>
      <c r="AZ1161" s="202"/>
      <c r="BA1161" s="202"/>
      <c r="BB1161" s="202"/>
      <c r="BC1161" s="202"/>
      <c r="BD1161" s="202"/>
      <c r="BE1161" s="202"/>
      <c r="BF1161" s="202"/>
      <c r="BG1161" s="202"/>
      <c r="BH1161" s="202"/>
      <c r="BI1161" s="202"/>
      <c r="BJ1161" s="202"/>
      <c r="BK1161" s="202"/>
      <c r="BL1161" s="202"/>
      <c r="BM1161" s="207"/>
    </row>
    <row r="1162" spans="1:65">
      <c r="A1162" s="29"/>
      <c r="B1162" s="3" t="s">
        <v>258</v>
      </c>
      <c r="C1162" s="28"/>
      <c r="D1162" s="23">
        <v>0.60663003552412376</v>
      </c>
      <c r="E1162" s="23">
        <v>0.4226897995772626</v>
      </c>
      <c r="F1162" s="23">
        <v>0.54191020166321613</v>
      </c>
      <c r="G1162" s="23">
        <v>0.81975606127676715</v>
      </c>
      <c r="H1162" s="23">
        <v>0.60221812216726422</v>
      </c>
      <c r="I1162" s="23">
        <v>0.42268979957726277</v>
      </c>
      <c r="J1162" s="23">
        <v>0.6112828041640529</v>
      </c>
      <c r="K1162" s="23">
        <v>0.26266463084474884</v>
      </c>
      <c r="L1162" s="23">
        <v>1.1356349178616629</v>
      </c>
      <c r="M1162" s="23">
        <v>0.752772652709081</v>
      </c>
      <c r="N1162" s="23">
        <v>33.714487489307423</v>
      </c>
      <c r="O1162" s="23">
        <v>0.44572039067858032</v>
      </c>
      <c r="P1162" s="23">
        <v>0.74206917916503368</v>
      </c>
      <c r="Q1162" s="23">
        <v>0.60663003552412464</v>
      </c>
      <c r="R1162" s="140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3"/>
    </row>
    <row r="1163" spans="1:65">
      <c r="A1163" s="29"/>
      <c r="B1163" s="3" t="s">
        <v>86</v>
      </c>
      <c r="C1163" s="28"/>
      <c r="D1163" s="13">
        <v>2.0633674677691283E-2</v>
      </c>
      <c r="E1163" s="13">
        <v>1.6685123667523526E-2</v>
      </c>
      <c r="F1163" s="13">
        <v>2.0233112694332901E-2</v>
      </c>
      <c r="G1163" s="13">
        <v>2.7978022569172943E-2</v>
      </c>
      <c r="H1163" s="13">
        <v>2.0742300419079138E-2</v>
      </c>
      <c r="I1163" s="13">
        <v>1.4344676456241948E-2</v>
      </c>
      <c r="J1163" s="13">
        <v>0.2799768568690319</v>
      </c>
      <c r="K1163" s="13">
        <v>8.8135667559709752E-3</v>
      </c>
      <c r="L1163" s="13">
        <v>4.0104823467745604E-2</v>
      </c>
      <c r="M1163" s="13">
        <v>3.0312992726540176E-2</v>
      </c>
      <c r="N1163" s="13">
        <v>9.5553578146360188E-3</v>
      </c>
      <c r="O1163" s="13">
        <v>1.6652069390233389E-2</v>
      </c>
      <c r="P1163" s="13">
        <v>2.5916269353842857E-2</v>
      </c>
      <c r="Q1163" s="13">
        <v>1.613377754053523E-2</v>
      </c>
      <c r="R1163" s="140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3"/>
    </row>
    <row r="1164" spans="1:65">
      <c r="A1164" s="29"/>
      <c r="B1164" s="3" t="s">
        <v>259</v>
      </c>
      <c r="C1164" s="28"/>
      <c r="D1164" s="13">
        <v>5.1129709694205383E-2</v>
      </c>
      <c r="E1164" s="13">
        <v>-9.4264649243088416E-2</v>
      </c>
      <c r="F1164" s="13">
        <v>-4.2423217982659911E-2</v>
      </c>
      <c r="G1164" s="13">
        <v>4.7554438572796398E-2</v>
      </c>
      <c r="H1164" s="13">
        <v>3.8020382249039475E-2</v>
      </c>
      <c r="I1164" s="13">
        <v>5.3513223775144558E-2</v>
      </c>
      <c r="J1164" s="13">
        <v>-0.9219399138492399</v>
      </c>
      <c r="K1164" s="13">
        <v>6.5513310645244127E-2</v>
      </c>
      <c r="L1164" s="13">
        <v>1.2397605878942564E-2</v>
      </c>
      <c r="M1164" s="13">
        <v>-0.11214100485013268</v>
      </c>
      <c r="N1164" s="13">
        <v>125.14748273370934</v>
      </c>
      <c r="O1164" s="13">
        <v>-4.3019096502894705E-2</v>
      </c>
      <c r="P1164" s="13">
        <v>2.3719297763403979E-2</v>
      </c>
      <c r="Q1164" s="13">
        <v>0.34430194164973216</v>
      </c>
      <c r="R1164" s="140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3"/>
    </row>
    <row r="1165" spans="1:65">
      <c r="A1165" s="29"/>
      <c r="B1165" s="45" t="s">
        <v>260</v>
      </c>
      <c r="C1165" s="46"/>
      <c r="D1165" s="44">
        <v>0.25</v>
      </c>
      <c r="E1165" s="44">
        <v>1.56</v>
      </c>
      <c r="F1165" s="44">
        <v>0.92</v>
      </c>
      <c r="G1165" s="44">
        <v>0.21</v>
      </c>
      <c r="H1165" s="44">
        <v>0.09</v>
      </c>
      <c r="I1165" s="44">
        <v>0.28000000000000003</v>
      </c>
      <c r="J1165" s="44">
        <v>11.9</v>
      </c>
      <c r="K1165" s="44">
        <v>0.43</v>
      </c>
      <c r="L1165" s="44">
        <v>0.23</v>
      </c>
      <c r="M1165" s="44">
        <v>1.79</v>
      </c>
      <c r="N1165" s="44">
        <v>1563.27</v>
      </c>
      <c r="O1165" s="44">
        <v>0.92</v>
      </c>
      <c r="P1165" s="44">
        <v>0.09</v>
      </c>
      <c r="Q1165" s="44">
        <v>3.92</v>
      </c>
      <c r="R1165" s="140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53"/>
    </row>
    <row r="1166" spans="1:65">
      <c r="B1166" s="30"/>
      <c r="C1166" s="20"/>
      <c r="D1166" s="20"/>
      <c r="E1166" s="20"/>
      <c r="F1166" s="20"/>
      <c r="G1166" s="20"/>
      <c r="H1166" s="20"/>
      <c r="I1166" s="20"/>
      <c r="J1166" s="20"/>
      <c r="K1166" s="20"/>
      <c r="L1166" s="20"/>
      <c r="M1166" s="20"/>
      <c r="N1166" s="20"/>
      <c r="O1166" s="20"/>
      <c r="P1166" s="20"/>
      <c r="Q1166" s="20"/>
      <c r="BM1166" s="53"/>
    </row>
    <row r="1167" spans="1:65">
      <c r="BM1167" s="53"/>
    </row>
    <row r="1168" spans="1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3"/>
    </row>
    <row r="1180" spans="65:65">
      <c r="BM1180" s="53"/>
    </row>
    <row r="1181" spans="65:65">
      <c r="BM1181" s="53"/>
    </row>
    <row r="1182" spans="65:65">
      <c r="BM1182" s="53"/>
    </row>
    <row r="1183" spans="65:65">
      <c r="BM1183" s="53"/>
    </row>
    <row r="1184" spans="65:65">
      <c r="BM1184" s="53"/>
    </row>
    <row r="1185" spans="65:65">
      <c r="BM1185" s="53"/>
    </row>
    <row r="1186" spans="65:65">
      <c r="BM1186" s="53"/>
    </row>
    <row r="1187" spans="65:65">
      <c r="BM1187" s="53"/>
    </row>
    <row r="1188" spans="65:65">
      <c r="BM1188" s="53"/>
    </row>
    <row r="1189" spans="65:65">
      <c r="BM1189" s="53"/>
    </row>
    <row r="1190" spans="65:65">
      <c r="BM1190" s="53"/>
    </row>
    <row r="1191" spans="65:65">
      <c r="BM1191" s="53"/>
    </row>
    <row r="1192" spans="65:65">
      <c r="BM1192" s="53"/>
    </row>
    <row r="1193" spans="65:65">
      <c r="BM1193" s="53"/>
    </row>
    <row r="1194" spans="65:65">
      <c r="BM1194" s="53"/>
    </row>
    <row r="1195" spans="65:65">
      <c r="BM1195" s="53"/>
    </row>
    <row r="1196" spans="65:65">
      <c r="BM1196" s="53"/>
    </row>
    <row r="1197" spans="65:65">
      <c r="BM1197" s="53"/>
    </row>
    <row r="1198" spans="65:65">
      <c r="BM1198" s="53"/>
    </row>
    <row r="1199" spans="65:65">
      <c r="BM1199" s="53"/>
    </row>
    <row r="1200" spans="65:65">
      <c r="BM1200" s="53"/>
    </row>
    <row r="1201" spans="65:65">
      <c r="BM1201" s="53"/>
    </row>
    <row r="1202" spans="65:65">
      <c r="BM1202" s="53"/>
    </row>
    <row r="1203" spans="65:65">
      <c r="BM1203" s="53"/>
    </row>
    <row r="1204" spans="65:65">
      <c r="BM1204" s="53"/>
    </row>
    <row r="1205" spans="65:65">
      <c r="BM1205" s="53"/>
    </row>
    <row r="1206" spans="65:65">
      <c r="BM1206" s="53"/>
    </row>
    <row r="1207" spans="65:65">
      <c r="BM1207" s="53"/>
    </row>
    <row r="1208" spans="65:65">
      <c r="BM1208" s="53"/>
    </row>
    <row r="1209" spans="65:65">
      <c r="BM1209" s="53"/>
    </row>
    <row r="1210" spans="65:65">
      <c r="BM1210" s="53"/>
    </row>
    <row r="1211" spans="65:65">
      <c r="BM1211" s="53"/>
    </row>
    <row r="1212" spans="65:65">
      <c r="BM1212" s="53"/>
    </row>
    <row r="1213" spans="65:65">
      <c r="BM1213" s="53"/>
    </row>
    <row r="1214" spans="65:65">
      <c r="BM1214" s="53"/>
    </row>
    <row r="1215" spans="65:65">
      <c r="BM1215" s="54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5"/>
    </row>
    <row r="1245" spans="65:65">
      <c r="BM1245" s="55"/>
    </row>
    <row r="1246" spans="65:65">
      <c r="BM1246" s="55"/>
    </row>
    <row r="1247" spans="65:65">
      <c r="BM1247" s="55"/>
    </row>
    <row r="1248" spans="65:65">
      <c r="BM1248" s="55"/>
    </row>
    <row r="1249" spans="65:65">
      <c r="BM1249" s="55"/>
    </row>
  </sheetData>
  <dataConsolidate/>
  <conditionalFormatting sqref="B6:X11 B24:W29 B42:X47 B60:K65 B78:U83 B96:W101 B115:W120 B134:X139 B152:V157 B171:Q176 B189:W194 B208:W213 B226:R231 B244:X249 B262:J267 B280:J285 B298:J303 B317:X322 B335:V340 B354:J359 B372:L377 B390:Q395 B409:S414 B428:J433 B446:P451 B464:V469 B482:W487 B500:T505 B519:L524 B537:W542 B555:W560 B573:W578 B592:V597 B610:R615 B629:J634 B647:V652 B665:V670 B683:X688 B701:E706 B719:J724 B737:E742 B755:R760 B773:O778 B791:X796 B809:V814 B828:W833 B846:Q851 B864:J869 B882:S887 B900:V905 B918:P923 B936:M941 B955:Q960 B973:T978 B991:U996 B1009:V1014 B1027:I1032 B1045:V1050 B1063:V1068 B1081:V1086 B1100:S1105 B1118:N1123 B1136:X1141 B1154:Q1159">
    <cfRule type="expression" dxfId="14" priority="192">
      <formula>AND($B6&lt;&gt;$B5,NOT(ISBLANK(INDIRECT(Anlyt_LabRefThisCol))))</formula>
    </cfRule>
  </conditionalFormatting>
  <conditionalFormatting sqref="C2:X17 C20:W35 C38:X53 C56:K71 C74:U89 C92:W107 C111:W126 C130:X145 C148:V163 C167:Q182 C185:W200 C204:W219 C222:R237 C240:X255 C258:J273 C276:J291 C294:J309 C313:X328 C331:V346 C350:J365 C368:L383 C386:Q401 C405:S420 C424:J439 C442:P457 C460:V475 C478:W493 C496:T511 C515:L530 C533:W548 C551:W566 C569:W584 C588:V603 C606:R621 C625:J640 C643:V658 C661:V676 C679:X694 C697:E712 C715:J730 C733:E748 C751:R766 C769:O784 C787:X802 C805:V820 C824:W839 C842:Q857 C860:J875 C878:S893 C896:V911 C914:P929 C932:M947 C951:Q966 C969:T984 C987:U1002 C1005:V1020 C1023:I1038 C1041:V1056 C1059:V1074 C1077:V1092 C1096:S1111 C1114:N1129 C1132:X1147 C1150:Q1165">
    <cfRule type="expression" dxfId="13" priority="190" stopIfTrue="1">
      <formula>AND(ISBLANK(INDIRECT(Anlyt_LabRefLastCol)),ISBLANK(INDIRECT(Anlyt_LabRefThisCol)))</formula>
    </cfRule>
    <cfRule type="expression" dxfId="12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14CB8-5F36-40BC-8095-B8F70FDC1854}">
  <sheetPr codeName="Sheet16"/>
  <dimension ref="A1:BN119"/>
  <sheetViews>
    <sheetView zoomScale="171" zoomScaleNormal="17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140625" style="2" bestFit="1" customWidth="1"/>
    <col min="5" max="5" width="11.140625" style="2" customWidth="1"/>
    <col min="6" max="10" width="11.140625" style="2" bestFit="1" customWidth="1"/>
    <col min="11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559</v>
      </c>
      <c r="BM1" s="27" t="s">
        <v>268</v>
      </c>
    </row>
    <row r="2" spans="1:66" ht="15">
      <c r="A2" s="24" t="s">
        <v>110</v>
      </c>
      <c r="B2" s="18" t="s">
        <v>111</v>
      </c>
      <c r="C2" s="15" t="s">
        <v>112</v>
      </c>
      <c r="D2" s="16" t="s">
        <v>224</v>
      </c>
      <c r="E2" s="17" t="s">
        <v>224</v>
      </c>
      <c r="F2" s="14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38" t="s">
        <v>228</v>
      </c>
      <c r="E3" s="139" t="s">
        <v>308</v>
      </c>
      <c r="F3" s="14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100</v>
      </c>
      <c r="E4" s="11" t="s">
        <v>100</v>
      </c>
      <c r="F4" s="14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25"/>
      <c r="F5" s="14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22" t="s">
        <v>264</v>
      </c>
      <c r="E6" s="222">
        <v>0.15</v>
      </c>
      <c r="F6" s="210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24">
        <v>1</v>
      </c>
    </row>
    <row r="7" spans="1:66">
      <c r="A7" s="29"/>
      <c r="B7" s="19">
        <v>1</v>
      </c>
      <c r="C7" s="9">
        <v>2</v>
      </c>
      <c r="D7" s="23" t="s">
        <v>264</v>
      </c>
      <c r="E7" s="23">
        <v>0.15</v>
      </c>
      <c r="F7" s="210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1"/>
      <c r="AR7" s="211"/>
      <c r="AS7" s="211"/>
      <c r="AT7" s="211"/>
      <c r="AU7" s="211"/>
      <c r="AV7" s="211"/>
      <c r="AW7" s="211"/>
      <c r="AX7" s="211"/>
      <c r="AY7" s="211"/>
      <c r="AZ7" s="211"/>
      <c r="BA7" s="211"/>
      <c r="BB7" s="211"/>
      <c r="BC7" s="211"/>
      <c r="BD7" s="211"/>
      <c r="BE7" s="211"/>
      <c r="BF7" s="211"/>
      <c r="BG7" s="211"/>
      <c r="BH7" s="211"/>
      <c r="BI7" s="211"/>
      <c r="BJ7" s="211"/>
      <c r="BK7" s="211"/>
      <c r="BL7" s="211"/>
      <c r="BM7" s="224">
        <v>10</v>
      </c>
    </row>
    <row r="8" spans="1:66">
      <c r="A8" s="29"/>
      <c r="B8" s="19">
        <v>1</v>
      </c>
      <c r="C8" s="9">
        <v>3</v>
      </c>
      <c r="D8" s="23" t="s">
        <v>264</v>
      </c>
      <c r="E8" s="23"/>
      <c r="F8" s="210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24">
        <v>16</v>
      </c>
    </row>
    <row r="9" spans="1:66">
      <c r="A9" s="29"/>
      <c r="B9" s="19">
        <v>1</v>
      </c>
      <c r="C9" s="9">
        <v>4</v>
      </c>
      <c r="D9" s="23" t="s">
        <v>264</v>
      </c>
      <c r="E9" s="23"/>
      <c r="F9" s="210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24">
        <v>0.15</v>
      </c>
      <c r="BN9" s="27"/>
    </row>
    <row r="10" spans="1:66">
      <c r="A10" s="29"/>
      <c r="B10" s="19">
        <v>1</v>
      </c>
      <c r="C10" s="9">
        <v>5</v>
      </c>
      <c r="D10" s="23" t="s">
        <v>264</v>
      </c>
      <c r="E10" s="23"/>
      <c r="F10" s="210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  <c r="BI10" s="211"/>
      <c r="BJ10" s="211"/>
      <c r="BK10" s="211"/>
      <c r="BL10" s="211"/>
      <c r="BM10" s="224">
        <v>16</v>
      </c>
    </row>
    <row r="11" spans="1:66">
      <c r="A11" s="29"/>
      <c r="B11" s="19">
        <v>1</v>
      </c>
      <c r="C11" s="9">
        <v>6</v>
      </c>
      <c r="D11" s="23" t="s">
        <v>264</v>
      </c>
      <c r="E11" s="23"/>
      <c r="F11" s="210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54"/>
    </row>
    <row r="12" spans="1:66">
      <c r="A12" s="29"/>
      <c r="B12" s="20" t="s">
        <v>256</v>
      </c>
      <c r="C12" s="12"/>
      <c r="D12" s="227" t="s">
        <v>623</v>
      </c>
      <c r="E12" s="227">
        <v>0.15</v>
      </c>
      <c r="F12" s="210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  <c r="BI12" s="211"/>
      <c r="BJ12" s="211"/>
      <c r="BK12" s="211"/>
      <c r="BL12" s="211"/>
      <c r="BM12" s="54"/>
    </row>
    <row r="13" spans="1:66">
      <c r="A13" s="29"/>
      <c r="B13" s="3" t="s">
        <v>257</v>
      </c>
      <c r="C13" s="28"/>
      <c r="D13" s="23" t="s">
        <v>623</v>
      </c>
      <c r="E13" s="23">
        <v>0.15</v>
      </c>
      <c r="F13" s="210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54"/>
    </row>
    <row r="14" spans="1:66">
      <c r="A14" s="29"/>
      <c r="B14" s="3" t="s">
        <v>258</v>
      </c>
      <c r="C14" s="28"/>
      <c r="D14" s="23" t="s">
        <v>623</v>
      </c>
      <c r="E14" s="23">
        <v>0</v>
      </c>
      <c r="F14" s="210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  <c r="BI14" s="211"/>
      <c r="BJ14" s="211"/>
      <c r="BK14" s="211"/>
      <c r="BL14" s="211"/>
      <c r="BM14" s="54"/>
    </row>
    <row r="15" spans="1:66">
      <c r="A15" s="29"/>
      <c r="B15" s="3" t="s">
        <v>86</v>
      </c>
      <c r="C15" s="28"/>
      <c r="D15" s="13" t="s">
        <v>623</v>
      </c>
      <c r="E15" s="13">
        <v>0</v>
      </c>
      <c r="F15" s="14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9"/>
      <c r="B16" s="3" t="s">
        <v>259</v>
      </c>
      <c r="C16" s="28"/>
      <c r="D16" s="13" t="s">
        <v>623</v>
      </c>
      <c r="E16" s="13">
        <v>0</v>
      </c>
      <c r="F16" s="14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9"/>
      <c r="B17" s="45" t="s">
        <v>260</v>
      </c>
      <c r="C17" s="46"/>
      <c r="D17" s="44" t="s">
        <v>261</v>
      </c>
      <c r="E17" s="44" t="s">
        <v>261</v>
      </c>
      <c r="F17" s="14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30"/>
      <c r="C18" s="20"/>
      <c r="D18" s="20"/>
      <c r="E18" s="20"/>
      <c r="BM18" s="53"/>
    </row>
    <row r="19" spans="1:65" ht="15">
      <c r="B19" s="8" t="s">
        <v>560</v>
      </c>
      <c r="BM19" s="27" t="s">
        <v>268</v>
      </c>
    </row>
    <row r="20" spans="1:65" ht="15">
      <c r="A20" s="24" t="s">
        <v>60</v>
      </c>
      <c r="B20" s="18" t="s">
        <v>111</v>
      </c>
      <c r="C20" s="15" t="s">
        <v>112</v>
      </c>
      <c r="D20" s="16" t="s">
        <v>224</v>
      </c>
      <c r="E20" s="17" t="s">
        <v>224</v>
      </c>
      <c r="F20" s="17" t="s">
        <v>224</v>
      </c>
      <c r="G20" s="17" t="s">
        <v>224</v>
      </c>
      <c r="H20" s="17" t="s">
        <v>224</v>
      </c>
      <c r="I20" s="17" t="s">
        <v>224</v>
      </c>
      <c r="J20" s="17" t="s">
        <v>224</v>
      </c>
      <c r="K20" s="17" t="s">
        <v>224</v>
      </c>
      <c r="L20" s="140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225</v>
      </c>
      <c r="C21" s="9" t="s">
        <v>225</v>
      </c>
      <c r="D21" s="138" t="s">
        <v>228</v>
      </c>
      <c r="E21" s="139" t="s">
        <v>229</v>
      </c>
      <c r="F21" s="139" t="s">
        <v>230</v>
      </c>
      <c r="G21" s="139" t="s">
        <v>242</v>
      </c>
      <c r="H21" s="139" t="s">
        <v>244</v>
      </c>
      <c r="I21" s="139" t="s">
        <v>245</v>
      </c>
      <c r="J21" s="139" t="s">
        <v>246</v>
      </c>
      <c r="K21" s="139" t="s">
        <v>308</v>
      </c>
      <c r="L21" s="140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100</v>
      </c>
      <c r="E22" s="11" t="s">
        <v>100</v>
      </c>
      <c r="F22" s="11" t="s">
        <v>100</v>
      </c>
      <c r="G22" s="11" t="s">
        <v>100</v>
      </c>
      <c r="H22" s="11" t="s">
        <v>100</v>
      </c>
      <c r="I22" s="11" t="s">
        <v>100</v>
      </c>
      <c r="J22" s="11" t="s">
        <v>100</v>
      </c>
      <c r="K22" s="11" t="s">
        <v>100</v>
      </c>
      <c r="L22" s="140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3</v>
      </c>
    </row>
    <row r="23" spans="1:65">
      <c r="A23" s="29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140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22" t="s">
        <v>264</v>
      </c>
      <c r="E24" s="222" t="s">
        <v>264</v>
      </c>
      <c r="F24" s="222" t="s">
        <v>264</v>
      </c>
      <c r="G24" s="222" t="s">
        <v>261</v>
      </c>
      <c r="H24" s="222"/>
      <c r="I24" s="222" t="s">
        <v>266</v>
      </c>
      <c r="J24" s="222" t="s">
        <v>267</v>
      </c>
      <c r="K24" s="222">
        <v>0.48</v>
      </c>
      <c r="L24" s="210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24">
        <v>1</v>
      </c>
    </row>
    <row r="25" spans="1:65">
      <c r="A25" s="29"/>
      <c r="B25" s="19">
        <v>1</v>
      </c>
      <c r="C25" s="9">
        <v>2</v>
      </c>
      <c r="D25" s="23" t="s">
        <v>264</v>
      </c>
      <c r="E25" s="23" t="s">
        <v>264</v>
      </c>
      <c r="F25" s="23" t="s">
        <v>264</v>
      </c>
      <c r="G25" s="23" t="s">
        <v>261</v>
      </c>
      <c r="H25" s="23"/>
      <c r="I25" s="23" t="s">
        <v>266</v>
      </c>
      <c r="J25" s="23" t="s">
        <v>267</v>
      </c>
      <c r="K25" s="23">
        <v>0.48</v>
      </c>
      <c r="L25" s="210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24">
        <v>10</v>
      </c>
    </row>
    <row r="26" spans="1:65">
      <c r="A26" s="29"/>
      <c r="B26" s="19">
        <v>1</v>
      </c>
      <c r="C26" s="9">
        <v>3</v>
      </c>
      <c r="D26" s="23" t="s">
        <v>264</v>
      </c>
      <c r="E26" s="23" t="s">
        <v>264</v>
      </c>
      <c r="F26" s="23" t="s">
        <v>264</v>
      </c>
      <c r="G26" s="23" t="s">
        <v>261</v>
      </c>
      <c r="H26" s="23"/>
      <c r="I26" s="23" t="s">
        <v>266</v>
      </c>
      <c r="J26" s="23" t="s">
        <v>267</v>
      </c>
      <c r="K26" s="23"/>
      <c r="L26" s="210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24">
        <v>16</v>
      </c>
    </row>
    <row r="27" spans="1:65">
      <c r="A27" s="29"/>
      <c r="B27" s="19">
        <v>1</v>
      </c>
      <c r="C27" s="9">
        <v>4</v>
      </c>
      <c r="D27" s="23" t="s">
        <v>264</v>
      </c>
      <c r="E27" s="23" t="s">
        <v>264</v>
      </c>
      <c r="F27" s="23" t="s">
        <v>264</v>
      </c>
      <c r="G27" s="23" t="s">
        <v>261</v>
      </c>
      <c r="H27" s="23"/>
      <c r="I27" s="23" t="s">
        <v>266</v>
      </c>
      <c r="J27" s="23" t="s">
        <v>267</v>
      </c>
      <c r="K27" s="23"/>
      <c r="L27" s="210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24">
        <v>0.48</v>
      </c>
    </row>
    <row r="28" spans="1:65">
      <c r="A28" s="29"/>
      <c r="B28" s="19">
        <v>1</v>
      </c>
      <c r="C28" s="9">
        <v>5</v>
      </c>
      <c r="D28" s="23" t="s">
        <v>264</v>
      </c>
      <c r="E28" s="23" t="s">
        <v>264</v>
      </c>
      <c r="F28" s="23" t="s">
        <v>264</v>
      </c>
      <c r="G28" s="23" t="s">
        <v>261</v>
      </c>
      <c r="H28" s="23"/>
      <c r="I28" s="23" t="s">
        <v>266</v>
      </c>
      <c r="J28" s="23" t="s">
        <v>267</v>
      </c>
      <c r="K28" s="23"/>
      <c r="L28" s="210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24">
        <v>16</v>
      </c>
    </row>
    <row r="29" spans="1:65">
      <c r="A29" s="29"/>
      <c r="B29" s="19">
        <v>1</v>
      </c>
      <c r="C29" s="9">
        <v>6</v>
      </c>
      <c r="D29" s="23" t="s">
        <v>264</v>
      </c>
      <c r="E29" s="23" t="s">
        <v>264</v>
      </c>
      <c r="F29" s="23" t="s">
        <v>264</v>
      </c>
      <c r="G29" s="23" t="s">
        <v>261</v>
      </c>
      <c r="H29" s="23"/>
      <c r="I29" s="23" t="s">
        <v>266</v>
      </c>
      <c r="J29" s="23" t="s">
        <v>267</v>
      </c>
      <c r="K29" s="23"/>
      <c r="L29" s="210"/>
      <c r="M29" s="211"/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54"/>
    </row>
    <row r="30" spans="1:65">
      <c r="A30" s="29"/>
      <c r="B30" s="20" t="s">
        <v>256</v>
      </c>
      <c r="C30" s="12"/>
      <c r="D30" s="227" t="s">
        <v>623</v>
      </c>
      <c r="E30" s="227" t="s">
        <v>623</v>
      </c>
      <c r="F30" s="227" t="s">
        <v>623</v>
      </c>
      <c r="G30" s="227" t="s">
        <v>623</v>
      </c>
      <c r="H30" s="227" t="s">
        <v>623</v>
      </c>
      <c r="I30" s="227" t="s">
        <v>623</v>
      </c>
      <c r="J30" s="227" t="s">
        <v>623</v>
      </c>
      <c r="K30" s="227">
        <v>0.48</v>
      </c>
      <c r="L30" s="210"/>
      <c r="M30" s="211"/>
      <c r="N30" s="211"/>
      <c r="O30" s="211"/>
      <c r="P30" s="211"/>
      <c r="Q30" s="211"/>
      <c r="R30" s="211"/>
      <c r="S30" s="211"/>
      <c r="T30" s="211"/>
      <c r="U30" s="211"/>
      <c r="V30" s="211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  <c r="BI30" s="211"/>
      <c r="BJ30" s="211"/>
      <c r="BK30" s="211"/>
      <c r="BL30" s="211"/>
      <c r="BM30" s="54"/>
    </row>
    <row r="31" spans="1:65">
      <c r="A31" s="29"/>
      <c r="B31" s="3" t="s">
        <v>257</v>
      </c>
      <c r="C31" s="28"/>
      <c r="D31" s="23" t="s">
        <v>623</v>
      </c>
      <c r="E31" s="23" t="s">
        <v>623</v>
      </c>
      <c r="F31" s="23" t="s">
        <v>623</v>
      </c>
      <c r="G31" s="23" t="s">
        <v>623</v>
      </c>
      <c r="H31" s="23" t="s">
        <v>623</v>
      </c>
      <c r="I31" s="23" t="s">
        <v>623</v>
      </c>
      <c r="J31" s="23" t="s">
        <v>623</v>
      </c>
      <c r="K31" s="23">
        <v>0.48</v>
      </c>
      <c r="L31" s="210"/>
      <c r="M31" s="211"/>
      <c r="N31" s="211"/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54"/>
    </row>
    <row r="32" spans="1:65">
      <c r="A32" s="29"/>
      <c r="B32" s="3" t="s">
        <v>258</v>
      </c>
      <c r="C32" s="28"/>
      <c r="D32" s="23" t="s">
        <v>623</v>
      </c>
      <c r="E32" s="23" t="s">
        <v>623</v>
      </c>
      <c r="F32" s="23" t="s">
        <v>623</v>
      </c>
      <c r="G32" s="23" t="s">
        <v>623</v>
      </c>
      <c r="H32" s="23" t="s">
        <v>623</v>
      </c>
      <c r="I32" s="23" t="s">
        <v>623</v>
      </c>
      <c r="J32" s="23" t="s">
        <v>623</v>
      </c>
      <c r="K32" s="23">
        <v>0</v>
      </c>
      <c r="L32" s="210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54"/>
    </row>
    <row r="33" spans="1:65">
      <c r="A33" s="29"/>
      <c r="B33" s="3" t="s">
        <v>86</v>
      </c>
      <c r="C33" s="28"/>
      <c r="D33" s="13" t="s">
        <v>623</v>
      </c>
      <c r="E33" s="13" t="s">
        <v>623</v>
      </c>
      <c r="F33" s="13" t="s">
        <v>623</v>
      </c>
      <c r="G33" s="13" t="s">
        <v>623</v>
      </c>
      <c r="H33" s="13" t="s">
        <v>623</v>
      </c>
      <c r="I33" s="13" t="s">
        <v>623</v>
      </c>
      <c r="J33" s="13" t="s">
        <v>623</v>
      </c>
      <c r="K33" s="13">
        <v>0</v>
      </c>
      <c r="L33" s="140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3"/>
    </row>
    <row r="34" spans="1:65">
      <c r="A34" s="29"/>
      <c r="B34" s="3" t="s">
        <v>259</v>
      </c>
      <c r="C34" s="28"/>
      <c r="D34" s="13" t="s">
        <v>623</v>
      </c>
      <c r="E34" s="13" t="s">
        <v>623</v>
      </c>
      <c r="F34" s="13" t="s">
        <v>623</v>
      </c>
      <c r="G34" s="13" t="s">
        <v>623</v>
      </c>
      <c r="H34" s="13" t="s">
        <v>623</v>
      </c>
      <c r="I34" s="13" t="s">
        <v>623</v>
      </c>
      <c r="J34" s="13" t="s">
        <v>623</v>
      </c>
      <c r="K34" s="13">
        <v>0</v>
      </c>
      <c r="L34" s="140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9"/>
      <c r="B35" s="45" t="s">
        <v>260</v>
      </c>
      <c r="C35" s="46"/>
      <c r="D35" s="44" t="s">
        <v>261</v>
      </c>
      <c r="E35" s="44" t="s">
        <v>261</v>
      </c>
      <c r="F35" s="44" t="s">
        <v>261</v>
      </c>
      <c r="G35" s="44" t="s">
        <v>261</v>
      </c>
      <c r="H35" s="44" t="s">
        <v>261</v>
      </c>
      <c r="I35" s="44" t="s">
        <v>261</v>
      </c>
      <c r="J35" s="44" t="s">
        <v>261</v>
      </c>
      <c r="K35" s="44" t="s">
        <v>261</v>
      </c>
      <c r="L35" s="140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BM36" s="53"/>
    </row>
    <row r="37" spans="1:65">
      <c r="BM37" s="53"/>
    </row>
    <row r="38" spans="1:65">
      <c r="BM38" s="53"/>
    </row>
    <row r="39" spans="1:65">
      <c r="BM39" s="53"/>
    </row>
    <row r="40" spans="1:65">
      <c r="BM40" s="53"/>
    </row>
    <row r="41" spans="1:65">
      <c r="BM41" s="53"/>
    </row>
    <row r="42" spans="1:65">
      <c r="BM42" s="53"/>
    </row>
    <row r="43" spans="1:65">
      <c r="BM43" s="53"/>
    </row>
    <row r="44" spans="1:65">
      <c r="BM44" s="53"/>
    </row>
    <row r="45" spans="1:65">
      <c r="BM45" s="53"/>
    </row>
    <row r="46" spans="1:65">
      <c r="BM46" s="53"/>
    </row>
    <row r="47" spans="1:65">
      <c r="BM47" s="53"/>
    </row>
    <row r="48" spans="1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4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5"/>
    </row>
    <row r="118" spans="65:65">
      <c r="BM118" s="55"/>
    </row>
    <row r="119" spans="65:65">
      <c r="BM119" s="55"/>
    </row>
  </sheetData>
  <dataConsolidate/>
  <conditionalFormatting sqref="B6:E11 B24:K29">
    <cfRule type="expression" dxfId="11" priority="6">
      <formula>AND($B6&lt;&gt;$B5,NOT(ISBLANK(INDIRECT(Anlyt_LabRefThisCol))))</formula>
    </cfRule>
  </conditionalFormatting>
  <conditionalFormatting sqref="C2:E17 C20:K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A2456-E33A-44AB-B2B2-233D73DBA079}">
  <sheetPr codeName="Sheet17"/>
  <dimension ref="A1:BN241"/>
  <sheetViews>
    <sheetView zoomScale="171" zoomScaleNormal="17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9.5">
      <c r="B1" s="8" t="s">
        <v>561</v>
      </c>
      <c r="BM1" s="27" t="s">
        <v>268</v>
      </c>
    </row>
    <row r="2" spans="1:66" ht="19.5">
      <c r="A2" s="24" t="s">
        <v>118</v>
      </c>
      <c r="B2" s="18" t="s">
        <v>111</v>
      </c>
      <c r="C2" s="15" t="s">
        <v>112</v>
      </c>
      <c r="D2" s="16" t="s">
        <v>309</v>
      </c>
      <c r="E2" s="14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0" t="s">
        <v>113</v>
      </c>
      <c r="E3" s="14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99</v>
      </c>
      <c r="E4" s="14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4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14.37</v>
      </c>
      <c r="E6" s="14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14.39</v>
      </c>
      <c r="E7" s="14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12</v>
      </c>
    </row>
    <row r="8" spans="1:66">
      <c r="A8" s="29"/>
      <c r="B8" s="20" t="s">
        <v>256</v>
      </c>
      <c r="C8" s="12"/>
      <c r="D8" s="22">
        <v>14.379999999999999</v>
      </c>
      <c r="E8" s="14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257</v>
      </c>
      <c r="C9" s="28"/>
      <c r="D9" s="11">
        <v>14.379999999999999</v>
      </c>
      <c r="E9" s="14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14.38</v>
      </c>
      <c r="BN9" s="27"/>
    </row>
    <row r="10" spans="1:66">
      <c r="A10" s="29"/>
      <c r="B10" s="3" t="s">
        <v>258</v>
      </c>
      <c r="C10" s="28"/>
      <c r="D10" s="23">
        <v>1.4142135623731905E-2</v>
      </c>
      <c r="E10" s="14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18</v>
      </c>
    </row>
    <row r="11" spans="1:66">
      <c r="A11" s="29"/>
      <c r="B11" s="3" t="s">
        <v>86</v>
      </c>
      <c r="C11" s="28"/>
      <c r="D11" s="13">
        <v>9.8345866646258042E-4</v>
      </c>
      <c r="E11" s="14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259</v>
      </c>
      <c r="C12" s="28"/>
      <c r="D12" s="13">
        <v>-1.1102230246251565E-16</v>
      </c>
      <c r="E12" s="14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260</v>
      </c>
      <c r="C13" s="46"/>
      <c r="D13" s="44" t="s">
        <v>261</v>
      </c>
      <c r="E13" s="14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562</v>
      </c>
      <c r="BM15" s="27" t="s">
        <v>268</v>
      </c>
    </row>
    <row r="16" spans="1:66" ht="15">
      <c r="A16" s="24" t="s">
        <v>101</v>
      </c>
      <c r="B16" s="18" t="s">
        <v>111</v>
      </c>
      <c r="C16" s="15" t="s">
        <v>112</v>
      </c>
      <c r="D16" s="16" t="s">
        <v>309</v>
      </c>
      <c r="E16" s="14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225</v>
      </c>
      <c r="C17" s="9" t="s">
        <v>225</v>
      </c>
      <c r="D17" s="10" t="s">
        <v>113</v>
      </c>
      <c r="E17" s="14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99</v>
      </c>
      <c r="E18" s="14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9"/>
      <c r="C19" s="9"/>
      <c r="D19" s="25"/>
      <c r="E19" s="14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8">
        <v>1</v>
      </c>
      <c r="C20" s="14">
        <v>1</v>
      </c>
      <c r="D20" s="222">
        <v>0.98999999999999988</v>
      </c>
      <c r="E20" s="210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  <c r="BI20" s="211"/>
      <c r="BJ20" s="211"/>
      <c r="BK20" s="211"/>
      <c r="BL20" s="211"/>
      <c r="BM20" s="224">
        <v>1</v>
      </c>
    </row>
    <row r="21" spans="1:65">
      <c r="A21" s="29"/>
      <c r="B21" s="19">
        <v>1</v>
      </c>
      <c r="C21" s="9">
        <v>2</v>
      </c>
      <c r="D21" s="23">
        <v>0.98999999999999988</v>
      </c>
      <c r="E21" s="210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11"/>
      <c r="AA21" s="211"/>
      <c r="AB21" s="211"/>
      <c r="AC21" s="211"/>
      <c r="AD21" s="211"/>
      <c r="AE21" s="211"/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  <c r="BI21" s="211"/>
      <c r="BJ21" s="211"/>
      <c r="BK21" s="211"/>
      <c r="BL21" s="211"/>
      <c r="BM21" s="224">
        <v>13</v>
      </c>
    </row>
    <row r="22" spans="1:65">
      <c r="A22" s="29"/>
      <c r="B22" s="20" t="s">
        <v>256</v>
      </c>
      <c r="C22" s="12"/>
      <c r="D22" s="227">
        <v>0.98999999999999988</v>
      </c>
      <c r="E22" s="210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/>
      <c r="T22" s="211"/>
      <c r="U22" s="211"/>
      <c r="V22" s="211"/>
      <c r="W22" s="211"/>
      <c r="X22" s="211"/>
      <c r="Y22" s="211"/>
      <c r="Z22" s="211"/>
      <c r="AA22" s="211"/>
      <c r="AB22" s="211"/>
      <c r="AC22" s="211"/>
      <c r="AD22" s="211"/>
      <c r="AE22" s="211"/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24">
        <v>16</v>
      </c>
    </row>
    <row r="23" spans="1:65">
      <c r="A23" s="29"/>
      <c r="B23" s="3" t="s">
        <v>257</v>
      </c>
      <c r="C23" s="28"/>
      <c r="D23" s="23">
        <v>0.98999999999999988</v>
      </c>
      <c r="E23" s="210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  <c r="BK23" s="211"/>
      <c r="BL23" s="211"/>
      <c r="BM23" s="224">
        <v>0.99</v>
      </c>
    </row>
    <row r="24" spans="1:65">
      <c r="A24" s="29"/>
      <c r="B24" s="3" t="s">
        <v>258</v>
      </c>
      <c r="C24" s="28"/>
      <c r="D24" s="23">
        <v>0</v>
      </c>
      <c r="E24" s="210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24">
        <v>19</v>
      </c>
    </row>
    <row r="25" spans="1:65">
      <c r="A25" s="29"/>
      <c r="B25" s="3" t="s">
        <v>86</v>
      </c>
      <c r="C25" s="28"/>
      <c r="D25" s="13">
        <v>0</v>
      </c>
      <c r="E25" s="14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259</v>
      </c>
      <c r="C26" s="28"/>
      <c r="D26" s="13">
        <v>-1.1102230246251565E-16</v>
      </c>
      <c r="E26" s="14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260</v>
      </c>
      <c r="C27" s="46"/>
      <c r="D27" s="44" t="s">
        <v>261</v>
      </c>
      <c r="E27" s="14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 ht="19.5">
      <c r="B29" s="8" t="s">
        <v>563</v>
      </c>
      <c r="BM29" s="27" t="s">
        <v>268</v>
      </c>
    </row>
    <row r="30" spans="1:65" ht="19.5">
      <c r="A30" s="24" t="s">
        <v>310</v>
      </c>
      <c r="B30" s="18" t="s">
        <v>111</v>
      </c>
      <c r="C30" s="15" t="s">
        <v>112</v>
      </c>
      <c r="D30" s="16" t="s">
        <v>309</v>
      </c>
      <c r="E30" s="14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225</v>
      </c>
      <c r="C31" s="9" t="s">
        <v>225</v>
      </c>
      <c r="D31" s="10" t="s">
        <v>113</v>
      </c>
      <c r="E31" s="14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1</v>
      </c>
    </row>
    <row r="32" spans="1:65">
      <c r="A32" s="29"/>
      <c r="B32" s="19"/>
      <c r="C32" s="9"/>
      <c r="D32" s="10" t="s">
        <v>99</v>
      </c>
      <c r="E32" s="140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2</v>
      </c>
    </row>
    <row r="33" spans="1:65">
      <c r="A33" s="29"/>
      <c r="B33" s="19"/>
      <c r="C33" s="9"/>
      <c r="D33" s="25"/>
      <c r="E33" s="14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2</v>
      </c>
    </row>
    <row r="34" spans="1:65">
      <c r="A34" s="29"/>
      <c r="B34" s="18">
        <v>1</v>
      </c>
      <c r="C34" s="14">
        <v>1</v>
      </c>
      <c r="D34" s="21">
        <v>3.29</v>
      </c>
      <c r="E34" s="14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9">
        <v>1</v>
      </c>
      <c r="C35" s="9">
        <v>2</v>
      </c>
      <c r="D35" s="11">
        <v>3.3000000000000003</v>
      </c>
      <c r="E35" s="140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>
        <v>14</v>
      </c>
    </row>
    <row r="36" spans="1:65">
      <c r="A36" s="29"/>
      <c r="B36" s="20" t="s">
        <v>256</v>
      </c>
      <c r="C36" s="12"/>
      <c r="D36" s="22">
        <v>3.2949999999999999</v>
      </c>
      <c r="E36" s="140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16</v>
      </c>
    </row>
    <row r="37" spans="1:65">
      <c r="A37" s="29"/>
      <c r="B37" s="3" t="s">
        <v>257</v>
      </c>
      <c r="C37" s="28"/>
      <c r="D37" s="11">
        <v>3.2949999999999999</v>
      </c>
      <c r="E37" s="14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3.2949999999999999</v>
      </c>
    </row>
    <row r="38" spans="1:65">
      <c r="A38" s="29"/>
      <c r="B38" s="3" t="s">
        <v>258</v>
      </c>
      <c r="C38" s="28"/>
      <c r="D38" s="23">
        <v>7.0710678118656384E-3</v>
      </c>
      <c r="E38" s="140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20</v>
      </c>
    </row>
    <row r="39" spans="1:65">
      <c r="A39" s="29"/>
      <c r="B39" s="3" t="s">
        <v>86</v>
      </c>
      <c r="C39" s="28"/>
      <c r="D39" s="13">
        <v>2.1459993359228039E-3</v>
      </c>
      <c r="E39" s="14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3"/>
    </row>
    <row r="40" spans="1:65">
      <c r="A40" s="29"/>
      <c r="B40" s="3" t="s">
        <v>259</v>
      </c>
      <c r="C40" s="28"/>
      <c r="D40" s="13">
        <v>0</v>
      </c>
      <c r="E40" s="14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3"/>
    </row>
    <row r="41" spans="1:65">
      <c r="A41" s="29"/>
      <c r="B41" s="45" t="s">
        <v>260</v>
      </c>
      <c r="C41" s="46"/>
      <c r="D41" s="44" t="s">
        <v>261</v>
      </c>
      <c r="E41" s="14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3"/>
    </row>
    <row r="42" spans="1:65">
      <c r="B42" s="30"/>
      <c r="C42" s="20"/>
      <c r="D42" s="20"/>
      <c r="BM42" s="53"/>
    </row>
    <row r="43" spans="1:65" ht="19.5">
      <c r="B43" s="8" t="s">
        <v>564</v>
      </c>
      <c r="BM43" s="27" t="s">
        <v>268</v>
      </c>
    </row>
    <row r="44" spans="1:65" ht="19.5">
      <c r="A44" s="24" t="s">
        <v>311</v>
      </c>
      <c r="B44" s="18" t="s">
        <v>111</v>
      </c>
      <c r="C44" s="15" t="s">
        <v>112</v>
      </c>
      <c r="D44" s="16" t="s">
        <v>309</v>
      </c>
      <c r="E44" s="14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225</v>
      </c>
      <c r="C45" s="9" t="s">
        <v>225</v>
      </c>
      <c r="D45" s="10" t="s">
        <v>113</v>
      </c>
      <c r="E45" s="14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9"/>
      <c r="C46" s="9"/>
      <c r="D46" s="10" t="s">
        <v>99</v>
      </c>
      <c r="E46" s="14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4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5.35</v>
      </c>
      <c r="E48" s="14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5.37</v>
      </c>
      <c r="E49" s="14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15</v>
      </c>
    </row>
    <row r="50" spans="1:65">
      <c r="A50" s="29"/>
      <c r="B50" s="20" t="s">
        <v>256</v>
      </c>
      <c r="C50" s="12"/>
      <c r="D50" s="22">
        <v>5.3599999999999994</v>
      </c>
      <c r="E50" s="140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257</v>
      </c>
      <c r="C51" s="28"/>
      <c r="D51" s="11">
        <v>5.3599999999999994</v>
      </c>
      <c r="E51" s="140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5.36</v>
      </c>
    </row>
    <row r="52" spans="1:65">
      <c r="A52" s="29"/>
      <c r="B52" s="3" t="s">
        <v>258</v>
      </c>
      <c r="C52" s="28"/>
      <c r="D52" s="23">
        <v>1.4142135623731277E-2</v>
      </c>
      <c r="E52" s="140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21</v>
      </c>
    </row>
    <row r="53" spans="1:65">
      <c r="A53" s="29"/>
      <c r="B53" s="3" t="s">
        <v>86</v>
      </c>
      <c r="C53" s="28"/>
      <c r="D53" s="13">
        <v>2.6384581387558356E-3</v>
      </c>
      <c r="E53" s="14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3" t="s">
        <v>259</v>
      </c>
      <c r="C54" s="28"/>
      <c r="D54" s="13">
        <v>-1.1102230246251565E-16</v>
      </c>
      <c r="E54" s="14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A55" s="29"/>
      <c r="B55" s="45" t="s">
        <v>260</v>
      </c>
      <c r="C55" s="46"/>
      <c r="D55" s="44" t="s">
        <v>261</v>
      </c>
      <c r="E55" s="14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3"/>
    </row>
    <row r="56" spans="1:65">
      <c r="B56" s="30"/>
      <c r="C56" s="20"/>
      <c r="D56" s="20"/>
      <c r="BM56" s="53"/>
    </row>
    <row r="57" spans="1:65" ht="15">
      <c r="B57" s="8" t="s">
        <v>565</v>
      </c>
      <c r="BM57" s="27" t="s">
        <v>268</v>
      </c>
    </row>
    <row r="58" spans="1:65" ht="15">
      <c r="A58" s="24" t="s">
        <v>108</v>
      </c>
      <c r="B58" s="18" t="s">
        <v>111</v>
      </c>
      <c r="C58" s="15" t="s">
        <v>112</v>
      </c>
      <c r="D58" s="16" t="s">
        <v>309</v>
      </c>
      <c r="E58" s="14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225</v>
      </c>
      <c r="C59" s="9" t="s">
        <v>225</v>
      </c>
      <c r="D59" s="10" t="s">
        <v>113</v>
      </c>
      <c r="E59" s="14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1</v>
      </c>
    </row>
    <row r="60" spans="1:65">
      <c r="A60" s="29"/>
      <c r="B60" s="19"/>
      <c r="C60" s="9"/>
      <c r="D60" s="10" t="s">
        <v>99</v>
      </c>
      <c r="E60" s="14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3</v>
      </c>
    </row>
    <row r="61" spans="1:65">
      <c r="A61" s="29"/>
      <c r="B61" s="19"/>
      <c r="C61" s="9"/>
      <c r="D61" s="25"/>
      <c r="E61" s="140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3</v>
      </c>
    </row>
    <row r="62" spans="1:65">
      <c r="A62" s="29"/>
      <c r="B62" s="18">
        <v>1</v>
      </c>
      <c r="C62" s="14">
        <v>1</v>
      </c>
      <c r="D62" s="222">
        <v>0.45999999999999996</v>
      </c>
      <c r="E62" s="210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  <c r="T62" s="211"/>
      <c r="U62" s="211"/>
      <c r="V62" s="211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  <c r="BI62" s="211"/>
      <c r="BJ62" s="211"/>
      <c r="BK62" s="211"/>
      <c r="BL62" s="211"/>
      <c r="BM62" s="224">
        <v>1</v>
      </c>
    </row>
    <row r="63" spans="1:65">
      <c r="A63" s="29"/>
      <c r="B63" s="19">
        <v>1</v>
      </c>
      <c r="C63" s="9">
        <v>2</v>
      </c>
      <c r="D63" s="23">
        <v>0.45999999999999996</v>
      </c>
      <c r="E63" s="210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  <c r="T63" s="211"/>
      <c r="U63" s="211"/>
      <c r="V63" s="211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  <c r="BI63" s="211"/>
      <c r="BJ63" s="211"/>
      <c r="BK63" s="211"/>
      <c r="BL63" s="211"/>
      <c r="BM63" s="224">
        <v>12</v>
      </c>
    </row>
    <row r="64" spans="1:65">
      <c r="A64" s="29"/>
      <c r="B64" s="20" t="s">
        <v>256</v>
      </c>
      <c r="C64" s="12"/>
      <c r="D64" s="227">
        <v>0.45999999999999996</v>
      </c>
      <c r="E64" s="210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  <c r="BI64" s="211"/>
      <c r="BJ64" s="211"/>
      <c r="BK64" s="211"/>
      <c r="BL64" s="211"/>
      <c r="BM64" s="224">
        <v>16</v>
      </c>
    </row>
    <row r="65" spans="1:65">
      <c r="A65" s="29"/>
      <c r="B65" s="3" t="s">
        <v>257</v>
      </c>
      <c r="C65" s="28"/>
      <c r="D65" s="23">
        <v>0.45999999999999996</v>
      </c>
      <c r="E65" s="210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  <c r="BI65" s="211"/>
      <c r="BJ65" s="211"/>
      <c r="BK65" s="211"/>
      <c r="BL65" s="211"/>
      <c r="BM65" s="224">
        <v>0.46</v>
      </c>
    </row>
    <row r="66" spans="1:65">
      <c r="A66" s="29"/>
      <c r="B66" s="3" t="s">
        <v>258</v>
      </c>
      <c r="C66" s="28"/>
      <c r="D66" s="23">
        <v>0</v>
      </c>
      <c r="E66" s="210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  <c r="BI66" s="211"/>
      <c r="BJ66" s="211"/>
      <c r="BK66" s="211"/>
      <c r="BL66" s="211"/>
      <c r="BM66" s="224">
        <v>18</v>
      </c>
    </row>
    <row r="67" spans="1:65">
      <c r="A67" s="29"/>
      <c r="B67" s="3" t="s">
        <v>86</v>
      </c>
      <c r="C67" s="28"/>
      <c r="D67" s="13">
        <v>0</v>
      </c>
      <c r="E67" s="14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9"/>
      <c r="B68" s="3" t="s">
        <v>259</v>
      </c>
      <c r="C68" s="28"/>
      <c r="D68" s="13">
        <v>-1.1102230246251565E-16</v>
      </c>
      <c r="E68" s="14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9"/>
      <c r="B69" s="45" t="s">
        <v>260</v>
      </c>
      <c r="C69" s="46"/>
      <c r="D69" s="44" t="s">
        <v>261</v>
      </c>
      <c r="E69" s="14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B70" s="30"/>
      <c r="C70" s="20"/>
      <c r="D70" s="20"/>
      <c r="BM70" s="53"/>
    </row>
    <row r="71" spans="1:65" ht="15">
      <c r="B71" s="8" t="s">
        <v>566</v>
      </c>
      <c r="BM71" s="27" t="s">
        <v>268</v>
      </c>
    </row>
    <row r="72" spans="1:65" ht="15">
      <c r="A72" s="24" t="s">
        <v>109</v>
      </c>
      <c r="B72" s="18" t="s">
        <v>111</v>
      </c>
      <c r="C72" s="15" t="s">
        <v>112</v>
      </c>
      <c r="D72" s="16" t="s">
        <v>309</v>
      </c>
      <c r="E72" s="14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225</v>
      </c>
      <c r="C73" s="9" t="s">
        <v>225</v>
      </c>
      <c r="D73" s="10" t="s">
        <v>113</v>
      </c>
      <c r="E73" s="14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1</v>
      </c>
    </row>
    <row r="74" spans="1:65">
      <c r="A74" s="29"/>
      <c r="B74" s="19"/>
      <c r="C74" s="9"/>
      <c r="D74" s="10" t="s">
        <v>99</v>
      </c>
      <c r="E74" s="14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3</v>
      </c>
    </row>
    <row r="75" spans="1:65">
      <c r="A75" s="29"/>
      <c r="B75" s="19"/>
      <c r="C75" s="9"/>
      <c r="D75" s="25"/>
      <c r="E75" s="14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3</v>
      </c>
    </row>
    <row r="76" spans="1:65">
      <c r="A76" s="29"/>
      <c r="B76" s="18">
        <v>1</v>
      </c>
      <c r="C76" s="14">
        <v>1</v>
      </c>
      <c r="D76" s="222">
        <v>0.06</v>
      </c>
      <c r="E76" s="210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  <c r="BI76" s="211"/>
      <c r="BJ76" s="211"/>
      <c r="BK76" s="211"/>
      <c r="BL76" s="211"/>
      <c r="BM76" s="224">
        <v>1</v>
      </c>
    </row>
    <row r="77" spans="1:65">
      <c r="A77" s="29"/>
      <c r="B77" s="19">
        <v>1</v>
      </c>
      <c r="C77" s="9">
        <v>2</v>
      </c>
      <c r="D77" s="23">
        <v>0.06</v>
      </c>
      <c r="E77" s="210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  <c r="AA77" s="211"/>
      <c r="AB77" s="211"/>
      <c r="AC77" s="211"/>
      <c r="AD77" s="211"/>
      <c r="AE77" s="211"/>
      <c r="AF77" s="211"/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  <c r="BI77" s="211"/>
      <c r="BJ77" s="211"/>
      <c r="BK77" s="211"/>
      <c r="BL77" s="211"/>
      <c r="BM77" s="224">
        <v>13</v>
      </c>
    </row>
    <row r="78" spans="1:65">
      <c r="A78" s="29"/>
      <c r="B78" s="20" t="s">
        <v>256</v>
      </c>
      <c r="C78" s="12"/>
      <c r="D78" s="227">
        <v>0.06</v>
      </c>
      <c r="E78" s="210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1"/>
      <c r="BH78" s="211"/>
      <c r="BI78" s="211"/>
      <c r="BJ78" s="211"/>
      <c r="BK78" s="211"/>
      <c r="BL78" s="211"/>
      <c r="BM78" s="224">
        <v>16</v>
      </c>
    </row>
    <row r="79" spans="1:65">
      <c r="A79" s="29"/>
      <c r="B79" s="3" t="s">
        <v>257</v>
      </c>
      <c r="C79" s="28"/>
      <c r="D79" s="23">
        <v>0.06</v>
      </c>
      <c r="E79" s="210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  <c r="T79" s="211"/>
      <c r="U79" s="211"/>
      <c r="V79" s="211"/>
      <c r="W79" s="211"/>
      <c r="X79" s="211"/>
      <c r="Y79" s="211"/>
      <c r="Z79" s="211"/>
      <c r="AA79" s="211"/>
      <c r="AB79" s="211"/>
      <c r="AC79" s="211"/>
      <c r="AD79" s="211"/>
      <c r="AE79" s="211"/>
      <c r="AF79" s="211"/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  <c r="BI79" s="211"/>
      <c r="BJ79" s="211"/>
      <c r="BK79" s="211"/>
      <c r="BL79" s="211"/>
      <c r="BM79" s="224">
        <v>0.06</v>
      </c>
    </row>
    <row r="80" spans="1:65">
      <c r="A80" s="29"/>
      <c r="B80" s="3" t="s">
        <v>258</v>
      </c>
      <c r="C80" s="28"/>
      <c r="D80" s="23">
        <v>0</v>
      </c>
      <c r="E80" s="210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211"/>
      <c r="BH80" s="211"/>
      <c r="BI80" s="211"/>
      <c r="BJ80" s="211"/>
      <c r="BK80" s="211"/>
      <c r="BL80" s="211"/>
      <c r="BM80" s="224">
        <v>19</v>
      </c>
    </row>
    <row r="81" spans="1:65">
      <c r="A81" s="29"/>
      <c r="B81" s="3" t="s">
        <v>86</v>
      </c>
      <c r="C81" s="28"/>
      <c r="D81" s="13">
        <v>0</v>
      </c>
      <c r="E81" s="140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3"/>
    </row>
    <row r="82" spans="1:65">
      <c r="A82" s="29"/>
      <c r="B82" s="3" t="s">
        <v>259</v>
      </c>
      <c r="C82" s="28"/>
      <c r="D82" s="13">
        <v>0</v>
      </c>
      <c r="E82" s="140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3"/>
    </row>
    <row r="83" spans="1:65">
      <c r="A83" s="29"/>
      <c r="B83" s="45" t="s">
        <v>260</v>
      </c>
      <c r="C83" s="46"/>
      <c r="D83" s="44" t="s">
        <v>261</v>
      </c>
      <c r="E83" s="140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B84" s="30"/>
      <c r="C84" s="20"/>
      <c r="D84" s="20"/>
      <c r="BM84" s="53"/>
    </row>
    <row r="85" spans="1:65" ht="19.5">
      <c r="B85" s="8" t="s">
        <v>567</v>
      </c>
      <c r="BM85" s="27" t="s">
        <v>268</v>
      </c>
    </row>
    <row r="86" spans="1:65" ht="19.5">
      <c r="A86" s="24" t="s">
        <v>312</v>
      </c>
      <c r="B86" s="18" t="s">
        <v>111</v>
      </c>
      <c r="C86" s="15" t="s">
        <v>112</v>
      </c>
      <c r="D86" s="16" t="s">
        <v>309</v>
      </c>
      <c r="E86" s="140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225</v>
      </c>
      <c r="C87" s="9" t="s">
        <v>225</v>
      </c>
      <c r="D87" s="10" t="s">
        <v>113</v>
      </c>
      <c r="E87" s="140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1</v>
      </c>
    </row>
    <row r="88" spans="1:65">
      <c r="A88" s="29"/>
      <c r="B88" s="19"/>
      <c r="C88" s="9"/>
      <c r="D88" s="10" t="s">
        <v>99</v>
      </c>
      <c r="E88" s="140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2</v>
      </c>
    </row>
    <row r="89" spans="1:65">
      <c r="A89" s="29"/>
      <c r="B89" s="19"/>
      <c r="C89" s="9"/>
      <c r="D89" s="25"/>
      <c r="E89" s="140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2</v>
      </c>
    </row>
    <row r="90" spans="1:65">
      <c r="A90" s="29"/>
      <c r="B90" s="18">
        <v>1</v>
      </c>
      <c r="C90" s="14">
        <v>1</v>
      </c>
      <c r="D90" s="21">
        <v>2.2799999999999998</v>
      </c>
      <c r="E90" s="140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7">
        <v>1</v>
      </c>
    </row>
    <row r="91" spans="1:65">
      <c r="A91" s="29"/>
      <c r="B91" s="19">
        <v>1</v>
      </c>
      <c r="C91" s="9">
        <v>2</v>
      </c>
      <c r="D91" s="11">
        <v>2.27</v>
      </c>
      <c r="E91" s="140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7">
        <v>14</v>
      </c>
    </row>
    <row r="92" spans="1:65">
      <c r="A92" s="29"/>
      <c r="B92" s="20" t="s">
        <v>256</v>
      </c>
      <c r="C92" s="12"/>
      <c r="D92" s="22">
        <v>2.2749999999999999</v>
      </c>
      <c r="E92" s="140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16</v>
      </c>
    </row>
    <row r="93" spans="1:65">
      <c r="A93" s="29"/>
      <c r="B93" s="3" t="s">
        <v>257</v>
      </c>
      <c r="C93" s="28"/>
      <c r="D93" s="11">
        <v>2.2749999999999999</v>
      </c>
      <c r="E93" s="140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2.2749999999999999</v>
      </c>
    </row>
    <row r="94" spans="1:65">
      <c r="A94" s="29"/>
      <c r="B94" s="3" t="s">
        <v>258</v>
      </c>
      <c r="C94" s="28"/>
      <c r="D94" s="23">
        <v>7.0710678118653244E-3</v>
      </c>
      <c r="E94" s="140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20</v>
      </c>
    </row>
    <row r="95" spans="1:65">
      <c r="A95" s="29"/>
      <c r="B95" s="3" t="s">
        <v>86</v>
      </c>
      <c r="C95" s="28"/>
      <c r="D95" s="13">
        <v>3.1081616755451978E-3</v>
      </c>
      <c r="E95" s="140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3"/>
    </row>
    <row r="96" spans="1:65">
      <c r="A96" s="29"/>
      <c r="B96" s="3" t="s">
        <v>259</v>
      </c>
      <c r="C96" s="28"/>
      <c r="D96" s="13">
        <v>0</v>
      </c>
      <c r="E96" s="140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3"/>
    </row>
    <row r="97" spans="1:65">
      <c r="A97" s="29"/>
      <c r="B97" s="45" t="s">
        <v>260</v>
      </c>
      <c r="C97" s="46"/>
      <c r="D97" s="44" t="s">
        <v>261</v>
      </c>
      <c r="E97" s="140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3"/>
    </row>
    <row r="98" spans="1:65">
      <c r="B98" s="30"/>
      <c r="C98" s="20"/>
      <c r="D98" s="20"/>
      <c r="BM98" s="53"/>
    </row>
    <row r="99" spans="1:65" ht="19.5">
      <c r="B99" s="8" t="s">
        <v>568</v>
      </c>
      <c r="BM99" s="27" t="s">
        <v>268</v>
      </c>
    </row>
    <row r="100" spans="1:65" ht="19.5">
      <c r="A100" s="24" t="s">
        <v>313</v>
      </c>
      <c r="B100" s="18" t="s">
        <v>111</v>
      </c>
      <c r="C100" s="15" t="s">
        <v>112</v>
      </c>
      <c r="D100" s="16" t="s">
        <v>309</v>
      </c>
      <c r="E100" s="140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225</v>
      </c>
      <c r="C101" s="9" t="s">
        <v>225</v>
      </c>
      <c r="D101" s="10" t="s">
        <v>113</v>
      </c>
      <c r="E101" s="140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1</v>
      </c>
    </row>
    <row r="102" spans="1:65">
      <c r="A102" s="29"/>
      <c r="B102" s="19"/>
      <c r="C102" s="9"/>
      <c r="D102" s="10" t="s">
        <v>99</v>
      </c>
      <c r="E102" s="140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3</v>
      </c>
    </row>
    <row r="103" spans="1:65">
      <c r="A103" s="29"/>
      <c r="B103" s="19"/>
      <c r="C103" s="9"/>
      <c r="D103" s="25"/>
      <c r="E103" s="140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3</v>
      </c>
    </row>
    <row r="104" spans="1:65">
      <c r="A104" s="29"/>
      <c r="B104" s="18">
        <v>1</v>
      </c>
      <c r="C104" s="14">
        <v>1</v>
      </c>
      <c r="D104" s="222">
        <v>0.107</v>
      </c>
      <c r="E104" s="210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/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211"/>
      <c r="BI104" s="211"/>
      <c r="BJ104" s="211"/>
      <c r="BK104" s="211"/>
      <c r="BL104" s="211"/>
      <c r="BM104" s="224">
        <v>1</v>
      </c>
    </row>
    <row r="105" spans="1:65">
      <c r="A105" s="29"/>
      <c r="B105" s="19">
        <v>1</v>
      </c>
      <c r="C105" s="9">
        <v>2</v>
      </c>
      <c r="D105" s="23">
        <v>0.108</v>
      </c>
      <c r="E105" s="210"/>
      <c r="F105" s="211"/>
      <c r="G105" s="211"/>
      <c r="H105" s="211"/>
      <c r="I105" s="211"/>
      <c r="J105" s="211"/>
      <c r="K105" s="211"/>
      <c r="L105" s="211"/>
      <c r="M105" s="211"/>
      <c r="N105" s="211"/>
      <c r="O105" s="211"/>
      <c r="P105" s="211"/>
      <c r="Q105" s="211"/>
      <c r="R105" s="211"/>
      <c r="S105" s="211"/>
      <c r="T105" s="211"/>
      <c r="U105" s="211"/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/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211"/>
      <c r="BI105" s="211"/>
      <c r="BJ105" s="211"/>
      <c r="BK105" s="211"/>
      <c r="BL105" s="211"/>
      <c r="BM105" s="224">
        <v>15</v>
      </c>
    </row>
    <row r="106" spans="1:65">
      <c r="A106" s="29"/>
      <c r="B106" s="20" t="s">
        <v>256</v>
      </c>
      <c r="C106" s="12"/>
      <c r="D106" s="227">
        <v>0.1075</v>
      </c>
      <c r="E106" s="210"/>
      <c r="F106" s="211"/>
      <c r="G106" s="211"/>
      <c r="H106" s="211"/>
      <c r="I106" s="211"/>
      <c r="J106" s="211"/>
      <c r="K106" s="211"/>
      <c r="L106" s="211"/>
      <c r="M106" s="211"/>
      <c r="N106" s="211"/>
      <c r="O106" s="211"/>
      <c r="P106" s="211"/>
      <c r="Q106" s="211"/>
      <c r="R106" s="211"/>
      <c r="S106" s="211"/>
      <c r="T106" s="211"/>
      <c r="U106" s="211"/>
      <c r="V106" s="211"/>
      <c r="W106" s="211"/>
      <c r="X106" s="211"/>
      <c r="Y106" s="211"/>
      <c r="Z106" s="211"/>
      <c r="AA106" s="211"/>
      <c r="AB106" s="211"/>
      <c r="AC106" s="211"/>
      <c r="AD106" s="211"/>
      <c r="AE106" s="211"/>
      <c r="AF106" s="211"/>
      <c r="AG106" s="211"/>
      <c r="AH106" s="211"/>
      <c r="AI106" s="211"/>
      <c r="AJ106" s="211"/>
      <c r="AK106" s="211"/>
      <c r="AL106" s="211"/>
      <c r="AM106" s="21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11"/>
      <c r="BH106" s="211"/>
      <c r="BI106" s="211"/>
      <c r="BJ106" s="211"/>
      <c r="BK106" s="211"/>
      <c r="BL106" s="211"/>
      <c r="BM106" s="224">
        <v>16</v>
      </c>
    </row>
    <row r="107" spans="1:65">
      <c r="A107" s="29"/>
      <c r="B107" s="3" t="s">
        <v>257</v>
      </c>
      <c r="C107" s="28"/>
      <c r="D107" s="23">
        <v>0.1075</v>
      </c>
      <c r="E107" s="210"/>
      <c r="F107" s="211"/>
      <c r="G107" s="211"/>
      <c r="H107" s="211"/>
      <c r="I107" s="211"/>
      <c r="J107" s="211"/>
      <c r="K107" s="211"/>
      <c r="L107" s="211"/>
      <c r="M107" s="211"/>
      <c r="N107" s="211"/>
      <c r="O107" s="211"/>
      <c r="P107" s="211"/>
      <c r="Q107" s="211"/>
      <c r="R107" s="211"/>
      <c r="S107" s="211"/>
      <c r="T107" s="211"/>
      <c r="U107" s="211"/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/>
      <c r="AF107" s="211"/>
      <c r="AG107" s="211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11"/>
      <c r="BH107" s="211"/>
      <c r="BI107" s="211"/>
      <c r="BJ107" s="211"/>
      <c r="BK107" s="211"/>
      <c r="BL107" s="211"/>
      <c r="BM107" s="224">
        <v>0.1075</v>
      </c>
    </row>
    <row r="108" spans="1:65">
      <c r="A108" s="29"/>
      <c r="B108" s="3" t="s">
        <v>258</v>
      </c>
      <c r="C108" s="28"/>
      <c r="D108" s="23">
        <v>7.0710678118654816E-4</v>
      </c>
      <c r="E108" s="210"/>
      <c r="F108" s="211"/>
      <c r="G108" s="211"/>
      <c r="H108" s="211"/>
      <c r="I108" s="211"/>
      <c r="J108" s="211"/>
      <c r="K108" s="211"/>
      <c r="L108" s="211"/>
      <c r="M108" s="211"/>
      <c r="N108" s="211"/>
      <c r="O108" s="211"/>
      <c r="P108" s="211"/>
      <c r="Q108" s="211"/>
      <c r="R108" s="211"/>
      <c r="S108" s="211"/>
      <c r="T108" s="211"/>
      <c r="U108" s="211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/>
      <c r="AF108" s="211"/>
      <c r="AG108" s="211"/>
      <c r="AH108" s="211"/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1"/>
      <c r="BB108" s="211"/>
      <c r="BC108" s="211"/>
      <c r="BD108" s="211"/>
      <c r="BE108" s="211"/>
      <c r="BF108" s="211"/>
      <c r="BG108" s="211"/>
      <c r="BH108" s="211"/>
      <c r="BI108" s="211"/>
      <c r="BJ108" s="211"/>
      <c r="BK108" s="211"/>
      <c r="BL108" s="211"/>
      <c r="BM108" s="224">
        <v>21</v>
      </c>
    </row>
    <row r="109" spans="1:65">
      <c r="A109" s="29"/>
      <c r="B109" s="3" t="s">
        <v>86</v>
      </c>
      <c r="C109" s="28"/>
      <c r="D109" s="13">
        <v>6.5777374994097507E-3</v>
      </c>
      <c r="E109" s="140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29"/>
      <c r="B110" s="3" t="s">
        <v>259</v>
      </c>
      <c r="C110" s="28"/>
      <c r="D110" s="13">
        <v>0</v>
      </c>
      <c r="E110" s="140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A111" s="29"/>
      <c r="B111" s="45" t="s">
        <v>260</v>
      </c>
      <c r="C111" s="46"/>
      <c r="D111" s="44" t="s">
        <v>261</v>
      </c>
      <c r="E111" s="140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3"/>
    </row>
    <row r="112" spans="1:65">
      <c r="B112" s="30"/>
      <c r="C112" s="20"/>
      <c r="D112" s="20"/>
      <c r="BM112" s="53"/>
    </row>
    <row r="113" spans="1:65" ht="15">
      <c r="B113" s="8" t="s">
        <v>569</v>
      </c>
      <c r="BM113" s="27" t="s">
        <v>268</v>
      </c>
    </row>
    <row r="114" spans="1:65" ht="15">
      <c r="A114" s="24" t="s">
        <v>60</v>
      </c>
      <c r="B114" s="18" t="s">
        <v>111</v>
      </c>
      <c r="C114" s="15" t="s">
        <v>112</v>
      </c>
      <c r="D114" s="16" t="s">
        <v>309</v>
      </c>
      <c r="E114" s="140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225</v>
      </c>
      <c r="C115" s="9" t="s">
        <v>225</v>
      </c>
      <c r="D115" s="10" t="s">
        <v>113</v>
      </c>
      <c r="E115" s="140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9"/>
      <c r="C116" s="9"/>
      <c r="D116" s="10" t="s">
        <v>99</v>
      </c>
      <c r="E116" s="140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3</v>
      </c>
    </row>
    <row r="117" spans="1:65">
      <c r="A117" s="29"/>
      <c r="B117" s="19"/>
      <c r="C117" s="9"/>
      <c r="D117" s="25"/>
      <c r="E117" s="140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3</v>
      </c>
    </row>
    <row r="118" spans="1:65">
      <c r="A118" s="29"/>
      <c r="B118" s="18">
        <v>1</v>
      </c>
      <c r="C118" s="14">
        <v>1</v>
      </c>
      <c r="D118" s="222">
        <v>0.51659999999999995</v>
      </c>
      <c r="E118" s="210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11"/>
      <c r="AI118" s="211"/>
      <c r="AJ118" s="211"/>
      <c r="AK118" s="211"/>
      <c r="AL118" s="211"/>
      <c r="AM118" s="211"/>
      <c r="AN118" s="211"/>
      <c r="AO118" s="211"/>
      <c r="AP118" s="211"/>
      <c r="AQ118" s="211"/>
      <c r="AR118" s="211"/>
      <c r="AS118" s="211"/>
      <c r="AT118" s="211"/>
      <c r="AU118" s="211"/>
      <c r="AV118" s="211"/>
      <c r="AW118" s="211"/>
      <c r="AX118" s="211"/>
      <c r="AY118" s="211"/>
      <c r="AZ118" s="211"/>
      <c r="BA118" s="211"/>
      <c r="BB118" s="211"/>
      <c r="BC118" s="211"/>
      <c r="BD118" s="211"/>
      <c r="BE118" s="211"/>
      <c r="BF118" s="211"/>
      <c r="BG118" s="211"/>
      <c r="BH118" s="211"/>
      <c r="BI118" s="211"/>
      <c r="BJ118" s="211"/>
      <c r="BK118" s="211"/>
      <c r="BL118" s="211"/>
      <c r="BM118" s="224">
        <v>1</v>
      </c>
    </row>
    <row r="119" spans="1:65">
      <c r="A119" s="29"/>
      <c r="B119" s="19">
        <v>1</v>
      </c>
      <c r="C119" s="9">
        <v>2</v>
      </c>
      <c r="D119" s="23">
        <v>0.52059999999999995</v>
      </c>
      <c r="E119" s="210"/>
      <c r="F119" s="211"/>
      <c r="G119" s="211"/>
      <c r="H119" s="211"/>
      <c r="I119" s="211"/>
      <c r="J119" s="211"/>
      <c r="K119" s="211"/>
      <c r="L119" s="211"/>
      <c r="M119" s="211"/>
      <c r="N119" s="211"/>
      <c r="O119" s="211"/>
      <c r="P119" s="211"/>
      <c r="Q119" s="211"/>
      <c r="R119" s="211"/>
      <c r="S119" s="211"/>
      <c r="T119" s="211"/>
      <c r="U119" s="211"/>
      <c r="V119" s="211"/>
      <c r="W119" s="211"/>
      <c r="X119" s="211"/>
      <c r="Y119" s="211"/>
      <c r="Z119" s="211"/>
      <c r="AA119" s="211"/>
      <c r="AB119" s="211"/>
      <c r="AC119" s="211"/>
      <c r="AD119" s="211"/>
      <c r="AE119" s="211"/>
      <c r="AF119" s="211"/>
      <c r="AG119" s="211"/>
      <c r="AH119" s="211"/>
      <c r="AI119" s="211"/>
      <c r="AJ119" s="211"/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B119" s="211"/>
      <c r="BC119" s="211"/>
      <c r="BD119" s="211"/>
      <c r="BE119" s="211"/>
      <c r="BF119" s="211"/>
      <c r="BG119" s="211"/>
      <c r="BH119" s="211"/>
      <c r="BI119" s="211"/>
      <c r="BJ119" s="211"/>
      <c r="BK119" s="211"/>
      <c r="BL119" s="211"/>
      <c r="BM119" s="224">
        <v>10</v>
      </c>
    </row>
    <row r="120" spans="1:65">
      <c r="A120" s="29"/>
      <c r="B120" s="20" t="s">
        <v>256</v>
      </c>
      <c r="C120" s="12"/>
      <c r="D120" s="227">
        <v>0.51859999999999995</v>
      </c>
      <c r="E120" s="210"/>
      <c r="F120" s="211"/>
      <c r="G120" s="211"/>
      <c r="H120" s="211"/>
      <c r="I120" s="211"/>
      <c r="J120" s="211"/>
      <c r="K120" s="211"/>
      <c r="L120" s="211"/>
      <c r="M120" s="211"/>
      <c r="N120" s="211"/>
      <c r="O120" s="211"/>
      <c r="P120" s="211"/>
      <c r="Q120" s="211"/>
      <c r="R120" s="211"/>
      <c r="S120" s="211"/>
      <c r="T120" s="211"/>
      <c r="U120" s="211"/>
      <c r="V120" s="211"/>
      <c r="W120" s="211"/>
      <c r="X120" s="211"/>
      <c r="Y120" s="211"/>
      <c r="Z120" s="211"/>
      <c r="AA120" s="211"/>
      <c r="AB120" s="211"/>
      <c r="AC120" s="211"/>
      <c r="AD120" s="211"/>
      <c r="AE120" s="211"/>
      <c r="AF120" s="211"/>
      <c r="AG120" s="211"/>
      <c r="AH120" s="211"/>
      <c r="AI120" s="211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B120" s="211"/>
      <c r="BC120" s="211"/>
      <c r="BD120" s="211"/>
      <c r="BE120" s="211"/>
      <c r="BF120" s="211"/>
      <c r="BG120" s="211"/>
      <c r="BH120" s="211"/>
      <c r="BI120" s="211"/>
      <c r="BJ120" s="211"/>
      <c r="BK120" s="211"/>
      <c r="BL120" s="211"/>
      <c r="BM120" s="224">
        <v>16</v>
      </c>
    </row>
    <row r="121" spans="1:65">
      <c r="A121" s="29"/>
      <c r="B121" s="3" t="s">
        <v>257</v>
      </c>
      <c r="C121" s="28"/>
      <c r="D121" s="23">
        <v>0.51859999999999995</v>
      </c>
      <c r="E121" s="210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211"/>
      <c r="W121" s="211"/>
      <c r="X121" s="211"/>
      <c r="Y121" s="211"/>
      <c r="Z121" s="211"/>
      <c r="AA121" s="211"/>
      <c r="AB121" s="211"/>
      <c r="AC121" s="211"/>
      <c r="AD121" s="211"/>
      <c r="AE121" s="211"/>
      <c r="AF121" s="211"/>
      <c r="AG121" s="211"/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  <c r="BF121" s="211"/>
      <c r="BG121" s="211"/>
      <c r="BH121" s="211"/>
      <c r="BI121" s="211"/>
      <c r="BJ121" s="211"/>
      <c r="BK121" s="211"/>
      <c r="BL121" s="211"/>
      <c r="BM121" s="224">
        <v>0.51858274999999998</v>
      </c>
    </row>
    <row r="122" spans="1:65">
      <c r="A122" s="29"/>
      <c r="B122" s="3" t="s">
        <v>258</v>
      </c>
      <c r="C122" s="28"/>
      <c r="D122" s="23">
        <v>2.8284271247461927E-3</v>
      </c>
      <c r="E122" s="210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  <c r="P122" s="211"/>
      <c r="Q122" s="211"/>
      <c r="R122" s="211"/>
      <c r="S122" s="211"/>
      <c r="T122" s="211"/>
      <c r="U122" s="211"/>
      <c r="V122" s="211"/>
      <c r="W122" s="211"/>
      <c r="X122" s="211"/>
      <c r="Y122" s="211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  <c r="BF122" s="211"/>
      <c r="BG122" s="211"/>
      <c r="BH122" s="211"/>
      <c r="BI122" s="211"/>
      <c r="BJ122" s="211"/>
      <c r="BK122" s="211"/>
      <c r="BL122" s="211"/>
      <c r="BM122" s="224">
        <v>18</v>
      </c>
    </row>
    <row r="123" spans="1:65">
      <c r="A123" s="29"/>
      <c r="B123" s="3" t="s">
        <v>86</v>
      </c>
      <c r="C123" s="28"/>
      <c r="D123" s="13">
        <v>5.4539666886737233E-3</v>
      </c>
      <c r="E123" s="140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259</v>
      </c>
      <c r="C124" s="28"/>
      <c r="D124" s="13">
        <v>3.3263736597399785E-5</v>
      </c>
      <c r="E124" s="140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45" t="s">
        <v>260</v>
      </c>
      <c r="C125" s="46"/>
      <c r="D125" s="44" t="s">
        <v>261</v>
      </c>
      <c r="E125" s="140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30"/>
      <c r="C126" s="20"/>
      <c r="D126" s="20"/>
      <c r="BM126" s="53"/>
    </row>
    <row r="127" spans="1:65" ht="19.5">
      <c r="B127" s="8" t="s">
        <v>570</v>
      </c>
      <c r="BM127" s="27" t="s">
        <v>268</v>
      </c>
    </row>
    <row r="128" spans="1:65" ht="19.5">
      <c r="A128" s="24" t="s">
        <v>314</v>
      </c>
      <c r="B128" s="18" t="s">
        <v>111</v>
      </c>
      <c r="C128" s="15" t="s">
        <v>112</v>
      </c>
      <c r="D128" s="16" t="s">
        <v>309</v>
      </c>
      <c r="E128" s="140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225</v>
      </c>
      <c r="C129" s="9" t="s">
        <v>225</v>
      </c>
      <c r="D129" s="10" t="s">
        <v>113</v>
      </c>
      <c r="E129" s="140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99</v>
      </c>
      <c r="E130" s="140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40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69.78</v>
      </c>
      <c r="E132" s="140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69.73</v>
      </c>
      <c r="E133" s="140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13</v>
      </c>
    </row>
    <row r="134" spans="1:65">
      <c r="A134" s="29"/>
      <c r="B134" s="20" t="s">
        <v>256</v>
      </c>
      <c r="C134" s="12"/>
      <c r="D134" s="22">
        <v>69.754999999999995</v>
      </c>
      <c r="E134" s="140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257</v>
      </c>
      <c r="C135" s="28"/>
      <c r="D135" s="11">
        <v>69.754999999999995</v>
      </c>
      <c r="E135" s="140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69.754999999999995</v>
      </c>
    </row>
    <row r="136" spans="1:65">
      <c r="A136" s="29"/>
      <c r="B136" s="3" t="s">
        <v>258</v>
      </c>
      <c r="C136" s="28"/>
      <c r="D136" s="23">
        <v>3.5355339059325371E-2</v>
      </c>
      <c r="E136" s="140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19</v>
      </c>
    </row>
    <row r="137" spans="1:65">
      <c r="A137" s="29"/>
      <c r="B137" s="3" t="s">
        <v>86</v>
      </c>
      <c r="C137" s="28"/>
      <c r="D137" s="13">
        <v>5.0685024814458278E-4</v>
      </c>
      <c r="E137" s="140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9"/>
      <c r="B138" s="3" t="s">
        <v>259</v>
      </c>
      <c r="C138" s="28"/>
      <c r="D138" s="13">
        <v>0</v>
      </c>
      <c r="E138" s="140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9"/>
      <c r="B139" s="45" t="s">
        <v>260</v>
      </c>
      <c r="C139" s="46"/>
      <c r="D139" s="44" t="s">
        <v>261</v>
      </c>
      <c r="E139" s="140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B140" s="30"/>
      <c r="C140" s="20"/>
      <c r="D140" s="20"/>
      <c r="BM140" s="53"/>
    </row>
    <row r="141" spans="1:65" ht="19.5">
      <c r="B141" s="8" t="s">
        <v>571</v>
      </c>
      <c r="BM141" s="27" t="s">
        <v>268</v>
      </c>
    </row>
    <row r="142" spans="1:65" ht="19.5">
      <c r="A142" s="24" t="s">
        <v>315</v>
      </c>
      <c r="B142" s="18" t="s">
        <v>111</v>
      </c>
      <c r="C142" s="15" t="s">
        <v>112</v>
      </c>
      <c r="D142" s="16" t="s">
        <v>309</v>
      </c>
      <c r="E142" s="140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225</v>
      </c>
      <c r="C143" s="9" t="s">
        <v>225</v>
      </c>
      <c r="D143" s="10" t="s">
        <v>113</v>
      </c>
      <c r="E143" s="140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9"/>
      <c r="C144" s="9"/>
      <c r="D144" s="10" t="s">
        <v>99</v>
      </c>
      <c r="E144" s="140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3</v>
      </c>
    </row>
    <row r="145" spans="1:65">
      <c r="A145" s="29"/>
      <c r="B145" s="19"/>
      <c r="C145" s="9"/>
      <c r="D145" s="25"/>
      <c r="E145" s="140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3</v>
      </c>
    </row>
    <row r="146" spans="1:65">
      <c r="A146" s="29"/>
      <c r="B146" s="18">
        <v>1</v>
      </c>
      <c r="C146" s="14">
        <v>1</v>
      </c>
      <c r="D146" s="222">
        <v>0.35</v>
      </c>
      <c r="E146" s="210"/>
      <c r="F146" s="211"/>
      <c r="G146" s="211"/>
      <c r="H146" s="211"/>
      <c r="I146" s="211"/>
      <c r="J146" s="211"/>
      <c r="K146" s="211"/>
      <c r="L146" s="211"/>
      <c r="M146" s="211"/>
      <c r="N146" s="211"/>
      <c r="O146" s="211"/>
      <c r="P146" s="211"/>
      <c r="Q146" s="211"/>
      <c r="R146" s="211"/>
      <c r="S146" s="211"/>
      <c r="T146" s="211"/>
      <c r="U146" s="211"/>
      <c r="V146" s="211"/>
      <c r="W146" s="211"/>
      <c r="X146" s="211"/>
      <c r="Y146" s="211"/>
      <c r="Z146" s="211"/>
      <c r="AA146" s="211"/>
      <c r="AB146" s="211"/>
      <c r="AC146" s="211"/>
      <c r="AD146" s="211"/>
      <c r="AE146" s="211"/>
      <c r="AF146" s="211"/>
      <c r="AG146" s="211"/>
      <c r="AH146" s="211"/>
      <c r="AI146" s="211"/>
      <c r="AJ146" s="211"/>
      <c r="AK146" s="211"/>
      <c r="AL146" s="211"/>
      <c r="AM146" s="21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  <c r="BF146" s="211"/>
      <c r="BG146" s="211"/>
      <c r="BH146" s="211"/>
      <c r="BI146" s="211"/>
      <c r="BJ146" s="211"/>
      <c r="BK146" s="211"/>
      <c r="BL146" s="211"/>
      <c r="BM146" s="224">
        <v>1</v>
      </c>
    </row>
    <row r="147" spans="1:65">
      <c r="A147" s="29"/>
      <c r="B147" s="19">
        <v>1</v>
      </c>
      <c r="C147" s="9">
        <v>2</v>
      </c>
      <c r="D147" s="23">
        <v>0.35</v>
      </c>
      <c r="E147" s="210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  <c r="P147" s="211"/>
      <c r="Q147" s="211"/>
      <c r="R147" s="211"/>
      <c r="S147" s="211"/>
      <c r="T147" s="211"/>
      <c r="U147" s="211"/>
      <c r="V147" s="211"/>
      <c r="W147" s="211"/>
      <c r="X147" s="211"/>
      <c r="Y147" s="211"/>
      <c r="Z147" s="211"/>
      <c r="AA147" s="211"/>
      <c r="AB147" s="211"/>
      <c r="AC147" s="211"/>
      <c r="AD147" s="211"/>
      <c r="AE147" s="211"/>
      <c r="AF147" s="211"/>
      <c r="AG147" s="211"/>
      <c r="AH147" s="211"/>
      <c r="AI147" s="211"/>
      <c r="AJ147" s="211"/>
      <c r="AK147" s="211"/>
      <c r="AL147" s="211"/>
      <c r="AM147" s="21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  <c r="BF147" s="211"/>
      <c r="BG147" s="211"/>
      <c r="BH147" s="211"/>
      <c r="BI147" s="211"/>
      <c r="BJ147" s="211"/>
      <c r="BK147" s="211"/>
      <c r="BL147" s="211"/>
      <c r="BM147" s="224">
        <v>14</v>
      </c>
    </row>
    <row r="148" spans="1:65">
      <c r="A148" s="29"/>
      <c r="B148" s="20" t="s">
        <v>256</v>
      </c>
      <c r="C148" s="12"/>
      <c r="D148" s="227">
        <v>0.35</v>
      </c>
      <c r="E148" s="210"/>
      <c r="F148" s="211"/>
      <c r="G148" s="211"/>
      <c r="H148" s="211"/>
      <c r="I148" s="211"/>
      <c r="J148" s="211"/>
      <c r="K148" s="211"/>
      <c r="L148" s="211"/>
      <c r="M148" s="211"/>
      <c r="N148" s="211"/>
      <c r="O148" s="211"/>
      <c r="P148" s="211"/>
      <c r="Q148" s="211"/>
      <c r="R148" s="211"/>
      <c r="S148" s="211"/>
      <c r="T148" s="211"/>
      <c r="U148" s="211"/>
      <c r="V148" s="211"/>
      <c r="W148" s="211"/>
      <c r="X148" s="211"/>
      <c r="Y148" s="211"/>
      <c r="Z148" s="211"/>
      <c r="AA148" s="211"/>
      <c r="AB148" s="211"/>
      <c r="AC148" s="211"/>
      <c r="AD148" s="211"/>
      <c r="AE148" s="211"/>
      <c r="AF148" s="211"/>
      <c r="AG148" s="211"/>
      <c r="AH148" s="211"/>
      <c r="AI148" s="211"/>
      <c r="AJ148" s="211"/>
      <c r="AK148" s="211"/>
      <c r="AL148" s="211"/>
      <c r="AM148" s="21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  <c r="BF148" s="211"/>
      <c r="BG148" s="211"/>
      <c r="BH148" s="211"/>
      <c r="BI148" s="211"/>
      <c r="BJ148" s="211"/>
      <c r="BK148" s="211"/>
      <c r="BL148" s="211"/>
      <c r="BM148" s="224">
        <v>16</v>
      </c>
    </row>
    <row r="149" spans="1:65">
      <c r="A149" s="29"/>
      <c r="B149" s="3" t="s">
        <v>257</v>
      </c>
      <c r="C149" s="28"/>
      <c r="D149" s="23">
        <v>0.35</v>
      </c>
      <c r="E149" s="210"/>
      <c r="F149" s="211"/>
      <c r="G149" s="211"/>
      <c r="H149" s="211"/>
      <c r="I149" s="211"/>
      <c r="J149" s="211"/>
      <c r="K149" s="211"/>
      <c r="L149" s="211"/>
      <c r="M149" s="211"/>
      <c r="N149" s="211"/>
      <c r="O149" s="211"/>
      <c r="P149" s="211"/>
      <c r="Q149" s="211"/>
      <c r="R149" s="211"/>
      <c r="S149" s="211"/>
      <c r="T149" s="211"/>
      <c r="U149" s="211"/>
      <c r="V149" s="211"/>
      <c r="W149" s="211"/>
      <c r="X149" s="211"/>
      <c r="Y149" s="211"/>
      <c r="Z149" s="211"/>
      <c r="AA149" s="211"/>
      <c r="AB149" s="211"/>
      <c r="AC149" s="211"/>
      <c r="AD149" s="211"/>
      <c r="AE149" s="211"/>
      <c r="AF149" s="211"/>
      <c r="AG149" s="211"/>
      <c r="AH149" s="211"/>
      <c r="AI149" s="211"/>
      <c r="AJ149" s="211"/>
      <c r="AK149" s="211"/>
      <c r="AL149" s="211"/>
      <c r="AM149" s="21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  <c r="BF149" s="211"/>
      <c r="BG149" s="211"/>
      <c r="BH149" s="211"/>
      <c r="BI149" s="211"/>
      <c r="BJ149" s="211"/>
      <c r="BK149" s="211"/>
      <c r="BL149" s="211"/>
      <c r="BM149" s="224">
        <v>0.35</v>
      </c>
    </row>
    <row r="150" spans="1:65">
      <c r="A150" s="29"/>
      <c r="B150" s="3" t="s">
        <v>258</v>
      </c>
      <c r="C150" s="28"/>
      <c r="D150" s="23">
        <v>0</v>
      </c>
      <c r="E150" s="210"/>
      <c r="F150" s="211"/>
      <c r="G150" s="211"/>
      <c r="H150" s="211"/>
      <c r="I150" s="211"/>
      <c r="J150" s="211"/>
      <c r="K150" s="211"/>
      <c r="L150" s="211"/>
      <c r="M150" s="211"/>
      <c r="N150" s="211"/>
      <c r="O150" s="211"/>
      <c r="P150" s="211"/>
      <c r="Q150" s="211"/>
      <c r="R150" s="211"/>
      <c r="S150" s="211"/>
      <c r="T150" s="211"/>
      <c r="U150" s="211"/>
      <c r="V150" s="211"/>
      <c r="W150" s="211"/>
      <c r="X150" s="211"/>
      <c r="Y150" s="211"/>
      <c r="Z150" s="211"/>
      <c r="AA150" s="211"/>
      <c r="AB150" s="211"/>
      <c r="AC150" s="211"/>
      <c r="AD150" s="211"/>
      <c r="AE150" s="211"/>
      <c r="AF150" s="211"/>
      <c r="AG150" s="211"/>
      <c r="AH150" s="211"/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  <c r="BF150" s="211"/>
      <c r="BG150" s="211"/>
      <c r="BH150" s="211"/>
      <c r="BI150" s="211"/>
      <c r="BJ150" s="211"/>
      <c r="BK150" s="211"/>
      <c r="BL150" s="211"/>
      <c r="BM150" s="224">
        <v>20</v>
      </c>
    </row>
    <row r="151" spans="1:65">
      <c r="A151" s="29"/>
      <c r="B151" s="3" t="s">
        <v>86</v>
      </c>
      <c r="C151" s="28"/>
      <c r="D151" s="13">
        <v>0</v>
      </c>
      <c r="E151" s="140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3"/>
    </row>
    <row r="152" spans="1:65">
      <c r="A152" s="29"/>
      <c r="B152" s="3" t="s">
        <v>259</v>
      </c>
      <c r="C152" s="28"/>
      <c r="D152" s="13">
        <v>0</v>
      </c>
      <c r="E152" s="140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3"/>
    </row>
    <row r="153" spans="1:65">
      <c r="A153" s="29"/>
      <c r="B153" s="45" t="s">
        <v>260</v>
      </c>
      <c r="C153" s="46"/>
      <c r="D153" s="44" t="s">
        <v>261</v>
      </c>
      <c r="E153" s="140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3"/>
    </row>
    <row r="154" spans="1:65">
      <c r="B154" s="30"/>
      <c r="C154" s="20"/>
      <c r="D154" s="20"/>
      <c r="BM154" s="53"/>
    </row>
    <row r="155" spans="1:65">
      <c r="BM155" s="53"/>
    </row>
    <row r="156" spans="1:65">
      <c r="BM156" s="53"/>
    </row>
    <row r="157" spans="1:65">
      <c r="BM157" s="53"/>
    </row>
    <row r="158" spans="1:65">
      <c r="BM158" s="53"/>
    </row>
    <row r="159" spans="1:65">
      <c r="BM159" s="53"/>
    </row>
    <row r="160" spans="1:65">
      <c r="BM160" s="53"/>
    </row>
    <row r="161" spans="65:65">
      <c r="BM161" s="53"/>
    </row>
    <row r="162" spans="65:65">
      <c r="BM162" s="53"/>
    </row>
    <row r="163" spans="65:65">
      <c r="BM163" s="53"/>
    </row>
    <row r="164" spans="65:65">
      <c r="BM164" s="53"/>
    </row>
    <row r="165" spans="65:65">
      <c r="BM165" s="53"/>
    </row>
    <row r="166" spans="65:65">
      <c r="BM166" s="53"/>
    </row>
    <row r="167" spans="65:65">
      <c r="BM167" s="53"/>
    </row>
    <row r="168" spans="65:65">
      <c r="BM168" s="53"/>
    </row>
    <row r="169" spans="65:65">
      <c r="BM169" s="53"/>
    </row>
    <row r="170" spans="65:65">
      <c r="BM170" s="53"/>
    </row>
    <row r="171" spans="65:65">
      <c r="BM171" s="53"/>
    </row>
    <row r="172" spans="65:65">
      <c r="BM172" s="53"/>
    </row>
    <row r="173" spans="65:65">
      <c r="BM173" s="53"/>
    </row>
    <row r="174" spans="65:65">
      <c r="BM174" s="53"/>
    </row>
    <row r="175" spans="65:65">
      <c r="BM175" s="53"/>
    </row>
    <row r="176" spans="65:65">
      <c r="BM176" s="53"/>
    </row>
    <row r="177" spans="65:65">
      <c r="BM177" s="53"/>
    </row>
    <row r="178" spans="65:65">
      <c r="BM178" s="53"/>
    </row>
    <row r="179" spans="65:65">
      <c r="BM179" s="53"/>
    </row>
    <row r="180" spans="65:65">
      <c r="BM180" s="53"/>
    </row>
    <row r="181" spans="65:65">
      <c r="BM181" s="53"/>
    </row>
    <row r="182" spans="65:65">
      <c r="BM182" s="53"/>
    </row>
    <row r="183" spans="65:65">
      <c r="BM183" s="53"/>
    </row>
    <row r="184" spans="65:65">
      <c r="BM184" s="53"/>
    </row>
    <row r="185" spans="65:65">
      <c r="BM185" s="53"/>
    </row>
    <row r="186" spans="65:65">
      <c r="BM186" s="53"/>
    </row>
    <row r="187" spans="65:65">
      <c r="BM187" s="53"/>
    </row>
    <row r="188" spans="65:65">
      <c r="BM188" s="53"/>
    </row>
    <row r="189" spans="65:65">
      <c r="BM189" s="53"/>
    </row>
    <row r="190" spans="65:65">
      <c r="BM190" s="53"/>
    </row>
    <row r="191" spans="65:65">
      <c r="BM191" s="53"/>
    </row>
    <row r="192" spans="65:65">
      <c r="BM192" s="53"/>
    </row>
    <row r="193" spans="65:65">
      <c r="BM193" s="53"/>
    </row>
    <row r="194" spans="65:65">
      <c r="BM194" s="53"/>
    </row>
    <row r="195" spans="65:65">
      <c r="BM195" s="53"/>
    </row>
    <row r="196" spans="65:65">
      <c r="BM196" s="53"/>
    </row>
    <row r="197" spans="65:65">
      <c r="BM197" s="53"/>
    </row>
    <row r="198" spans="65:65">
      <c r="BM198" s="53"/>
    </row>
    <row r="199" spans="65:65">
      <c r="BM199" s="53"/>
    </row>
    <row r="200" spans="65:65">
      <c r="BM200" s="53"/>
    </row>
    <row r="201" spans="65:65">
      <c r="BM201" s="53"/>
    </row>
    <row r="202" spans="65:65">
      <c r="BM202" s="53"/>
    </row>
    <row r="203" spans="65:65">
      <c r="BM203" s="53"/>
    </row>
    <row r="204" spans="65:65">
      <c r="BM204" s="53"/>
    </row>
    <row r="205" spans="65:65">
      <c r="BM205" s="53"/>
    </row>
    <row r="206" spans="65:65">
      <c r="BM206" s="53"/>
    </row>
    <row r="207" spans="65:65">
      <c r="BM207" s="54"/>
    </row>
    <row r="208" spans="65:65">
      <c r="BM208" s="55"/>
    </row>
    <row r="209" spans="65:65">
      <c r="BM209" s="55"/>
    </row>
    <row r="210" spans="65:65">
      <c r="BM210" s="55"/>
    </row>
    <row r="211" spans="65:65">
      <c r="BM211" s="55"/>
    </row>
    <row r="212" spans="65:65">
      <c r="BM212" s="55"/>
    </row>
    <row r="213" spans="65:65">
      <c r="BM213" s="55"/>
    </row>
    <row r="214" spans="65:65">
      <c r="BM214" s="55"/>
    </row>
    <row r="215" spans="65:65">
      <c r="BM215" s="55"/>
    </row>
    <row r="216" spans="65:65">
      <c r="BM216" s="55"/>
    </row>
    <row r="217" spans="65:65">
      <c r="BM217" s="55"/>
    </row>
    <row r="218" spans="65:65">
      <c r="BM218" s="55"/>
    </row>
    <row r="219" spans="65:65">
      <c r="BM219" s="55"/>
    </row>
    <row r="220" spans="65:65">
      <c r="BM220" s="55"/>
    </row>
    <row r="221" spans="65:65">
      <c r="BM221" s="55"/>
    </row>
    <row r="222" spans="65:65">
      <c r="BM222" s="55"/>
    </row>
    <row r="223" spans="65:65">
      <c r="BM223" s="55"/>
    </row>
    <row r="224" spans="65:65">
      <c r="BM224" s="55"/>
    </row>
    <row r="225" spans="65:65">
      <c r="BM225" s="55"/>
    </row>
    <row r="226" spans="65:65">
      <c r="BM226" s="55"/>
    </row>
    <row r="227" spans="65:65">
      <c r="BM227" s="55"/>
    </row>
    <row r="228" spans="65:65">
      <c r="BM228" s="55"/>
    </row>
    <row r="229" spans="65:65">
      <c r="BM229" s="55"/>
    </row>
    <row r="230" spans="65:65">
      <c r="BM230" s="55"/>
    </row>
    <row r="231" spans="65:65">
      <c r="BM231" s="55"/>
    </row>
    <row r="232" spans="65:65">
      <c r="BM232" s="55"/>
    </row>
    <row r="233" spans="65:65">
      <c r="BM233" s="55"/>
    </row>
    <row r="234" spans="65:65">
      <c r="BM234" s="55"/>
    </row>
    <row r="235" spans="65:65">
      <c r="BM235" s="55"/>
    </row>
    <row r="236" spans="65:65">
      <c r="BM236" s="55"/>
    </row>
    <row r="237" spans="65:65">
      <c r="BM237" s="55"/>
    </row>
    <row r="238" spans="65:65">
      <c r="BM238" s="55"/>
    </row>
    <row r="239" spans="65:65">
      <c r="BM239" s="55"/>
    </row>
    <row r="240" spans="65:65">
      <c r="BM240" s="55"/>
    </row>
    <row r="241" spans="65:65">
      <c r="BM241" s="55"/>
    </row>
  </sheetData>
  <dataConsolidate/>
  <conditionalFormatting sqref="B6:D7 B20:D21 B34:D35 B48:D49 B62:D63 B76:D77 B90:D91 B104:D105 B118:D119 B132:D133 B146:D147">
    <cfRule type="expression" dxfId="8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7" priority="31" stopIfTrue="1">
      <formula>AND(ISBLANK(INDIRECT(Anlyt_LabRefLastCol)),ISBLANK(INDIRECT(Anlyt_LabRefThisCol)))</formula>
    </cfRule>
    <cfRule type="expression" dxfId="6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745BE-8786-4651-B229-B35EC9481199}">
  <sheetPr codeName="Sheet18"/>
  <dimension ref="A1:BN101"/>
  <sheetViews>
    <sheetView zoomScale="171" zoomScaleNormal="17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8">
      <c r="B1" s="8" t="s">
        <v>572</v>
      </c>
      <c r="BM1" s="27" t="s">
        <v>268</v>
      </c>
    </row>
    <row r="2" spans="1:66" ht="18">
      <c r="A2" s="24" t="s">
        <v>431</v>
      </c>
      <c r="B2" s="18" t="s">
        <v>111</v>
      </c>
      <c r="C2" s="15" t="s">
        <v>112</v>
      </c>
      <c r="D2" s="16" t="s">
        <v>309</v>
      </c>
      <c r="E2" s="14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0" t="s">
        <v>113</v>
      </c>
      <c r="E3" s="14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316</v>
      </c>
      <c r="E4" s="14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4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2.04</v>
      </c>
      <c r="E6" s="140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2.0299999999999998</v>
      </c>
      <c r="E7" s="14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17</v>
      </c>
    </row>
    <row r="8" spans="1:66">
      <c r="A8" s="29"/>
      <c r="B8" s="20" t="s">
        <v>256</v>
      </c>
      <c r="C8" s="12"/>
      <c r="D8" s="22">
        <v>2.0350000000000001</v>
      </c>
      <c r="E8" s="140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257</v>
      </c>
      <c r="C9" s="28"/>
      <c r="D9" s="11">
        <v>2.0350000000000001</v>
      </c>
      <c r="E9" s="14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2.0350000000000001</v>
      </c>
      <c r="BN9" s="27"/>
    </row>
    <row r="10" spans="1:66">
      <c r="A10" s="29"/>
      <c r="B10" s="3" t="s">
        <v>258</v>
      </c>
      <c r="C10" s="28"/>
      <c r="D10" s="23">
        <v>7.0710678118656384E-3</v>
      </c>
      <c r="E10" s="140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23</v>
      </c>
    </row>
    <row r="11" spans="1:66">
      <c r="A11" s="29"/>
      <c r="B11" s="3" t="s">
        <v>86</v>
      </c>
      <c r="C11" s="28"/>
      <c r="D11" s="13">
        <v>3.4747261974769719E-3</v>
      </c>
      <c r="E11" s="14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259</v>
      </c>
      <c r="C12" s="28"/>
      <c r="D12" s="13">
        <v>0</v>
      </c>
      <c r="E12" s="14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260</v>
      </c>
      <c r="C13" s="46"/>
      <c r="D13" s="44" t="s">
        <v>261</v>
      </c>
      <c r="E13" s="14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>
      <c r="BM15" s="53"/>
    </row>
    <row r="16" spans="1:66">
      <c r="BM16" s="53"/>
    </row>
    <row r="17" spans="65:65">
      <c r="BM17" s="53"/>
    </row>
    <row r="18" spans="65:65">
      <c r="BM18" s="53"/>
    </row>
    <row r="19" spans="65:65">
      <c r="BM19" s="53"/>
    </row>
    <row r="20" spans="65:65">
      <c r="BM20" s="53"/>
    </row>
    <row r="21" spans="65:65">
      <c r="BM21" s="53"/>
    </row>
    <row r="22" spans="65:65">
      <c r="BM22" s="53"/>
    </row>
    <row r="23" spans="65:65">
      <c r="BM23" s="53"/>
    </row>
    <row r="24" spans="65:65">
      <c r="BM24" s="53"/>
    </row>
    <row r="25" spans="65:65">
      <c r="BM25" s="53"/>
    </row>
    <row r="26" spans="65:65">
      <c r="BM26" s="53"/>
    </row>
    <row r="27" spans="65:65">
      <c r="BM27" s="53"/>
    </row>
    <row r="28" spans="65:65">
      <c r="BM28" s="53"/>
    </row>
    <row r="29" spans="65:65">
      <c r="BM29" s="53"/>
    </row>
    <row r="30" spans="65:65">
      <c r="BM30" s="53"/>
    </row>
    <row r="31" spans="65:65">
      <c r="BM31" s="53"/>
    </row>
    <row r="32" spans="65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D7">
    <cfRule type="expression" dxfId="5" priority="3">
      <formula>AND($B6&lt;&gt;$B5,NOT(ISBLANK(INDIRECT(Anlyt_LabRefThisCol))))</formula>
    </cfRule>
  </conditionalFormatting>
  <conditionalFormatting sqref="C2:D1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B1C6C-580F-48D4-B465-BC8A65542DC7}">
  <sheetPr codeName="Sheet19"/>
  <dimension ref="A1:BN787"/>
  <sheetViews>
    <sheetView zoomScale="171" zoomScaleNormal="17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573</v>
      </c>
      <c r="BM1" s="27" t="s">
        <v>268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309</v>
      </c>
      <c r="E2" s="140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0" t="s">
        <v>113</v>
      </c>
      <c r="E3" s="140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317</v>
      </c>
      <c r="E4" s="140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1</v>
      </c>
    </row>
    <row r="5" spans="1:66">
      <c r="A5" s="29"/>
      <c r="B5" s="19"/>
      <c r="C5" s="9"/>
      <c r="D5" s="25"/>
      <c r="E5" s="140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1</v>
      </c>
    </row>
    <row r="6" spans="1:66">
      <c r="A6" s="29"/>
      <c r="B6" s="18">
        <v>1</v>
      </c>
      <c r="C6" s="14">
        <v>1</v>
      </c>
      <c r="D6" s="199">
        <v>56.8</v>
      </c>
      <c r="E6" s="201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3">
        <v>1</v>
      </c>
    </row>
    <row r="7" spans="1:66">
      <c r="A7" s="29"/>
      <c r="B7" s="19">
        <v>1</v>
      </c>
      <c r="C7" s="9">
        <v>2</v>
      </c>
      <c r="D7" s="205">
        <v>58.1</v>
      </c>
      <c r="E7" s="201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3">
        <v>1</v>
      </c>
    </row>
    <row r="8" spans="1:66">
      <c r="A8" s="29"/>
      <c r="B8" s="20" t="s">
        <v>256</v>
      </c>
      <c r="C8" s="12"/>
      <c r="D8" s="208">
        <v>57.45</v>
      </c>
      <c r="E8" s="201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3">
        <v>16</v>
      </c>
    </row>
    <row r="9" spans="1:66">
      <c r="A9" s="29"/>
      <c r="B9" s="3" t="s">
        <v>257</v>
      </c>
      <c r="C9" s="28"/>
      <c r="D9" s="205">
        <v>57.45</v>
      </c>
      <c r="E9" s="201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3">
        <v>57.45</v>
      </c>
      <c r="BN9" s="27"/>
    </row>
    <row r="10" spans="1:66">
      <c r="A10" s="29"/>
      <c r="B10" s="3" t="s">
        <v>258</v>
      </c>
      <c r="C10" s="28"/>
      <c r="D10" s="205">
        <v>0.91923881554251474</v>
      </c>
      <c r="E10" s="201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3">
        <v>25</v>
      </c>
    </row>
    <row r="11" spans="1:66">
      <c r="A11" s="29"/>
      <c r="B11" s="3" t="s">
        <v>86</v>
      </c>
      <c r="C11" s="28"/>
      <c r="D11" s="13">
        <v>1.6000675640426714E-2</v>
      </c>
      <c r="E11" s="140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259</v>
      </c>
      <c r="C12" s="28"/>
      <c r="D12" s="13">
        <v>0</v>
      </c>
      <c r="E12" s="140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260</v>
      </c>
      <c r="C13" s="46"/>
      <c r="D13" s="44" t="s">
        <v>261</v>
      </c>
      <c r="E13" s="14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574</v>
      </c>
      <c r="BM15" s="27" t="s">
        <v>268</v>
      </c>
    </row>
    <row r="16" spans="1:66" ht="15">
      <c r="A16" s="24" t="s">
        <v>7</v>
      </c>
      <c r="B16" s="18" t="s">
        <v>111</v>
      </c>
      <c r="C16" s="15" t="s">
        <v>112</v>
      </c>
      <c r="D16" s="16" t="s">
        <v>309</v>
      </c>
      <c r="E16" s="14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225</v>
      </c>
      <c r="C17" s="9" t="s">
        <v>225</v>
      </c>
      <c r="D17" s="10" t="s">
        <v>113</v>
      </c>
      <c r="E17" s="14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317</v>
      </c>
      <c r="E18" s="14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0</v>
      </c>
    </row>
    <row r="19" spans="1:65">
      <c r="A19" s="29"/>
      <c r="B19" s="19"/>
      <c r="C19" s="9"/>
      <c r="D19" s="25"/>
      <c r="E19" s="14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0</v>
      </c>
    </row>
    <row r="20" spans="1:65">
      <c r="A20" s="29"/>
      <c r="B20" s="18">
        <v>1</v>
      </c>
      <c r="C20" s="14">
        <v>1</v>
      </c>
      <c r="D20" s="212">
        <v>327</v>
      </c>
      <c r="E20" s="214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15"/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15"/>
      <c r="BM20" s="216">
        <v>1</v>
      </c>
    </row>
    <row r="21" spans="1:65">
      <c r="A21" s="29"/>
      <c r="B21" s="19">
        <v>1</v>
      </c>
      <c r="C21" s="9">
        <v>2</v>
      </c>
      <c r="D21" s="217">
        <v>330</v>
      </c>
      <c r="E21" s="214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15"/>
      <c r="BD21" s="215"/>
      <c r="BE21" s="215"/>
      <c r="BF21" s="215"/>
      <c r="BG21" s="215"/>
      <c r="BH21" s="215"/>
      <c r="BI21" s="215"/>
      <c r="BJ21" s="215"/>
      <c r="BK21" s="215"/>
      <c r="BL21" s="215"/>
      <c r="BM21" s="216">
        <v>20</v>
      </c>
    </row>
    <row r="22" spans="1:65">
      <c r="A22" s="29"/>
      <c r="B22" s="20" t="s">
        <v>256</v>
      </c>
      <c r="C22" s="12"/>
      <c r="D22" s="221">
        <v>328.5</v>
      </c>
      <c r="E22" s="214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T22" s="215"/>
      <c r="AU22" s="215"/>
      <c r="AV22" s="215"/>
      <c r="AW22" s="215"/>
      <c r="AX22" s="215"/>
      <c r="AY22" s="215"/>
      <c r="AZ22" s="215"/>
      <c r="BA22" s="215"/>
      <c r="BB22" s="215"/>
      <c r="BC22" s="215"/>
      <c r="BD22" s="215"/>
      <c r="BE22" s="215"/>
      <c r="BF22" s="215"/>
      <c r="BG22" s="215"/>
      <c r="BH22" s="215"/>
      <c r="BI22" s="215"/>
      <c r="BJ22" s="215"/>
      <c r="BK22" s="215"/>
      <c r="BL22" s="215"/>
      <c r="BM22" s="216">
        <v>16</v>
      </c>
    </row>
    <row r="23" spans="1:65">
      <c r="A23" s="29"/>
      <c r="B23" s="3" t="s">
        <v>257</v>
      </c>
      <c r="C23" s="28"/>
      <c r="D23" s="217">
        <v>328.5</v>
      </c>
      <c r="E23" s="214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  <c r="AD23" s="215"/>
      <c r="AE23" s="215"/>
      <c r="AF23" s="215"/>
      <c r="AG23" s="215"/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  <c r="BI23" s="215"/>
      <c r="BJ23" s="215"/>
      <c r="BK23" s="215"/>
      <c r="BL23" s="215"/>
      <c r="BM23" s="216">
        <v>328.5</v>
      </c>
    </row>
    <row r="24" spans="1:65">
      <c r="A24" s="29"/>
      <c r="B24" s="3" t="s">
        <v>258</v>
      </c>
      <c r="C24" s="28"/>
      <c r="D24" s="217">
        <v>2.1213203435596424</v>
      </c>
      <c r="E24" s="214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6">
        <v>26</v>
      </c>
    </row>
    <row r="25" spans="1:65">
      <c r="A25" s="29"/>
      <c r="B25" s="3" t="s">
        <v>86</v>
      </c>
      <c r="C25" s="28"/>
      <c r="D25" s="13">
        <v>6.4575961752196117E-3</v>
      </c>
      <c r="E25" s="14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259</v>
      </c>
      <c r="C26" s="28"/>
      <c r="D26" s="13">
        <v>0</v>
      </c>
      <c r="E26" s="140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260</v>
      </c>
      <c r="C27" s="46"/>
      <c r="D27" s="44" t="s">
        <v>261</v>
      </c>
      <c r="E27" s="14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 ht="15">
      <c r="B29" s="8" t="s">
        <v>575</v>
      </c>
      <c r="BM29" s="27" t="s">
        <v>268</v>
      </c>
    </row>
    <row r="30" spans="1:65" ht="15">
      <c r="A30" s="24" t="s">
        <v>10</v>
      </c>
      <c r="B30" s="18" t="s">
        <v>111</v>
      </c>
      <c r="C30" s="15" t="s">
        <v>112</v>
      </c>
      <c r="D30" s="16" t="s">
        <v>309</v>
      </c>
      <c r="E30" s="14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225</v>
      </c>
      <c r="C31" s="9" t="s">
        <v>225</v>
      </c>
      <c r="D31" s="10" t="s">
        <v>113</v>
      </c>
      <c r="E31" s="14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317</v>
      </c>
      <c r="E32" s="140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4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212">
        <v>2190</v>
      </c>
      <c r="E34" s="214"/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6">
        <v>1</v>
      </c>
    </row>
    <row r="35" spans="1:65">
      <c r="A35" s="29"/>
      <c r="B35" s="19">
        <v>1</v>
      </c>
      <c r="C35" s="9">
        <v>2</v>
      </c>
      <c r="D35" s="217">
        <v>2140</v>
      </c>
      <c r="E35" s="214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6">
        <v>21</v>
      </c>
    </row>
    <row r="36" spans="1:65">
      <c r="A36" s="29"/>
      <c r="B36" s="20" t="s">
        <v>256</v>
      </c>
      <c r="C36" s="12"/>
      <c r="D36" s="221">
        <v>2165</v>
      </c>
      <c r="E36" s="214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6">
        <v>16</v>
      </c>
    </row>
    <row r="37" spans="1:65">
      <c r="A37" s="29"/>
      <c r="B37" s="3" t="s">
        <v>257</v>
      </c>
      <c r="C37" s="28"/>
      <c r="D37" s="217">
        <v>2165</v>
      </c>
      <c r="E37" s="214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6">
        <v>2165</v>
      </c>
    </row>
    <row r="38" spans="1:65">
      <c r="A38" s="29"/>
      <c r="B38" s="3" t="s">
        <v>258</v>
      </c>
      <c r="C38" s="28"/>
      <c r="D38" s="217">
        <v>35.355339059327378</v>
      </c>
      <c r="E38" s="214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6">
        <v>27</v>
      </c>
    </row>
    <row r="39" spans="1:65">
      <c r="A39" s="29"/>
      <c r="B39" s="3" t="s">
        <v>86</v>
      </c>
      <c r="C39" s="28"/>
      <c r="D39" s="13">
        <v>1.6330410650959529E-2</v>
      </c>
      <c r="E39" s="14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3"/>
    </row>
    <row r="40" spans="1:65">
      <c r="A40" s="29"/>
      <c r="B40" s="3" t="s">
        <v>259</v>
      </c>
      <c r="C40" s="28"/>
      <c r="D40" s="13">
        <v>0</v>
      </c>
      <c r="E40" s="140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3"/>
    </row>
    <row r="41" spans="1:65">
      <c r="A41" s="29"/>
      <c r="B41" s="45" t="s">
        <v>260</v>
      </c>
      <c r="C41" s="46"/>
      <c r="D41" s="44" t="s">
        <v>261</v>
      </c>
      <c r="E41" s="14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3"/>
    </row>
    <row r="42" spans="1:65">
      <c r="B42" s="30"/>
      <c r="C42" s="20"/>
      <c r="D42" s="20"/>
      <c r="BM42" s="53"/>
    </row>
    <row r="43" spans="1:65" ht="15">
      <c r="B43" s="8" t="s">
        <v>576</v>
      </c>
      <c r="BM43" s="27" t="s">
        <v>268</v>
      </c>
    </row>
    <row r="44" spans="1:65" ht="15">
      <c r="A44" s="24" t="s">
        <v>13</v>
      </c>
      <c r="B44" s="18" t="s">
        <v>111</v>
      </c>
      <c r="C44" s="15" t="s">
        <v>112</v>
      </c>
      <c r="D44" s="16" t="s">
        <v>309</v>
      </c>
      <c r="E44" s="14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225</v>
      </c>
      <c r="C45" s="9" t="s">
        <v>225</v>
      </c>
      <c r="D45" s="10" t="s">
        <v>113</v>
      </c>
      <c r="E45" s="14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9"/>
      <c r="C46" s="9"/>
      <c r="D46" s="10" t="s">
        <v>317</v>
      </c>
      <c r="E46" s="14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40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3</v>
      </c>
      <c r="E48" s="14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2.8</v>
      </c>
      <c r="E49" s="140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22</v>
      </c>
    </row>
    <row r="50" spans="1:65">
      <c r="A50" s="29"/>
      <c r="B50" s="20" t="s">
        <v>256</v>
      </c>
      <c r="C50" s="12"/>
      <c r="D50" s="22">
        <v>2.9</v>
      </c>
      <c r="E50" s="140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257</v>
      </c>
      <c r="C51" s="28"/>
      <c r="D51" s="11">
        <v>2.9</v>
      </c>
      <c r="E51" s="140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2.9</v>
      </c>
    </row>
    <row r="52" spans="1:65">
      <c r="A52" s="29"/>
      <c r="B52" s="3" t="s">
        <v>258</v>
      </c>
      <c r="C52" s="28"/>
      <c r="D52" s="23">
        <v>0.14142135623730964</v>
      </c>
      <c r="E52" s="140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28</v>
      </c>
    </row>
    <row r="53" spans="1:65">
      <c r="A53" s="29"/>
      <c r="B53" s="3" t="s">
        <v>86</v>
      </c>
      <c r="C53" s="28"/>
      <c r="D53" s="13">
        <v>4.8765984909417116E-2</v>
      </c>
      <c r="E53" s="14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3" t="s">
        <v>259</v>
      </c>
      <c r="C54" s="28"/>
      <c r="D54" s="13">
        <v>0</v>
      </c>
      <c r="E54" s="14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A55" s="29"/>
      <c r="B55" s="45" t="s">
        <v>260</v>
      </c>
      <c r="C55" s="46"/>
      <c r="D55" s="44" t="s">
        <v>261</v>
      </c>
      <c r="E55" s="14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3"/>
    </row>
    <row r="56" spans="1:65">
      <c r="B56" s="30"/>
      <c r="C56" s="20"/>
      <c r="D56" s="20"/>
      <c r="BM56" s="53"/>
    </row>
    <row r="57" spans="1:65" ht="15">
      <c r="B57" s="8" t="s">
        <v>577</v>
      </c>
      <c r="BM57" s="27" t="s">
        <v>268</v>
      </c>
    </row>
    <row r="58" spans="1:65" ht="15">
      <c r="A58" s="24" t="s">
        <v>16</v>
      </c>
      <c r="B58" s="18" t="s">
        <v>111</v>
      </c>
      <c r="C58" s="15" t="s">
        <v>112</v>
      </c>
      <c r="D58" s="16" t="s">
        <v>309</v>
      </c>
      <c r="E58" s="14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225</v>
      </c>
      <c r="C59" s="9" t="s">
        <v>225</v>
      </c>
      <c r="D59" s="10" t="s">
        <v>113</v>
      </c>
      <c r="E59" s="140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317</v>
      </c>
      <c r="E60" s="14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40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1</v>
      </c>
      <c r="E62" s="140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0.94</v>
      </c>
      <c r="E63" s="140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23</v>
      </c>
    </row>
    <row r="64" spans="1:65">
      <c r="A64" s="29"/>
      <c r="B64" s="20" t="s">
        <v>256</v>
      </c>
      <c r="C64" s="12"/>
      <c r="D64" s="22">
        <v>0.97</v>
      </c>
      <c r="E64" s="140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257</v>
      </c>
      <c r="C65" s="28"/>
      <c r="D65" s="11">
        <v>0.97</v>
      </c>
      <c r="E65" s="140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0.97</v>
      </c>
    </row>
    <row r="66" spans="1:65">
      <c r="A66" s="29"/>
      <c r="B66" s="3" t="s">
        <v>258</v>
      </c>
      <c r="C66" s="28"/>
      <c r="D66" s="23">
        <v>4.2426406871192889E-2</v>
      </c>
      <c r="E66" s="140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29</v>
      </c>
    </row>
    <row r="67" spans="1:65">
      <c r="A67" s="29"/>
      <c r="B67" s="3" t="s">
        <v>86</v>
      </c>
      <c r="C67" s="28"/>
      <c r="D67" s="13">
        <v>4.3738563784734938E-2</v>
      </c>
      <c r="E67" s="14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9"/>
      <c r="B68" s="3" t="s">
        <v>259</v>
      </c>
      <c r="C68" s="28"/>
      <c r="D68" s="13">
        <v>0</v>
      </c>
      <c r="E68" s="140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9"/>
      <c r="B69" s="45" t="s">
        <v>260</v>
      </c>
      <c r="C69" s="46"/>
      <c r="D69" s="44" t="s">
        <v>261</v>
      </c>
      <c r="E69" s="140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B70" s="30"/>
      <c r="C70" s="20"/>
      <c r="D70" s="20"/>
      <c r="BM70" s="53"/>
    </row>
    <row r="71" spans="1:65" ht="15">
      <c r="B71" s="8" t="s">
        <v>578</v>
      </c>
      <c r="BM71" s="27" t="s">
        <v>268</v>
      </c>
    </row>
    <row r="72" spans="1:65" ht="15">
      <c r="A72" s="24" t="s">
        <v>19</v>
      </c>
      <c r="B72" s="18" t="s">
        <v>111</v>
      </c>
      <c r="C72" s="15" t="s">
        <v>112</v>
      </c>
      <c r="D72" s="16" t="s">
        <v>309</v>
      </c>
      <c r="E72" s="140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225</v>
      </c>
      <c r="C73" s="9" t="s">
        <v>225</v>
      </c>
      <c r="D73" s="10" t="s">
        <v>113</v>
      </c>
      <c r="E73" s="14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317</v>
      </c>
      <c r="E74" s="140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/>
      <c r="C75" s="9"/>
      <c r="D75" s="25"/>
      <c r="E75" s="140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8">
        <v>1</v>
      </c>
      <c r="C76" s="14">
        <v>1</v>
      </c>
      <c r="D76" s="199">
        <v>15.7</v>
      </c>
      <c r="E76" s="201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2"/>
      <c r="AL76" s="202"/>
      <c r="AM76" s="202"/>
      <c r="AN76" s="202"/>
      <c r="AO76" s="202"/>
      <c r="AP76" s="202"/>
      <c r="AQ76" s="202"/>
      <c r="AR76" s="202"/>
      <c r="AS76" s="202"/>
      <c r="AT76" s="202"/>
      <c r="AU76" s="202"/>
      <c r="AV76" s="202"/>
      <c r="AW76" s="202"/>
      <c r="AX76" s="202"/>
      <c r="AY76" s="202"/>
      <c r="AZ76" s="202"/>
      <c r="BA76" s="202"/>
      <c r="BB76" s="202"/>
      <c r="BC76" s="202"/>
      <c r="BD76" s="202"/>
      <c r="BE76" s="202"/>
      <c r="BF76" s="202"/>
      <c r="BG76" s="202"/>
      <c r="BH76" s="202"/>
      <c r="BI76" s="202"/>
      <c r="BJ76" s="202"/>
      <c r="BK76" s="202"/>
      <c r="BL76" s="202"/>
      <c r="BM76" s="203">
        <v>1</v>
      </c>
    </row>
    <row r="77" spans="1:65">
      <c r="A77" s="29"/>
      <c r="B77" s="19">
        <v>1</v>
      </c>
      <c r="C77" s="9">
        <v>2</v>
      </c>
      <c r="D77" s="205">
        <v>15.400000000000002</v>
      </c>
      <c r="E77" s="201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  <c r="Q77" s="202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  <c r="AF77" s="202"/>
      <c r="AG77" s="202"/>
      <c r="AH77" s="202"/>
      <c r="AI77" s="202"/>
      <c r="AJ77" s="202"/>
      <c r="AK77" s="202"/>
      <c r="AL77" s="202"/>
      <c r="AM77" s="202"/>
      <c r="AN77" s="202"/>
      <c r="AO77" s="202"/>
      <c r="AP77" s="202"/>
      <c r="AQ77" s="202"/>
      <c r="AR77" s="202"/>
      <c r="AS77" s="202"/>
      <c r="AT77" s="202"/>
      <c r="AU77" s="202"/>
      <c r="AV77" s="202"/>
      <c r="AW77" s="202"/>
      <c r="AX77" s="202"/>
      <c r="AY77" s="202"/>
      <c r="AZ77" s="202"/>
      <c r="BA77" s="202"/>
      <c r="BB77" s="202"/>
      <c r="BC77" s="202"/>
      <c r="BD77" s="202"/>
      <c r="BE77" s="202"/>
      <c r="BF77" s="202"/>
      <c r="BG77" s="202"/>
      <c r="BH77" s="202"/>
      <c r="BI77" s="202"/>
      <c r="BJ77" s="202"/>
      <c r="BK77" s="202"/>
      <c r="BL77" s="202"/>
      <c r="BM77" s="203">
        <v>24</v>
      </c>
    </row>
    <row r="78" spans="1:65">
      <c r="A78" s="29"/>
      <c r="B78" s="20" t="s">
        <v>256</v>
      </c>
      <c r="C78" s="12"/>
      <c r="D78" s="208">
        <v>15.55</v>
      </c>
      <c r="E78" s="201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  <c r="AL78" s="202"/>
      <c r="AM78" s="202"/>
      <c r="AN78" s="202"/>
      <c r="AO78" s="202"/>
      <c r="AP78" s="202"/>
      <c r="AQ78" s="202"/>
      <c r="AR78" s="202"/>
      <c r="AS78" s="202"/>
      <c r="AT78" s="202"/>
      <c r="AU78" s="202"/>
      <c r="AV78" s="202"/>
      <c r="AW78" s="202"/>
      <c r="AX78" s="202"/>
      <c r="AY78" s="202"/>
      <c r="AZ78" s="202"/>
      <c r="BA78" s="202"/>
      <c r="BB78" s="202"/>
      <c r="BC78" s="202"/>
      <c r="BD78" s="202"/>
      <c r="BE78" s="202"/>
      <c r="BF78" s="202"/>
      <c r="BG78" s="202"/>
      <c r="BH78" s="202"/>
      <c r="BI78" s="202"/>
      <c r="BJ78" s="202"/>
      <c r="BK78" s="202"/>
      <c r="BL78" s="202"/>
      <c r="BM78" s="203">
        <v>16</v>
      </c>
    </row>
    <row r="79" spans="1:65">
      <c r="A79" s="29"/>
      <c r="B79" s="3" t="s">
        <v>257</v>
      </c>
      <c r="C79" s="28"/>
      <c r="D79" s="205">
        <v>15.55</v>
      </c>
      <c r="E79" s="201"/>
      <c r="F79" s="202"/>
      <c r="G79" s="202"/>
      <c r="H79" s="202"/>
      <c r="I79" s="202"/>
      <c r="J79" s="202"/>
      <c r="K79" s="202"/>
      <c r="L79" s="202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  <c r="AL79" s="202"/>
      <c r="AM79" s="202"/>
      <c r="AN79" s="202"/>
      <c r="AO79" s="202"/>
      <c r="AP79" s="202"/>
      <c r="AQ79" s="202"/>
      <c r="AR79" s="202"/>
      <c r="AS79" s="202"/>
      <c r="AT79" s="202"/>
      <c r="AU79" s="202"/>
      <c r="AV79" s="202"/>
      <c r="AW79" s="202"/>
      <c r="AX79" s="202"/>
      <c r="AY79" s="202"/>
      <c r="AZ79" s="202"/>
      <c r="BA79" s="202"/>
      <c r="BB79" s="202"/>
      <c r="BC79" s="202"/>
      <c r="BD79" s="202"/>
      <c r="BE79" s="202"/>
      <c r="BF79" s="202"/>
      <c r="BG79" s="202"/>
      <c r="BH79" s="202"/>
      <c r="BI79" s="202"/>
      <c r="BJ79" s="202"/>
      <c r="BK79" s="202"/>
      <c r="BL79" s="202"/>
      <c r="BM79" s="203">
        <v>15.55</v>
      </c>
    </row>
    <row r="80" spans="1:65">
      <c r="A80" s="29"/>
      <c r="B80" s="3" t="s">
        <v>258</v>
      </c>
      <c r="C80" s="28"/>
      <c r="D80" s="205">
        <v>0.21213203435596223</v>
      </c>
      <c r="E80" s="201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  <c r="AL80" s="202"/>
      <c r="AM80" s="202"/>
      <c r="AN80" s="202"/>
      <c r="AO80" s="202"/>
      <c r="AP80" s="202"/>
      <c r="AQ80" s="202"/>
      <c r="AR80" s="202"/>
      <c r="AS80" s="202"/>
      <c r="AT80" s="202"/>
      <c r="AU80" s="202"/>
      <c r="AV80" s="202"/>
      <c r="AW80" s="202"/>
      <c r="AX80" s="202"/>
      <c r="AY80" s="202"/>
      <c r="AZ80" s="202"/>
      <c r="BA80" s="202"/>
      <c r="BB80" s="202"/>
      <c r="BC80" s="202"/>
      <c r="BD80" s="202"/>
      <c r="BE80" s="202"/>
      <c r="BF80" s="202"/>
      <c r="BG80" s="202"/>
      <c r="BH80" s="202"/>
      <c r="BI80" s="202"/>
      <c r="BJ80" s="202"/>
      <c r="BK80" s="202"/>
      <c r="BL80" s="202"/>
      <c r="BM80" s="203">
        <v>30</v>
      </c>
    </row>
    <row r="81" spans="1:65">
      <c r="A81" s="29"/>
      <c r="B81" s="3" t="s">
        <v>86</v>
      </c>
      <c r="C81" s="28"/>
      <c r="D81" s="13">
        <v>1.3641931469836799E-2</v>
      </c>
      <c r="E81" s="140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3"/>
    </row>
    <row r="82" spans="1:65">
      <c r="A82" s="29"/>
      <c r="B82" s="3" t="s">
        <v>259</v>
      </c>
      <c r="C82" s="28"/>
      <c r="D82" s="13">
        <v>0</v>
      </c>
      <c r="E82" s="140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3"/>
    </row>
    <row r="83" spans="1:65">
      <c r="A83" s="29"/>
      <c r="B83" s="45" t="s">
        <v>260</v>
      </c>
      <c r="C83" s="46"/>
      <c r="D83" s="44" t="s">
        <v>261</v>
      </c>
      <c r="E83" s="140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B84" s="30"/>
      <c r="C84" s="20"/>
      <c r="D84" s="20"/>
      <c r="BM84" s="53"/>
    </row>
    <row r="85" spans="1:65" ht="15">
      <c r="B85" s="8" t="s">
        <v>579</v>
      </c>
      <c r="BM85" s="27" t="s">
        <v>268</v>
      </c>
    </row>
    <row r="86" spans="1:65" ht="15">
      <c r="A86" s="24" t="s">
        <v>22</v>
      </c>
      <c r="B86" s="18" t="s">
        <v>111</v>
      </c>
      <c r="C86" s="15" t="s">
        <v>112</v>
      </c>
      <c r="D86" s="16" t="s">
        <v>309</v>
      </c>
      <c r="E86" s="140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225</v>
      </c>
      <c r="C87" s="9" t="s">
        <v>225</v>
      </c>
      <c r="D87" s="10" t="s">
        <v>113</v>
      </c>
      <c r="E87" s="140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317</v>
      </c>
      <c r="E88" s="140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0</v>
      </c>
    </row>
    <row r="89" spans="1:65">
      <c r="A89" s="29"/>
      <c r="B89" s="19"/>
      <c r="C89" s="9"/>
      <c r="D89" s="25"/>
      <c r="E89" s="140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0</v>
      </c>
    </row>
    <row r="90" spans="1:65">
      <c r="A90" s="29"/>
      <c r="B90" s="18">
        <v>1</v>
      </c>
      <c r="C90" s="14">
        <v>1</v>
      </c>
      <c r="D90" s="212">
        <v>75.400000000000006</v>
      </c>
      <c r="E90" s="214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5"/>
      <c r="BE90" s="215"/>
      <c r="BF90" s="215"/>
      <c r="BG90" s="215"/>
      <c r="BH90" s="215"/>
      <c r="BI90" s="215"/>
      <c r="BJ90" s="215"/>
      <c r="BK90" s="215"/>
      <c r="BL90" s="215"/>
      <c r="BM90" s="216">
        <v>1</v>
      </c>
    </row>
    <row r="91" spans="1:65">
      <c r="A91" s="29"/>
      <c r="B91" s="19">
        <v>1</v>
      </c>
      <c r="C91" s="9">
        <v>2</v>
      </c>
      <c r="D91" s="217">
        <v>73.900000000000006</v>
      </c>
      <c r="E91" s="214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5"/>
      <c r="BC91" s="215"/>
      <c r="BD91" s="215"/>
      <c r="BE91" s="215"/>
      <c r="BF91" s="215"/>
      <c r="BG91" s="215"/>
      <c r="BH91" s="215"/>
      <c r="BI91" s="215"/>
      <c r="BJ91" s="215"/>
      <c r="BK91" s="215"/>
      <c r="BL91" s="215"/>
      <c r="BM91" s="216">
        <v>25</v>
      </c>
    </row>
    <row r="92" spans="1:65">
      <c r="A92" s="29"/>
      <c r="B92" s="20" t="s">
        <v>256</v>
      </c>
      <c r="C92" s="12"/>
      <c r="D92" s="221">
        <v>74.650000000000006</v>
      </c>
      <c r="E92" s="214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5"/>
      <c r="BC92" s="215"/>
      <c r="BD92" s="215"/>
      <c r="BE92" s="215"/>
      <c r="BF92" s="215"/>
      <c r="BG92" s="215"/>
      <c r="BH92" s="215"/>
      <c r="BI92" s="215"/>
      <c r="BJ92" s="215"/>
      <c r="BK92" s="215"/>
      <c r="BL92" s="215"/>
      <c r="BM92" s="216">
        <v>16</v>
      </c>
    </row>
    <row r="93" spans="1:65">
      <c r="A93" s="29"/>
      <c r="B93" s="3" t="s">
        <v>257</v>
      </c>
      <c r="C93" s="28"/>
      <c r="D93" s="217">
        <v>74.650000000000006</v>
      </c>
      <c r="E93" s="214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5"/>
      <c r="BC93" s="215"/>
      <c r="BD93" s="215"/>
      <c r="BE93" s="215"/>
      <c r="BF93" s="215"/>
      <c r="BG93" s="215"/>
      <c r="BH93" s="215"/>
      <c r="BI93" s="215"/>
      <c r="BJ93" s="215"/>
      <c r="BK93" s="215"/>
      <c r="BL93" s="215"/>
      <c r="BM93" s="216">
        <v>74.650000000000006</v>
      </c>
    </row>
    <row r="94" spans="1:65">
      <c r="A94" s="29"/>
      <c r="B94" s="3" t="s">
        <v>258</v>
      </c>
      <c r="C94" s="28"/>
      <c r="D94" s="217">
        <v>1.0606601717798212</v>
      </c>
      <c r="E94" s="214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5"/>
      <c r="BC94" s="215"/>
      <c r="BD94" s="215"/>
      <c r="BE94" s="215"/>
      <c r="BF94" s="215"/>
      <c r="BG94" s="215"/>
      <c r="BH94" s="215"/>
      <c r="BI94" s="215"/>
      <c r="BJ94" s="215"/>
      <c r="BK94" s="215"/>
      <c r="BL94" s="215"/>
      <c r="BM94" s="216">
        <v>31</v>
      </c>
    </row>
    <row r="95" spans="1:65">
      <c r="A95" s="29"/>
      <c r="B95" s="3" t="s">
        <v>86</v>
      </c>
      <c r="C95" s="28"/>
      <c r="D95" s="13">
        <v>1.4208441684927275E-2</v>
      </c>
      <c r="E95" s="140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3"/>
    </row>
    <row r="96" spans="1:65">
      <c r="A96" s="29"/>
      <c r="B96" s="3" t="s">
        <v>259</v>
      </c>
      <c r="C96" s="28"/>
      <c r="D96" s="13">
        <v>0</v>
      </c>
      <c r="E96" s="140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3"/>
    </row>
    <row r="97" spans="1:65">
      <c r="A97" s="29"/>
      <c r="B97" s="45" t="s">
        <v>260</v>
      </c>
      <c r="C97" s="46"/>
      <c r="D97" s="44" t="s">
        <v>261</v>
      </c>
      <c r="E97" s="140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3"/>
    </row>
    <row r="98" spans="1:65">
      <c r="B98" s="30"/>
      <c r="C98" s="20"/>
      <c r="D98" s="20"/>
      <c r="BM98" s="53"/>
    </row>
    <row r="99" spans="1:65" ht="15">
      <c r="B99" s="8" t="s">
        <v>580</v>
      </c>
      <c r="BM99" s="27" t="s">
        <v>268</v>
      </c>
    </row>
    <row r="100" spans="1:65" ht="15">
      <c r="A100" s="24" t="s">
        <v>25</v>
      </c>
      <c r="B100" s="18" t="s">
        <v>111</v>
      </c>
      <c r="C100" s="15" t="s">
        <v>112</v>
      </c>
      <c r="D100" s="16" t="s">
        <v>309</v>
      </c>
      <c r="E100" s="140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225</v>
      </c>
      <c r="C101" s="9" t="s">
        <v>225</v>
      </c>
      <c r="D101" s="10" t="s">
        <v>113</v>
      </c>
      <c r="E101" s="140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317</v>
      </c>
      <c r="E102" s="140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2</v>
      </c>
    </row>
    <row r="103" spans="1:65">
      <c r="A103" s="29"/>
      <c r="B103" s="19"/>
      <c r="C103" s="9"/>
      <c r="D103" s="25"/>
      <c r="E103" s="140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2</v>
      </c>
    </row>
    <row r="104" spans="1:65">
      <c r="A104" s="29"/>
      <c r="B104" s="18">
        <v>1</v>
      </c>
      <c r="C104" s="14">
        <v>1</v>
      </c>
      <c r="D104" s="21">
        <v>4.4000000000000004</v>
      </c>
      <c r="E104" s="140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27">
        <v>1</v>
      </c>
    </row>
    <row r="105" spans="1:65">
      <c r="A105" s="29"/>
      <c r="B105" s="19">
        <v>1</v>
      </c>
      <c r="C105" s="9">
        <v>2</v>
      </c>
      <c r="D105" s="11">
        <v>4.2</v>
      </c>
      <c r="E105" s="140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27">
        <v>26</v>
      </c>
    </row>
    <row r="106" spans="1:65">
      <c r="A106" s="29"/>
      <c r="B106" s="20" t="s">
        <v>256</v>
      </c>
      <c r="C106" s="12"/>
      <c r="D106" s="22">
        <v>4.3000000000000007</v>
      </c>
      <c r="E106" s="140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27">
        <v>16</v>
      </c>
    </row>
    <row r="107" spans="1:65">
      <c r="A107" s="29"/>
      <c r="B107" s="3" t="s">
        <v>257</v>
      </c>
      <c r="C107" s="28"/>
      <c r="D107" s="11">
        <v>4.3000000000000007</v>
      </c>
      <c r="E107" s="140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27">
        <v>4.3</v>
      </c>
    </row>
    <row r="108" spans="1:65">
      <c r="A108" s="29"/>
      <c r="B108" s="3" t="s">
        <v>258</v>
      </c>
      <c r="C108" s="28"/>
      <c r="D108" s="23">
        <v>0.14142135623730964</v>
      </c>
      <c r="E108" s="140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27">
        <v>32</v>
      </c>
    </row>
    <row r="109" spans="1:65">
      <c r="A109" s="29"/>
      <c r="B109" s="3" t="s">
        <v>86</v>
      </c>
      <c r="C109" s="28"/>
      <c r="D109" s="13">
        <v>3.2888687497048749E-2</v>
      </c>
      <c r="E109" s="140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29"/>
      <c r="B110" s="3" t="s">
        <v>259</v>
      </c>
      <c r="C110" s="28"/>
      <c r="D110" s="13">
        <v>2.2204460492503131E-16</v>
      </c>
      <c r="E110" s="140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A111" s="29"/>
      <c r="B111" s="45" t="s">
        <v>260</v>
      </c>
      <c r="C111" s="46"/>
      <c r="D111" s="44" t="s">
        <v>261</v>
      </c>
      <c r="E111" s="140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3"/>
    </row>
    <row r="112" spans="1:65">
      <c r="B112" s="30"/>
      <c r="C112" s="20"/>
      <c r="D112" s="20"/>
      <c r="BM112" s="53"/>
    </row>
    <row r="113" spans="1:65" ht="15">
      <c r="B113" s="8" t="s">
        <v>581</v>
      </c>
      <c r="BM113" s="27" t="s">
        <v>268</v>
      </c>
    </row>
    <row r="114" spans="1:65" ht="15">
      <c r="A114" s="24" t="s">
        <v>51</v>
      </c>
      <c r="B114" s="18" t="s">
        <v>111</v>
      </c>
      <c r="C114" s="15" t="s">
        <v>112</v>
      </c>
      <c r="D114" s="16" t="s">
        <v>309</v>
      </c>
      <c r="E114" s="140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225</v>
      </c>
      <c r="C115" s="9" t="s">
        <v>225</v>
      </c>
      <c r="D115" s="10" t="s">
        <v>113</v>
      </c>
      <c r="E115" s="140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9"/>
      <c r="C116" s="9"/>
      <c r="D116" s="10" t="s">
        <v>317</v>
      </c>
      <c r="E116" s="140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9"/>
      <c r="C117" s="9"/>
      <c r="D117" s="25"/>
      <c r="E117" s="140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</v>
      </c>
    </row>
    <row r="118" spans="1:65">
      <c r="A118" s="29"/>
      <c r="B118" s="18">
        <v>1</v>
      </c>
      <c r="C118" s="14">
        <v>1</v>
      </c>
      <c r="D118" s="199">
        <v>28</v>
      </c>
      <c r="E118" s="201"/>
      <c r="F118" s="202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2"/>
      <c r="AT118" s="202"/>
      <c r="AU118" s="202"/>
      <c r="AV118" s="202"/>
      <c r="AW118" s="202"/>
      <c r="AX118" s="202"/>
      <c r="AY118" s="202"/>
      <c r="AZ118" s="202"/>
      <c r="BA118" s="202"/>
      <c r="BB118" s="202"/>
      <c r="BC118" s="202"/>
      <c r="BD118" s="202"/>
      <c r="BE118" s="202"/>
      <c r="BF118" s="202"/>
      <c r="BG118" s="202"/>
      <c r="BH118" s="202"/>
      <c r="BI118" s="202"/>
      <c r="BJ118" s="202"/>
      <c r="BK118" s="202"/>
      <c r="BL118" s="202"/>
      <c r="BM118" s="203">
        <v>1</v>
      </c>
    </row>
    <row r="119" spans="1:65">
      <c r="A119" s="29"/>
      <c r="B119" s="19">
        <v>1</v>
      </c>
      <c r="C119" s="9">
        <v>2</v>
      </c>
      <c r="D119" s="205">
        <v>30</v>
      </c>
      <c r="E119" s="201"/>
      <c r="F119" s="202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2"/>
      <c r="AT119" s="202"/>
      <c r="AU119" s="202"/>
      <c r="AV119" s="202"/>
      <c r="AW119" s="202"/>
      <c r="AX119" s="202"/>
      <c r="AY119" s="202"/>
      <c r="AZ119" s="202"/>
      <c r="BA119" s="202"/>
      <c r="BB119" s="202"/>
      <c r="BC119" s="202"/>
      <c r="BD119" s="202"/>
      <c r="BE119" s="202"/>
      <c r="BF119" s="202"/>
      <c r="BG119" s="202"/>
      <c r="BH119" s="202"/>
      <c r="BI119" s="202"/>
      <c r="BJ119" s="202"/>
      <c r="BK119" s="202"/>
      <c r="BL119" s="202"/>
      <c r="BM119" s="203">
        <v>27</v>
      </c>
    </row>
    <row r="120" spans="1:65">
      <c r="A120" s="29"/>
      <c r="B120" s="20" t="s">
        <v>256</v>
      </c>
      <c r="C120" s="12"/>
      <c r="D120" s="208">
        <v>29</v>
      </c>
      <c r="E120" s="201"/>
      <c r="F120" s="202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2"/>
      <c r="AT120" s="202"/>
      <c r="AU120" s="202"/>
      <c r="AV120" s="202"/>
      <c r="AW120" s="202"/>
      <c r="AX120" s="202"/>
      <c r="AY120" s="202"/>
      <c r="AZ120" s="202"/>
      <c r="BA120" s="202"/>
      <c r="BB120" s="202"/>
      <c r="BC120" s="202"/>
      <c r="BD120" s="202"/>
      <c r="BE120" s="202"/>
      <c r="BF120" s="202"/>
      <c r="BG120" s="202"/>
      <c r="BH120" s="202"/>
      <c r="BI120" s="202"/>
      <c r="BJ120" s="202"/>
      <c r="BK120" s="202"/>
      <c r="BL120" s="202"/>
      <c r="BM120" s="203">
        <v>16</v>
      </c>
    </row>
    <row r="121" spans="1:65">
      <c r="A121" s="29"/>
      <c r="B121" s="3" t="s">
        <v>257</v>
      </c>
      <c r="C121" s="28"/>
      <c r="D121" s="205">
        <v>29</v>
      </c>
      <c r="E121" s="201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202"/>
      <c r="AV121" s="202"/>
      <c r="AW121" s="202"/>
      <c r="AX121" s="202"/>
      <c r="AY121" s="202"/>
      <c r="AZ121" s="202"/>
      <c r="BA121" s="202"/>
      <c r="BB121" s="202"/>
      <c r="BC121" s="202"/>
      <c r="BD121" s="202"/>
      <c r="BE121" s="202"/>
      <c r="BF121" s="202"/>
      <c r="BG121" s="202"/>
      <c r="BH121" s="202"/>
      <c r="BI121" s="202"/>
      <c r="BJ121" s="202"/>
      <c r="BK121" s="202"/>
      <c r="BL121" s="202"/>
      <c r="BM121" s="203">
        <v>29</v>
      </c>
    </row>
    <row r="122" spans="1:65">
      <c r="A122" s="29"/>
      <c r="B122" s="3" t="s">
        <v>258</v>
      </c>
      <c r="C122" s="28"/>
      <c r="D122" s="205">
        <v>1.4142135623730951</v>
      </c>
      <c r="E122" s="201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202"/>
      <c r="AV122" s="202"/>
      <c r="AW122" s="202"/>
      <c r="AX122" s="202"/>
      <c r="AY122" s="202"/>
      <c r="AZ122" s="202"/>
      <c r="BA122" s="202"/>
      <c r="BB122" s="202"/>
      <c r="BC122" s="202"/>
      <c r="BD122" s="202"/>
      <c r="BE122" s="202"/>
      <c r="BF122" s="202"/>
      <c r="BG122" s="202"/>
      <c r="BH122" s="202"/>
      <c r="BI122" s="202"/>
      <c r="BJ122" s="202"/>
      <c r="BK122" s="202"/>
      <c r="BL122" s="202"/>
      <c r="BM122" s="203">
        <v>33</v>
      </c>
    </row>
    <row r="123" spans="1:65">
      <c r="A123" s="29"/>
      <c r="B123" s="3" t="s">
        <v>86</v>
      </c>
      <c r="C123" s="28"/>
      <c r="D123" s="13">
        <v>4.8765984909417075E-2</v>
      </c>
      <c r="E123" s="140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259</v>
      </c>
      <c r="C124" s="28"/>
      <c r="D124" s="13">
        <v>0</v>
      </c>
      <c r="E124" s="140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45" t="s">
        <v>260</v>
      </c>
      <c r="C125" s="46"/>
      <c r="D125" s="44" t="s">
        <v>261</v>
      </c>
      <c r="E125" s="140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30"/>
      <c r="C126" s="20"/>
      <c r="D126" s="20"/>
      <c r="BM126" s="53"/>
    </row>
    <row r="127" spans="1:65" ht="15">
      <c r="B127" s="8" t="s">
        <v>582</v>
      </c>
      <c r="BM127" s="27" t="s">
        <v>268</v>
      </c>
    </row>
    <row r="128" spans="1:65" ht="15">
      <c r="A128" s="24" t="s">
        <v>28</v>
      </c>
      <c r="B128" s="18" t="s">
        <v>111</v>
      </c>
      <c r="C128" s="15" t="s">
        <v>112</v>
      </c>
      <c r="D128" s="16" t="s">
        <v>309</v>
      </c>
      <c r="E128" s="140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225</v>
      </c>
      <c r="C129" s="9" t="s">
        <v>225</v>
      </c>
      <c r="D129" s="10" t="s">
        <v>113</v>
      </c>
      <c r="E129" s="140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317</v>
      </c>
      <c r="E130" s="140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40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6.52</v>
      </c>
      <c r="E132" s="140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6.27</v>
      </c>
      <c r="E133" s="140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28</v>
      </c>
    </row>
    <row r="134" spans="1:65">
      <c r="A134" s="29"/>
      <c r="B134" s="20" t="s">
        <v>256</v>
      </c>
      <c r="C134" s="12"/>
      <c r="D134" s="22">
        <v>6.3949999999999996</v>
      </c>
      <c r="E134" s="140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257</v>
      </c>
      <c r="C135" s="28"/>
      <c r="D135" s="11">
        <v>6.3949999999999996</v>
      </c>
      <c r="E135" s="140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6.3949999999999996</v>
      </c>
    </row>
    <row r="136" spans="1:65">
      <c r="A136" s="29"/>
      <c r="B136" s="3" t="s">
        <v>258</v>
      </c>
      <c r="C136" s="28"/>
      <c r="D136" s="23">
        <v>0.17677669529663689</v>
      </c>
      <c r="E136" s="140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34</v>
      </c>
    </row>
    <row r="137" spans="1:65">
      <c r="A137" s="29"/>
      <c r="B137" s="3" t="s">
        <v>86</v>
      </c>
      <c r="C137" s="28"/>
      <c r="D137" s="13">
        <v>2.7642954698457685E-2</v>
      </c>
      <c r="E137" s="140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9"/>
      <c r="B138" s="3" t="s">
        <v>259</v>
      </c>
      <c r="C138" s="28"/>
      <c r="D138" s="13">
        <v>0</v>
      </c>
      <c r="E138" s="140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9"/>
      <c r="B139" s="45" t="s">
        <v>260</v>
      </c>
      <c r="C139" s="46"/>
      <c r="D139" s="44" t="s">
        <v>261</v>
      </c>
      <c r="E139" s="140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B140" s="30"/>
      <c r="C140" s="20"/>
      <c r="D140" s="20"/>
      <c r="BM140" s="53"/>
    </row>
    <row r="141" spans="1:65" ht="15">
      <c r="B141" s="8" t="s">
        <v>583</v>
      </c>
      <c r="BM141" s="27" t="s">
        <v>268</v>
      </c>
    </row>
    <row r="142" spans="1:65" ht="15">
      <c r="A142" s="24" t="s">
        <v>0</v>
      </c>
      <c r="B142" s="18" t="s">
        <v>111</v>
      </c>
      <c r="C142" s="15" t="s">
        <v>112</v>
      </c>
      <c r="D142" s="16" t="s">
        <v>309</v>
      </c>
      <c r="E142" s="140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225</v>
      </c>
      <c r="C143" s="9" t="s">
        <v>225</v>
      </c>
      <c r="D143" s="10" t="s">
        <v>113</v>
      </c>
      <c r="E143" s="140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3</v>
      </c>
    </row>
    <row r="144" spans="1:65">
      <c r="A144" s="29"/>
      <c r="B144" s="19"/>
      <c r="C144" s="9"/>
      <c r="D144" s="10" t="s">
        <v>317</v>
      </c>
      <c r="E144" s="140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0</v>
      </c>
    </row>
    <row r="145" spans="1:65">
      <c r="A145" s="29"/>
      <c r="B145" s="19"/>
      <c r="C145" s="9"/>
      <c r="D145" s="25"/>
      <c r="E145" s="140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0</v>
      </c>
    </row>
    <row r="146" spans="1:65">
      <c r="A146" s="29"/>
      <c r="B146" s="18">
        <v>1</v>
      </c>
      <c r="C146" s="14">
        <v>1</v>
      </c>
      <c r="D146" s="212">
        <v>104</v>
      </c>
      <c r="E146" s="214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15"/>
      <c r="Z146" s="215"/>
      <c r="AA146" s="215"/>
      <c r="AB146" s="215"/>
      <c r="AC146" s="215"/>
      <c r="AD146" s="215"/>
      <c r="AE146" s="215"/>
      <c r="AF146" s="215"/>
      <c r="AG146" s="215"/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215"/>
      <c r="AX146" s="215"/>
      <c r="AY146" s="215"/>
      <c r="AZ146" s="215"/>
      <c r="BA146" s="215"/>
      <c r="BB146" s="215"/>
      <c r="BC146" s="215"/>
      <c r="BD146" s="215"/>
      <c r="BE146" s="215"/>
      <c r="BF146" s="215"/>
      <c r="BG146" s="215"/>
      <c r="BH146" s="215"/>
      <c r="BI146" s="215"/>
      <c r="BJ146" s="215"/>
      <c r="BK146" s="215"/>
      <c r="BL146" s="215"/>
      <c r="BM146" s="216">
        <v>1</v>
      </c>
    </row>
    <row r="147" spans="1:65">
      <c r="A147" s="29"/>
      <c r="B147" s="19">
        <v>1</v>
      </c>
      <c r="C147" s="9">
        <v>2</v>
      </c>
      <c r="D147" s="217">
        <v>104</v>
      </c>
      <c r="E147" s="214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15"/>
      <c r="W147" s="215"/>
      <c r="X147" s="215"/>
      <c r="Y147" s="215"/>
      <c r="Z147" s="215"/>
      <c r="AA147" s="215"/>
      <c r="AB147" s="215"/>
      <c r="AC147" s="215"/>
      <c r="AD147" s="215"/>
      <c r="AE147" s="215"/>
      <c r="AF147" s="215"/>
      <c r="AG147" s="215"/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215"/>
      <c r="AX147" s="215"/>
      <c r="AY147" s="215"/>
      <c r="AZ147" s="215"/>
      <c r="BA147" s="215"/>
      <c r="BB147" s="215"/>
      <c r="BC147" s="215"/>
      <c r="BD147" s="215"/>
      <c r="BE147" s="215"/>
      <c r="BF147" s="215"/>
      <c r="BG147" s="215"/>
      <c r="BH147" s="215"/>
      <c r="BI147" s="215"/>
      <c r="BJ147" s="215"/>
      <c r="BK147" s="215"/>
      <c r="BL147" s="215"/>
      <c r="BM147" s="216">
        <v>29</v>
      </c>
    </row>
    <row r="148" spans="1:65">
      <c r="A148" s="29"/>
      <c r="B148" s="20" t="s">
        <v>256</v>
      </c>
      <c r="C148" s="12"/>
      <c r="D148" s="221">
        <v>104</v>
      </c>
      <c r="E148" s="214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  <c r="BI148" s="215"/>
      <c r="BJ148" s="215"/>
      <c r="BK148" s="215"/>
      <c r="BL148" s="215"/>
      <c r="BM148" s="216">
        <v>16</v>
      </c>
    </row>
    <row r="149" spans="1:65">
      <c r="A149" s="29"/>
      <c r="B149" s="3" t="s">
        <v>257</v>
      </c>
      <c r="C149" s="28"/>
      <c r="D149" s="217">
        <v>104</v>
      </c>
      <c r="E149" s="214"/>
      <c r="F149" s="215"/>
      <c r="G149" s="215"/>
      <c r="H149" s="215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  <c r="BI149" s="215"/>
      <c r="BJ149" s="215"/>
      <c r="BK149" s="215"/>
      <c r="BL149" s="215"/>
      <c r="BM149" s="216">
        <v>104</v>
      </c>
    </row>
    <row r="150" spans="1:65">
      <c r="A150" s="29"/>
      <c r="B150" s="3" t="s">
        <v>258</v>
      </c>
      <c r="C150" s="28"/>
      <c r="D150" s="217">
        <v>0</v>
      </c>
      <c r="E150" s="214"/>
      <c r="F150" s="215"/>
      <c r="G150" s="215"/>
      <c r="H150" s="215"/>
      <c r="I150" s="215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215"/>
      <c r="AX150" s="215"/>
      <c r="AY150" s="215"/>
      <c r="AZ150" s="215"/>
      <c r="BA150" s="215"/>
      <c r="BB150" s="215"/>
      <c r="BC150" s="215"/>
      <c r="BD150" s="215"/>
      <c r="BE150" s="215"/>
      <c r="BF150" s="215"/>
      <c r="BG150" s="215"/>
      <c r="BH150" s="215"/>
      <c r="BI150" s="215"/>
      <c r="BJ150" s="215"/>
      <c r="BK150" s="215"/>
      <c r="BL150" s="215"/>
      <c r="BM150" s="216">
        <v>35</v>
      </c>
    </row>
    <row r="151" spans="1:65">
      <c r="A151" s="29"/>
      <c r="B151" s="3" t="s">
        <v>86</v>
      </c>
      <c r="C151" s="28"/>
      <c r="D151" s="13">
        <v>0</v>
      </c>
      <c r="E151" s="140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3"/>
    </row>
    <row r="152" spans="1:65">
      <c r="A152" s="29"/>
      <c r="B152" s="3" t="s">
        <v>259</v>
      </c>
      <c r="C152" s="28"/>
      <c r="D152" s="13">
        <v>0</v>
      </c>
      <c r="E152" s="140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3"/>
    </row>
    <row r="153" spans="1:65">
      <c r="A153" s="29"/>
      <c r="B153" s="45" t="s">
        <v>260</v>
      </c>
      <c r="C153" s="46"/>
      <c r="D153" s="44" t="s">
        <v>261</v>
      </c>
      <c r="E153" s="140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3"/>
    </row>
    <row r="154" spans="1:65">
      <c r="B154" s="30"/>
      <c r="C154" s="20"/>
      <c r="D154" s="20"/>
      <c r="BM154" s="53"/>
    </row>
    <row r="155" spans="1:65" ht="15">
      <c r="B155" s="8" t="s">
        <v>584</v>
      </c>
      <c r="BM155" s="27" t="s">
        <v>268</v>
      </c>
    </row>
    <row r="156" spans="1:65" ht="15">
      <c r="A156" s="24" t="s">
        <v>33</v>
      </c>
      <c r="B156" s="18" t="s">
        <v>111</v>
      </c>
      <c r="C156" s="15" t="s">
        <v>112</v>
      </c>
      <c r="D156" s="16" t="s">
        <v>309</v>
      </c>
      <c r="E156" s="140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225</v>
      </c>
      <c r="C157" s="9" t="s">
        <v>225</v>
      </c>
      <c r="D157" s="10" t="s">
        <v>113</v>
      </c>
      <c r="E157" s="140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9"/>
      <c r="C158" s="9"/>
      <c r="D158" s="10" t="s">
        <v>317</v>
      </c>
      <c r="E158" s="140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9"/>
      <c r="C159" s="9"/>
      <c r="D159" s="25"/>
      <c r="E159" s="140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8">
        <v>1</v>
      </c>
      <c r="C160" s="14">
        <v>1</v>
      </c>
      <c r="D160" s="21">
        <v>3.41</v>
      </c>
      <c r="E160" s="140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9">
        <v>1</v>
      </c>
      <c r="C161" s="9">
        <v>2</v>
      </c>
      <c r="D161" s="11">
        <v>3.6</v>
      </c>
      <c r="E161" s="140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30</v>
      </c>
    </row>
    <row r="162" spans="1:65">
      <c r="A162" s="29"/>
      <c r="B162" s="20" t="s">
        <v>256</v>
      </c>
      <c r="C162" s="12"/>
      <c r="D162" s="22">
        <v>3.5049999999999999</v>
      </c>
      <c r="E162" s="140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257</v>
      </c>
      <c r="C163" s="28"/>
      <c r="D163" s="11">
        <v>3.5049999999999999</v>
      </c>
      <c r="E163" s="140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3.5049999999999999</v>
      </c>
    </row>
    <row r="164" spans="1:65">
      <c r="A164" s="29"/>
      <c r="B164" s="3" t="s">
        <v>258</v>
      </c>
      <c r="C164" s="28"/>
      <c r="D164" s="23">
        <v>0.134350288425444</v>
      </c>
      <c r="E164" s="140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36</v>
      </c>
    </row>
    <row r="165" spans="1:65">
      <c r="A165" s="29"/>
      <c r="B165" s="3" t="s">
        <v>86</v>
      </c>
      <c r="C165" s="28"/>
      <c r="D165" s="13">
        <v>3.8331038067173751E-2</v>
      </c>
      <c r="E165" s="140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A166" s="29"/>
      <c r="B166" s="3" t="s">
        <v>259</v>
      </c>
      <c r="C166" s="28"/>
      <c r="D166" s="13">
        <v>0</v>
      </c>
      <c r="E166" s="140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3"/>
    </row>
    <row r="167" spans="1:65">
      <c r="A167" s="29"/>
      <c r="B167" s="45" t="s">
        <v>260</v>
      </c>
      <c r="C167" s="46"/>
      <c r="D167" s="44" t="s">
        <v>261</v>
      </c>
      <c r="E167" s="140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3"/>
    </row>
    <row r="168" spans="1:65">
      <c r="B168" s="30"/>
      <c r="C168" s="20"/>
      <c r="D168" s="20"/>
      <c r="BM168" s="53"/>
    </row>
    <row r="169" spans="1:65" ht="15">
      <c r="B169" s="8" t="s">
        <v>585</v>
      </c>
      <c r="BM169" s="27" t="s">
        <v>268</v>
      </c>
    </row>
    <row r="170" spans="1:65" ht="15">
      <c r="A170" s="24" t="s">
        <v>36</v>
      </c>
      <c r="B170" s="18" t="s">
        <v>111</v>
      </c>
      <c r="C170" s="15" t="s">
        <v>112</v>
      </c>
      <c r="D170" s="16" t="s">
        <v>309</v>
      </c>
      <c r="E170" s="140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225</v>
      </c>
      <c r="C171" s="9" t="s">
        <v>225</v>
      </c>
      <c r="D171" s="10" t="s">
        <v>113</v>
      </c>
      <c r="E171" s="140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9"/>
      <c r="C172" s="9"/>
      <c r="D172" s="10" t="s">
        <v>317</v>
      </c>
      <c r="E172" s="140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40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1.39</v>
      </c>
      <c r="E174" s="140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1.27</v>
      </c>
      <c r="E175" s="140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31</v>
      </c>
    </row>
    <row r="176" spans="1:65">
      <c r="A176" s="29"/>
      <c r="B176" s="20" t="s">
        <v>256</v>
      </c>
      <c r="C176" s="12"/>
      <c r="D176" s="22">
        <v>1.33</v>
      </c>
      <c r="E176" s="140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257</v>
      </c>
      <c r="C177" s="28"/>
      <c r="D177" s="11">
        <v>1.33</v>
      </c>
      <c r="E177" s="140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1.33</v>
      </c>
    </row>
    <row r="178" spans="1:65">
      <c r="A178" s="29"/>
      <c r="B178" s="3" t="s">
        <v>258</v>
      </c>
      <c r="C178" s="28"/>
      <c r="D178" s="23">
        <v>8.4852813742385624E-2</v>
      </c>
      <c r="E178" s="140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37</v>
      </c>
    </row>
    <row r="179" spans="1:65">
      <c r="A179" s="29"/>
      <c r="B179" s="3" t="s">
        <v>86</v>
      </c>
      <c r="C179" s="28"/>
      <c r="D179" s="13">
        <v>6.3799108076981664E-2</v>
      </c>
      <c r="E179" s="140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9"/>
      <c r="B180" s="3" t="s">
        <v>259</v>
      </c>
      <c r="C180" s="28"/>
      <c r="D180" s="13">
        <v>0</v>
      </c>
      <c r="E180" s="140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9"/>
      <c r="B181" s="45" t="s">
        <v>260</v>
      </c>
      <c r="C181" s="46"/>
      <c r="D181" s="44" t="s">
        <v>261</v>
      </c>
      <c r="E181" s="140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30"/>
      <c r="C182" s="20"/>
      <c r="D182" s="20"/>
      <c r="BM182" s="53"/>
    </row>
    <row r="183" spans="1:65" ht="15">
      <c r="B183" s="8" t="s">
        <v>586</v>
      </c>
      <c r="BM183" s="27" t="s">
        <v>268</v>
      </c>
    </row>
    <row r="184" spans="1:65" ht="15">
      <c r="A184" s="24" t="s">
        <v>39</v>
      </c>
      <c r="B184" s="18" t="s">
        <v>111</v>
      </c>
      <c r="C184" s="15" t="s">
        <v>112</v>
      </c>
      <c r="D184" s="16" t="s">
        <v>309</v>
      </c>
      <c r="E184" s="140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225</v>
      </c>
      <c r="C185" s="9" t="s">
        <v>225</v>
      </c>
      <c r="D185" s="10" t="s">
        <v>113</v>
      </c>
      <c r="E185" s="140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317</v>
      </c>
      <c r="E186" s="140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5"/>
      <c r="E187" s="140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">
        <v>1.41</v>
      </c>
      <c r="E188" s="140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1.38</v>
      </c>
      <c r="E189" s="140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32</v>
      </c>
    </row>
    <row r="190" spans="1:65">
      <c r="A190" s="29"/>
      <c r="B190" s="20" t="s">
        <v>256</v>
      </c>
      <c r="C190" s="12"/>
      <c r="D190" s="22">
        <v>1.395</v>
      </c>
      <c r="E190" s="140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257</v>
      </c>
      <c r="C191" s="28"/>
      <c r="D191" s="11">
        <v>1.395</v>
      </c>
      <c r="E191" s="140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1.395</v>
      </c>
    </row>
    <row r="192" spans="1:65">
      <c r="A192" s="29"/>
      <c r="B192" s="3" t="s">
        <v>258</v>
      </c>
      <c r="C192" s="28"/>
      <c r="D192" s="23">
        <v>2.1213203435596444E-2</v>
      </c>
      <c r="E192" s="140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38</v>
      </c>
    </row>
    <row r="193" spans="1:65">
      <c r="A193" s="29"/>
      <c r="B193" s="3" t="s">
        <v>86</v>
      </c>
      <c r="C193" s="28"/>
      <c r="D193" s="13">
        <v>1.5206597444872003E-2</v>
      </c>
      <c r="E193" s="140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29"/>
      <c r="B194" s="3" t="s">
        <v>259</v>
      </c>
      <c r="C194" s="28"/>
      <c r="D194" s="13">
        <v>0</v>
      </c>
      <c r="E194" s="140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9"/>
      <c r="B195" s="45" t="s">
        <v>260</v>
      </c>
      <c r="C195" s="46"/>
      <c r="D195" s="44" t="s">
        <v>261</v>
      </c>
      <c r="E195" s="140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B196" s="30"/>
      <c r="C196" s="20"/>
      <c r="D196" s="20"/>
      <c r="BM196" s="53"/>
    </row>
    <row r="197" spans="1:65" ht="15">
      <c r="B197" s="8" t="s">
        <v>587</v>
      </c>
      <c r="BM197" s="27" t="s">
        <v>268</v>
      </c>
    </row>
    <row r="198" spans="1:65" ht="15">
      <c r="A198" s="24" t="s">
        <v>42</v>
      </c>
      <c r="B198" s="18" t="s">
        <v>111</v>
      </c>
      <c r="C198" s="15" t="s">
        <v>112</v>
      </c>
      <c r="D198" s="16" t="s">
        <v>309</v>
      </c>
      <c r="E198" s="140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225</v>
      </c>
      <c r="C199" s="9" t="s">
        <v>225</v>
      </c>
      <c r="D199" s="10" t="s">
        <v>113</v>
      </c>
      <c r="E199" s="140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9"/>
      <c r="C200" s="9"/>
      <c r="D200" s="10" t="s">
        <v>317</v>
      </c>
      <c r="E200" s="140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/>
      <c r="C201" s="9"/>
      <c r="D201" s="25"/>
      <c r="E201" s="140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8">
        <v>1</v>
      </c>
      <c r="C202" s="14">
        <v>1</v>
      </c>
      <c r="D202" s="199">
        <v>19.8</v>
      </c>
      <c r="E202" s="201"/>
      <c r="F202" s="202"/>
      <c r="G202" s="202"/>
      <c r="H202" s="202"/>
      <c r="I202" s="202"/>
      <c r="J202" s="202"/>
      <c r="K202" s="202"/>
      <c r="L202" s="202"/>
      <c r="M202" s="202"/>
      <c r="N202" s="202"/>
      <c r="O202" s="202"/>
      <c r="P202" s="202"/>
      <c r="Q202" s="202"/>
      <c r="R202" s="202"/>
      <c r="S202" s="202"/>
      <c r="T202" s="202"/>
      <c r="U202" s="202"/>
      <c r="V202" s="202"/>
      <c r="W202" s="202"/>
      <c r="X202" s="202"/>
      <c r="Y202" s="202"/>
      <c r="Z202" s="202"/>
      <c r="AA202" s="202"/>
      <c r="AB202" s="202"/>
      <c r="AC202" s="202"/>
      <c r="AD202" s="202"/>
      <c r="AE202" s="202"/>
      <c r="AF202" s="202"/>
      <c r="AG202" s="202"/>
      <c r="AH202" s="202"/>
      <c r="AI202" s="202"/>
      <c r="AJ202" s="202"/>
      <c r="AK202" s="202"/>
      <c r="AL202" s="202"/>
      <c r="AM202" s="202"/>
      <c r="AN202" s="202"/>
      <c r="AO202" s="202"/>
      <c r="AP202" s="202"/>
      <c r="AQ202" s="202"/>
      <c r="AR202" s="202"/>
      <c r="AS202" s="202"/>
      <c r="AT202" s="202"/>
      <c r="AU202" s="202"/>
      <c r="AV202" s="202"/>
      <c r="AW202" s="202"/>
      <c r="AX202" s="202"/>
      <c r="AY202" s="202"/>
      <c r="AZ202" s="202"/>
      <c r="BA202" s="202"/>
      <c r="BB202" s="202"/>
      <c r="BC202" s="202"/>
      <c r="BD202" s="202"/>
      <c r="BE202" s="202"/>
      <c r="BF202" s="202"/>
      <c r="BG202" s="202"/>
      <c r="BH202" s="202"/>
      <c r="BI202" s="202"/>
      <c r="BJ202" s="202"/>
      <c r="BK202" s="202"/>
      <c r="BL202" s="202"/>
      <c r="BM202" s="203">
        <v>1</v>
      </c>
    </row>
    <row r="203" spans="1:65">
      <c r="A203" s="29"/>
      <c r="B203" s="19">
        <v>1</v>
      </c>
      <c r="C203" s="9">
        <v>2</v>
      </c>
      <c r="D203" s="205">
        <v>19</v>
      </c>
      <c r="E203" s="201"/>
      <c r="F203" s="202"/>
      <c r="G203" s="202"/>
      <c r="H203" s="202"/>
      <c r="I203" s="202"/>
      <c r="J203" s="202"/>
      <c r="K203" s="202"/>
      <c r="L203" s="202"/>
      <c r="M203" s="202"/>
      <c r="N203" s="202"/>
      <c r="O203" s="202"/>
      <c r="P203" s="202"/>
      <c r="Q203" s="202"/>
      <c r="R203" s="202"/>
      <c r="S203" s="202"/>
      <c r="T203" s="202"/>
      <c r="U203" s="202"/>
      <c r="V203" s="202"/>
      <c r="W203" s="202"/>
      <c r="X203" s="202"/>
      <c r="Y203" s="202"/>
      <c r="Z203" s="202"/>
      <c r="AA203" s="202"/>
      <c r="AB203" s="202"/>
      <c r="AC203" s="202"/>
      <c r="AD203" s="202"/>
      <c r="AE203" s="202"/>
      <c r="AF203" s="202"/>
      <c r="AG203" s="202"/>
      <c r="AH203" s="202"/>
      <c r="AI203" s="202"/>
      <c r="AJ203" s="202"/>
      <c r="AK203" s="202"/>
      <c r="AL203" s="202"/>
      <c r="AM203" s="202"/>
      <c r="AN203" s="202"/>
      <c r="AO203" s="202"/>
      <c r="AP203" s="202"/>
      <c r="AQ203" s="202"/>
      <c r="AR203" s="202"/>
      <c r="AS203" s="202"/>
      <c r="AT203" s="202"/>
      <c r="AU203" s="202"/>
      <c r="AV203" s="202"/>
      <c r="AW203" s="202"/>
      <c r="AX203" s="202"/>
      <c r="AY203" s="202"/>
      <c r="AZ203" s="202"/>
      <c r="BA203" s="202"/>
      <c r="BB203" s="202"/>
      <c r="BC203" s="202"/>
      <c r="BD203" s="202"/>
      <c r="BE203" s="202"/>
      <c r="BF203" s="202"/>
      <c r="BG203" s="202"/>
      <c r="BH203" s="202"/>
      <c r="BI203" s="202"/>
      <c r="BJ203" s="202"/>
      <c r="BK203" s="202"/>
      <c r="BL203" s="202"/>
      <c r="BM203" s="203">
        <v>33</v>
      </c>
    </row>
    <row r="204" spans="1:65">
      <c r="A204" s="29"/>
      <c r="B204" s="20" t="s">
        <v>256</v>
      </c>
      <c r="C204" s="12"/>
      <c r="D204" s="208">
        <v>19.399999999999999</v>
      </c>
      <c r="E204" s="201"/>
      <c r="F204" s="202"/>
      <c r="G204" s="202"/>
      <c r="H204" s="202"/>
      <c r="I204" s="202"/>
      <c r="J204" s="202"/>
      <c r="K204" s="202"/>
      <c r="L204" s="202"/>
      <c r="M204" s="202"/>
      <c r="N204" s="202"/>
      <c r="O204" s="202"/>
      <c r="P204" s="202"/>
      <c r="Q204" s="202"/>
      <c r="R204" s="202"/>
      <c r="S204" s="202"/>
      <c r="T204" s="202"/>
      <c r="U204" s="202"/>
      <c r="V204" s="202"/>
      <c r="W204" s="202"/>
      <c r="X204" s="202"/>
      <c r="Y204" s="202"/>
      <c r="Z204" s="202"/>
      <c r="AA204" s="202"/>
      <c r="AB204" s="202"/>
      <c r="AC204" s="202"/>
      <c r="AD204" s="202"/>
      <c r="AE204" s="202"/>
      <c r="AF204" s="202"/>
      <c r="AG204" s="202"/>
      <c r="AH204" s="202"/>
      <c r="AI204" s="202"/>
      <c r="AJ204" s="202"/>
      <c r="AK204" s="202"/>
      <c r="AL204" s="202"/>
      <c r="AM204" s="202"/>
      <c r="AN204" s="202"/>
      <c r="AO204" s="202"/>
      <c r="AP204" s="202"/>
      <c r="AQ204" s="202"/>
      <c r="AR204" s="202"/>
      <c r="AS204" s="202"/>
      <c r="AT204" s="202"/>
      <c r="AU204" s="202"/>
      <c r="AV204" s="202"/>
      <c r="AW204" s="202"/>
      <c r="AX204" s="202"/>
      <c r="AY204" s="202"/>
      <c r="AZ204" s="202"/>
      <c r="BA204" s="202"/>
      <c r="BB204" s="202"/>
      <c r="BC204" s="202"/>
      <c r="BD204" s="202"/>
      <c r="BE204" s="202"/>
      <c r="BF204" s="202"/>
      <c r="BG204" s="202"/>
      <c r="BH204" s="202"/>
      <c r="BI204" s="202"/>
      <c r="BJ204" s="202"/>
      <c r="BK204" s="202"/>
      <c r="BL204" s="202"/>
      <c r="BM204" s="203">
        <v>16</v>
      </c>
    </row>
    <row r="205" spans="1:65">
      <c r="A205" s="29"/>
      <c r="B205" s="3" t="s">
        <v>257</v>
      </c>
      <c r="C205" s="28"/>
      <c r="D205" s="205">
        <v>19.399999999999999</v>
      </c>
      <c r="E205" s="201"/>
      <c r="F205" s="202"/>
      <c r="G205" s="202"/>
      <c r="H205" s="202"/>
      <c r="I205" s="202"/>
      <c r="J205" s="202"/>
      <c r="K205" s="202"/>
      <c r="L205" s="202"/>
      <c r="M205" s="202"/>
      <c r="N205" s="202"/>
      <c r="O205" s="202"/>
      <c r="P205" s="202"/>
      <c r="Q205" s="202"/>
      <c r="R205" s="202"/>
      <c r="S205" s="202"/>
      <c r="T205" s="202"/>
      <c r="U205" s="202"/>
      <c r="V205" s="202"/>
      <c r="W205" s="202"/>
      <c r="X205" s="202"/>
      <c r="Y205" s="202"/>
      <c r="Z205" s="202"/>
      <c r="AA205" s="202"/>
      <c r="AB205" s="202"/>
      <c r="AC205" s="202"/>
      <c r="AD205" s="202"/>
      <c r="AE205" s="202"/>
      <c r="AF205" s="202"/>
      <c r="AG205" s="202"/>
      <c r="AH205" s="202"/>
      <c r="AI205" s="202"/>
      <c r="AJ205" s="202"/>
      <c r="AK205" s="202"/>
      <c r="AL205" s="202"/>
      <c r="AM205" s="202"/>
      <c r="AN205" s="202"/>
      <c r="AO205" s="202"/>
      <c r="AP205" s="202"/>
      <c r="AQ205" s="202"/>
      <c r="AR205" s="202"/>
      <c r="AS205" s="202"/>
      <c r="AT205" s="202"/>
      <c r="AU205" s="202"/>
      <c r="AV205" s="202"/>
      <c r="AW205" s="202"/>
      <c r="AX205" s="202"/>
      <c r="AY205" s="202"/>
      <c r="AZ205" s="202"/>
      <c r="BA205" s="202"/>
      <c r="BB205" s="202"/>
      <c r="BC205" s="202"/>
      <c r="BD205" s="202"/>
      <c r="BE205" s="202"/>
      <c r="BF205" s="202"/>
      <c r="BG205" s="202"/>
      <c r="BH205" s="202"/>
      <c r="BI205" s="202"/>
      <c r="BJ205" s="202"/>
      <c r="BK205" s="202"/>
      <c r="BL205" s="202"/>
      <c r="BM205" s="203">
        <v>19.399999999999999</v>
      </c>
    </row>
    <row r="206" spans="1:65">
      <c r="A206" s="29"/>
      <c r="B206" s="3" t="s">
        <v>258</v>
      </c>
      <c r="C206" s="28"/>
      <c r="D206" s="205">
        <v>0.56568542494923857</v>
      </c>
      <c r="E206" s="201"/>
      <c r="F206" s="202"/>
      <c r="G206" s="202"/>
      <c r="H206" s="202"/>
      <c r="I206" s="202"/>
      <c r="J206" s="202"/>
      <c r="K206" s="202"/>
      <c r="L206" s="202"/>
      <c r="M206" s="202"/>
      <c r="N206" s="202"/>
      <c r="O206" s="202"/>
      <c r="P206" s="202"/>
      <c r="Q206" s="202"/>
      <c r="R206" s="202"/>
      <c r="S206" s="202"/>
      <c r="T206" s="202"/>
      <c r="U206" s="202"/>
      <c r="V206" s="202"/>
      <c r="W206" s="202"/>
      <c r="X206" s="202"/>
      <c r="Y206" s="202"/>
      <c r="Z206" s="202"/>
      <c r="AA206" s="202"/>
      <c r="AB206" s="202"/>
      <c r="AC206" s="202"/>
      <c r="AD206" s="202"/>
      <c r="AE206" s="202"/>
      <c r="AF206" s="202"/>
      <c r="AG206" s="202"/>
      <c r="AH206" s="202"/>
      <c r="AI206" s="202"/>
      <c r="AJ206" s="202"/>
      <c r="AK206" s="202"/>
      <c r="AL206" s="202"/>
      <c r="AM206" s="202"/>
      <c r="AN206" s="202"/>
      <c r="AO206" s="202"/>
      <c r="AP206" s="202"/>
      <c r="AQ206" s="202"/>
      <c r="AR206" s="202"/>
      <c r="AS206" s="202"/>
      <c r="AT206" s="202"/>
      <c r="AU206" s="202"/>
      <c r="AV206" s="202"/>
      <c r="AW206" s="202"/>
      <c r="AX206" s="202"/>
      <c r="AY206" s="202"/>
      <c r="AZ206" s="202"/>
      <c r="BA206" s="202"/>
      <c r="BB206" s="202"/>
      <c r="BC206" s="202"/>
      <c r="BD206" s="202"/>
      <c r="BE206" s="202"/>
      <c r="BF206" s="202"/>
      <c r="BG206" s="202"/>
      <c r="BH206" s="202"/>
      <c r="BI206" s="202"/>
      <c r="BJ206" s="202"/>
      <c r="BK206" s="202"/>
      <c r="BL206" s="202"/>
      <c r="BM206" s="203">
        <v>39</v>
      </c>
    </row>
    <row r="207" spans="1:65">
      <c r="A207" s="29"/>
      <c r="B207" s="3" t="s">
        <v>86</v>
      </c>
      <c r="C207" s="28"/>
      <c r="D207" s="13">
        <v>2.9159042523156629E-2</v>
      </c>
      <c r="E207" s="140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3"/>
    </row>
    <row r="208" spans="1:65">
      <c r="A208" s="29"/>
      <c r="B208" s="3" t="s">
        <v>259</v>
      </c>
      <c r="C208" s="28"/>
      <c r="D208" s="13">
        <v>0</v>
      </c>
      <c r="E208" s="140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3"/>
    </row>
    <row r="209" spans="1:65">
      <c r="A209" s="29"/>
      <c r="B209" s="45" t="s">
        <v>260</v>
      </c>
      <c r="C209" s="46"/>
      <c r="D209" s="44" t="s">
        <v>261</v>
      </c>
      <c r="E209" s="140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3"/>
    </row>
    <row r="210" spans="1:65">
      <c r="B210" s="30"/>
      <c r="C210" s="20"/>
      <c r="D210" s="20"/>
      <c r="BM210" s="53"/>
    </row>
    <row r="211" spans="1:65" ht="15">
      <c r="B211" s="8" t="s">
        <v>588</v>
      </c>
      <c r="BM211" s="27" t="s">
        <v>268</v>
      </c>
    </row>
    <row r="212" spans="1:65" ht="15">
      <c r="A212" s="24" t="s">
        <v>5</v>
      </c>
      <c r="B212" s="18" t="s">
        <v>111</v>
      </c>
      <c r="C212" s="15" t="s">
        <v>112</v>
      </c>
      <c r="D212" s="16" t="s">
        <v>309</v>
      </c>
      <c r="E212" s="140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225</v>
      </c>
      <c r="C213" s="9" t="s">
        <v>225</v>
      </c>
      <c r="D213" s="10" t="s">
        <v>113</v>
      </c>
      <c r="E213" s="140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317</v>
      </c>
      <c r="E214" s="140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9"/>
      <c r="C215" s="9"/>
      <c r="D215" s="25"/>
      <c r="E215" s="140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8">
        <v>1</v>
      </c>
      <c r="C216" s="14">
        <v>1</v>
      </c>
      <c r="D216" s="21">
        <v>5.42</v>
      </c>
      <c r="E216" s="140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9">
        <v>1</v>
      </c>
      <c r="C217" s="9">
        <v>2</v>
      </c>
      <c r="D217" s="11">
        <v>5.58</v>
      </c>
      <c r="E217" s="140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34</v>
      </c>
    </row>
    <row r="218" spans="1:65">
      <c r="A218" s="29"/>
      <c r="B218" s="20" t="s">
        <v>256</v>
      </c>
      <c r="C218" s="12"/>
      <c r="D218" s="22">
        <v>5.5</v>
      </c>
      <c r="E218" s="140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257</v>
      </c>
      <c r="C219" s="28"/>
      <c r="D219" s="11">
        <v>5.5</v>
      </c>
      <c r="E219" s="140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5.5</v>
      </c>
    </row>
    <row r="220" spans="1:65">
      <c r="A220" s="29"/>
      <c r="B220" s="3" t="s">
        <v>258</v>
      </c>
      <c r="C220" s="28"/>
      <c r="D220" s="23">
        <v>0.1131370849898477</v>
      </c>
      <c r="E220" s="140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40</v>
      </c>
    </row>
    <row r="221" spans="1:65">
      <c r="A221" s="29"/>
      <c r="B221" s="3" t="s">
        <v>86</v>
      </c>
      <c r="C221" s="28"/>
      <c r="D221" s="13">
        <v>2.0570379089063218E-2</v>
      </c>
      <c r="E221" s="140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3"/>
    </row>
    <row r="222" spans="1:65">
      <c r="A222" s="29"/>
      <c r="B222" s="3" t="s">
        <v>259</v>
      </c>
      <c r="C222" s="28"/>
      <c r="D222" s="13">
        <v>0</v>
      </c>
      <c r="E222" s="140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3"/>
    </row>
    <row r="223" spans="1:65">
      <c r="A223" s="29"/>
      <c r="B223" s="45" t="s">
        <v>260</v>
      </c>
      <c r="C223" s="46"/>
      <c r="D223" s="44" t="s">
        <v>261</v>
      </c>
      <c r="E223" s="140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3"/>
    </row>
    <row r="224" spans="1:65">
      <c r="B224" s="30"/>
      <c r="C224" s="20"/>
      <c r="D224" s="20"/>
      <c r="BM224" s="53"/>
    </row>
    <row r="225" spans="1:65" ht="15">
      <c r="B225" s="8" t="s">
        <v>589</v>
      </c>
      <c r="BM225" s="27" t="s">
        <v>268</v>
      </c>
    </row>
    <row r="226" spans="1:65" ht="15">
      <c r="A226" s="24" t="s">
        <v>81</v>
      </c>
      <c r="B226" s="18" t="s">
        <v>111</v>
      </c>
      <c r="C226" s="15" t="s">
        <v>112</v>
      </c>
      <c r="D226" s="16" t="s">
        <v>309</v>
      </c>
      <c r="E226" s="140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225</v>
      </c>
      <c r="C227" s="9" t="s">
        <v>225</v>
      </c>
      <c r="D227" s="10" t="s">
        <v>113</v>
      </c>
      <c r="E227" s="140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9"/>
      <c r="C228" s="9"/>
      <c r="D228" s="10" t="s">
        <v>317</v>
      </c>
      <c r="E228" s="140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9"/>
      <c r="C229" s="9"/>
      <c r="D229" s="25"/>
      <c r="E229" s="140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8">
        <v>1</v>
      </c>
      <c r="C230" s="14">
        <v>1</v>
      </c>
      <c r="D230" s="21">
        <v>1.35</v>
      </c>
      <c r="E230" s="140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9">
        <v>1</v>
      </c>
      <c r="C231" s="9">
        <v>2</v>
      </c>
      <c r="D231" s="11">
        <v>1.3</v>
      </c>
      <c r="E231" s="140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4</v>
      </c>
    </row>
    <row r="232" spans="1:65">
      <c r="A232" s="29"/>
      <c r="B232" s="20" t="s">
        <v>256</v>
      </c>
      <c r="C232" s="12"/>
      <c r="D232" s="22">
        <v>1.3250000000000002</v>
      </c>
      <c r="E232" s="140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257</v>
      </c>
      <c r="C233" s="28"/>
      <c r="D233" s="11">
        <v>1.3250000000000002</v>
      </c>
      <c r="E233" s="140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1.325</v>
      </c>
    </row>
    <row r="234" spans="1:65">
      <c r="A234" s="29"/>
      <c r="B234" s="3" t="s">
        <v>258</v>
      </c>
      <c r="C234" s="28"/>
      <c r="D234" s="23">
        <v>3.5355339059327411E-2</v>
      </c>
      <c r="E234" s="140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41</v>
      </c>
    </row>
    <row r="235" spans="1:65">
      <c r="A235" s="29"/>
      <c r="B235" s="3" t="s">
        <v>86</v>
      </c>
      <c r="C235" s="28"/>
      <c r="D235" s="13">
        <v>2.6683274761756533E-2</v>
      </c>
      <c r="E235" s="140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3" t="s">
        <v>259</v>
      </c>
      <c r="C236" s="28"/>
      <c r="D236" s="13">
        <v>2.2204460492503131E-16</v>
      </c>
      <c r="E236" s="140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45" t="s">
        <v>260</v>
      </c>
      <c r="C237" s="46"/>
      <c r="D237" s="44" t="s">
        <v>261</v>
      </c>
      <c r="E237" s="140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30"/>
      <c r="C238" s="20"/>
      <c r="D238" s="20"/>
      <c r="BM238" s="53"/>
    </row>
    <row r="239" spans="1:65" ht="15">
      <c r="B239" s="8" t="s">
        <v>590</v>
      </c>
      <c r="BM239" s="27" t="s">
        <v>268</v>
      </c>
    </row>
    <row r="240" spans="1:65" ht="15">
      <c r="A240" s="24" t="s">
        <v>8</v>
      </c>
      <c r="B240" s="18" t="s">
        <v>111</v>
      </c>
      <c r="C240" s="15" t="s">
        <v>112</v>
      </c>
      <c r="D240" s="16" t="s">
        <v>309</v>
      </c>
      <c r="E240" s="140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225</v>
      </c>
      <c r="C241" s="9" t="s">
        <v>225</v>
      </c>
      <c r="D241" s="10" t="s">
        <v>113</v>
      </c>
      <c r="E241" s="140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317</v>
      </c>
      <c r="E242" s="140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40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6.27</v>
      </c>
      <c r="E244" s="140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6.6</v>
      </c>
      <c r="E245" s="140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19</v>
      </c>
    </row>
    <row r="246" spans="1:65">
      <c r="A246" s="29"/>
      <c r="B246" s="20" t="s">
        <v>256</v>
      </c>
      <c r="C246" s="12"/>
      <c r="D246" s="22">
        <v>6.4349999999999996</v>
      </c>
      <c r="E246" s="140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257</v>
      </c>
      <c r="C247" s="28"/>
      <c r="D247" s="11">
        <v>6.4349999999999996</v>
      </c>
      <c r="E247" s="140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6.4349999999999996</v>
      </c>
    </row>
    <row r="248" spans="1:65">
      <c r="A248" s="29"/>
      <c r="B248" s="3" t="s">
        <v>258</v>
      </c>
      <c r="C248" s="28"/>
      <c r="D248" s="23">
        <v>0.23334523779156074</v>
      </c>
      <c r="E248" s="140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25</v>
      </c>
    </row>
    <row r="249" spans="1:65">
      <c r="A249" s="29"/>
      <c r="B249" s="3" t="s">
        <v>86</v>
      </c>
      <c r="C249" s="28"/>
      <c r="D249" s="13">
        <v>3.6261886214694755E-2</v>
      </c>
      <c r="E249" s="140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9"/>
      <c r="B250" s="3" t="s">
        <v>259</v>
      </c>
      <c r="C250" s="28"/>
      <c r="D250" s="13">
        <v>0</v>
      </c>
      <c r="E250" s="140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9"/>
      <c r="B251" s="45" t="s">
        <v>260</v>
      </c>
      <c r="C251" s="46"/>
      <c r="D251" s="44" t="s">
        <v>261</v>
      </c>
      <c r="E251" s="140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30"/>
      <c r="C252" s="20"/>
      <c r="D252" s="20"/>
      <c r="BM252" s="53"/>
    </row>
    <row r="253" spans="1:65" ht="15">
      <c r="B253" s="8" t="s">
        <v>591</v>
      </c>
      <c r="BM253" s="27" t="s">
        <v>268</v>
      </c>
    </row>
    <row r="254" spans="1:65" ht="15">
      <c r="A254" s="24" t="s">
        <v>11</v>
      </c>
      <c r="B254" s="18" t="s">
        <v>111</v>
      </c>
      <c r="C254" s="15" t="s">
        <v>112</v>
      </c>
      <c r="D254" s="16" t="s">
        <v>309</v>
      </c>
      <c r="E254" s="140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225</v>
      </c>
      <c r="C255" s="9" t="s">
        <v>225</v>
      </c>
      <c r="D255" s="10" t="s">
        <v>113</v>
      </c>
      <c r="E255" s="140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317</v>
      </c>
      <c r="E256" s="140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5"/>
      <c r="E257" s="140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0.56999999999999995</v>
      </c>
      <c r="E258" s="140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0.57999999999999996</v>
      </c>
      <c r="E259" s="140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20</v>
      </c>
    </row>
    <row r="260" spans="1:65">
      <c r="A260" s="29"/>
      <c r="B260" s="20" t="s">
        <v>256</v>
      </c>
      <c r="C260" s="12"/>
      <c r="D260" s="22">
        <v>0.57499999999999996</v>
      </c>
      <c r="E260" s="140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257</v>
      </c>
      <c r="C261" s="28"/>
      <c r="D261" s="11">
        <v>0.57499999999999996</v>
      </c>
      <c r="E261" s="140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0.57499999999999996</v>
      </c>
    </row>
    <row r="262" spans="1:65">
      <c r="A262" s="29"/>
      <c r="B262" s="3" t="s">
        <v>258</v>
      </c>
      <c r="C262" s="28"/>
      <c r="D262" s="23">
        <v>7.0710678118654814E-3</v>
      </c>
      <c r="E262" s="140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26</v>
      </c>
    </row>
    <row r="263" spans="1:65">
      <c r="A263" s="29"/>
      <c r="B263" s="3" t="s">
        <v>86</v>
      </c>
      <c r="C263" s="28"/>
      <c r="D263" s="13">
        <v>1.2297509238026924E-2</v>
      </c>
      <c r="E263" s="140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29"/>
      <c r="B264" s="3" t="s">
        <v>259</v>
      </c>
      <c r="C264" s="28"/>
      <c r="D264" s="13">
        <v>0</v>
      </c>
      <c r="E264" s="140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9"/>
      <c r="B265" s="45" t="s">
        <v>260</v>
      </c>
      <c r="C265" s="46"/>
      <c r="D265" s="44" t="s">
        <v>261</v>
      </c>
      <c r="E265" s="140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B266" s="30"/>
      <c r="C266" s="20"/>
      <c r="D266" s="20"/>
      <c r="BM266" s="53"/>
    </row>
    <row r="267" spans="1:65" ht="15">
      <c r="B267" s="8" t="s">
        <v>592</v>
      </c>
      <c r="BM267" s="27" t="s">
        <v>268</v>
      </c>
    </row>
    <row r="268" spans="1:65" ht="15">
      <c r="A268" s="24" t="s">
        <v>14</v>
      </c>
      <c r="B268" s="18" t="s">
        <v>111</v>
      </c>
      <c r="C268" s="15" t="s">
        <v>112</v>
      </c>
      <c r="D268" s="16" t="s">
        <v>309</v>
      </c>
      <c r="E268" s="140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225</v>
      </c>
      <c r="C269" s="9" t="s">
        <v>225</v>
      </c>
      <c r="D269" s="10" t="s">
        <v>113</v>
      </c>
      <c r="E269" s="140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317</v>
      </c>
      <c r="E270" s="140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2</v>
      </c>
    </row>
    <row r="271" spans="1:65">
      <c r="A271" s="29"/>
      <c r="B271" s="19"/>
      <c r="C271" s="9"/>
      <c r="D271" s="25"/>
      <c r="E271" s="140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2</v>
      </c>
    </row>
    <row r="272" spans="1:65">
      <c r="A272" s="29"/>
      <c r="B272" s="18">
        <v>1</v>
      </c>
      <c r="C272" s="14">
        <v>1</v>
      </c>
      <c r="D272" s="21">
        <v>0.1</v>
      </c>
      <c r="E272" s="140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7">
        <v>1</v>
      </c>
    </row>
    <row r="273" spans="1:65">
      <c r="A273" s="29"/>
      <c r="B273" s="19">
        <v>1</v>
      </c>
      <c r="C273" s="9">
        <v>2</v>
      </c>
      <c r="D273" s="11">
        <v>0.15</v>
      </c>
      <c r="E273" s="140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7">
        <v>21</v>
      </c>
    </row>
    <row r="274" spans="1:65">
      <c r="A274" s="29"/>
      <c r="B274" s="20" t="s">
        <v>256</v>
      </c>
      <c r="C274" s="12"/>
      <c r="D274" s="22">
        <v>0.125</v>
      </c>
      <c r="E274" s="140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>
        <v>16</v>
      </c>
    </row>
    <row r="275" spans="1:65">
      <c r="A275" s="29"/>
      <c r="B275" s="3" t="s">
        <v>257</v>
      </c>
      <c r="C275" s="28"/>
      <c r="D275" s="11">
        <v>0.125</v>
      </c>
      <c r="E275" s="140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0.125</v>
      </c>
    </row>
    <row r="276" spans="1:65">
      <c r="A276" s="29"/>
      <c r="B276" s="3" t="s">
        <v>258</v>
      </c>
      <c r="C276" s="28"/>
      <c r="D276" s="23">
        <v>3.535533905932739E-2</v>
      </c>
      <c r="E276" s="140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27</v>
      </c>
    </row>
    <row r="277" spans="1:65">
      <c r="A277" s="29"/>
      <c r="B277" s="3" t="s">
        <v>86</v>
      </c>
      <c r="C277" s="28"/>
      <c r="D277" s="13">
        <v>0.28284271247461912</v>
      </c>
      <c r="E277" s="140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3"/>
    </row>
    <row r="278" spans="1:65">
      <c r="A278" s="29"/>
      <c r="B278" s="3" t="s">
        <v>259</v>
      </c>
      <c r="C278" s="28"/>
      <c r="D278" s="13">
        <v>0</v>
      </c>
      <c r="E278" s="140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3"/>
    </row>
    <row r="279" spans="1:65">
      <c r="A279" s="29"/>
      <c r="B279" s="45" t="s">
        <v>260</v>
      </c>
      <c r="C279" s="46"/>
      <c r="D279" s="44" t="s">
        <v>261</v>
      </c>
      <c r="E279" s="140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3"/>
    </row>
    <row r="280" spans="1:65">
      <c r="B280" s="30"/>
      <c r="C280" s="20"/>
      <c r="D280" s="20"/>
      <c r="BM280" s="53"/>
    </row>
    <row r="281" spans="1:65" ht="15">
      <c r="B281" s="8" t="s">
        <v>593</v>
      </c>
      <c r="BM281" s="27" t="s">
        <v>268</v>
      </c>
    </row>
    <row r="282" spans="1:65" ht="15">
      <c r="A282" s="24" t="s">
        <v>17</v>
      </c>
      <c r="B282" s="18" t="s">
        <v>111</v>
      </c>
      <c r="C282" s="15" t="s">
        <v>112</v>
      </c>
      <c r="D282" s="16" t="s">
        <v>309</v>
      </c>
      <c r="E282" s="140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225</v>
      </c>
      <c r="C283" s="9" t="s">
        <v>225</v>
      </c>
      <c r="D283" s="10" t="s">
        <v>113</v>
      </c>
      <c r="E283" s="140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9"/>
      <c r="C284" s="9"/>
      <c r="D284" s="10" t="s">
        <v>317</v>
      </c>
      <c r="E284" s="140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</v>
      </c>
    </row>
    <row r="285" spans="1:65">
      <c r="A285" s="29"/>
      <c r="B285" s="19"/>
      <c r="C285" s="9"/>
      <c r="D285" s="25"/>
      <c r="E285" s="140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</v>
      </c>
    </row>
    <row r="286" spans="1:65">
      <c r="A286" s="29"/>
      <c r="B286" s="18">
        <v>1</v>
      </c>
      <c r="C286" s="14">
        <v>1</v>
      </c>
      <c r="D286" s="199">
        <v>39.200000000000003</v>
      </c>
      <c r="E286" s="201"/>
      <c r="F286" s="202"/>
      <c r="G286" s="202"/>
      <c r="H286" s="202"/>
      <c r="I286" s="202"/>
      <c r="J286" s="202"/>
      <c r="K286" s="202"/>
      <c r="L286" s="202"/>
      <c r="M286" s="202"/>
      <c r="N286" s="202"/>
      <c r="O286" s="202"/>
      <c r="P286" s="202"/>
      <c r="Q286" s="202"/>
      <c r="R286" s="202"/>
      <c r="S286" s="202"/>
      <c r="T286" s="202"/>
      <c r="U286" s="202"/>
      <c r="V286" s="202"/>
      <c r="W286" s="202"/>
      <c r="X286" s="202"/>
      <c r="Y286" s="202"/>
      <c r="Z286" s="202"/>
      <c r="AA286" s="202"/>
      <c r="AB286" s="202"/>
      <c r="AC286" s="202"/>
      <c r="AD286" s="202"/>
      <c r="AE286" s="202"/>
      <c r="AF286" s="202"/>
      <c r="AG286" s="202"/>
      <c r="AH286" s="202"/>
      <c r="AI286" s="202"/>
      <c r="AJ286" s="202"/>
      <c r="AK286" s="202"/>
      <c r="AL286" s="202"/>
      <c r="AM286" s="202"/>
      <c r="AN286" s="202"/>
      <c r="AO286" s="202"/>
      <c r="AP286" s="202"/>
      <c r="AQ286" s="202"/>
      <c r="AR286" s="202"/>
      <c r="AS286" s="202"/>
      <c r="AT286" s="202"/>
      <c r="AU286" s="202"/>
      <c r="AV286" s="202"/>
      <c r="AW286" s="202"/>
      <c r="AX286" s="202"/>
      <c r="AY286" s="202"/>
      <c r="AZ286" s="202"/>
      <c r="BA286" s="202"/>
      <c r="BB286" s="202"/>
      <c r="BC286" s="202"/>
      <c r="BD286" s="202"/>
      <c r="BE286" s="202"/>
      <c r="BF286" s="202"/>
      <c r="BG286" s="202"/>
      <c r="BH286" s="202"/>
      <c r="BI286" s="202"/>
      <c r="BJ286" s="202"/>
      <c r="BK286" s="202"/>
      <c r="BL286" s="202"/>
      <c r="BM286" s="203">
        <v>1</v>
      </c>
    </row>
    <row r="287" spans="1:65">
      <c r="A287" s="29"/>
      <c r="B287" s="19">
        <v>1</v>
      </c>
      <c r="C287" s="9">
        <v>2</v>
      </c>
      <c r="D287" s="205">
        <v>39.9</v>
      </c>
      <c r="E287" s="201"/>
      <c r="F287" s="202"/>
      <c r="G287" s="202"/>
      <c r="H287" s="202"/>
      <c r="I287" s="202"/>
      <c r="J287" s="202"/>
      <c r="K287" s="202"/>
      <c r="L287" s="202"/>
      <c r="M287" s="202"/>
      <c r="N287" s="202"/>
      <c r="O287" s="202"/>
      <c r="P287" s="202"/>
      <c r="Q287" s="202"/>
      <c r="R287" s="202"/>
      <c r="S287" s="202"/>
      <c r="T287" s="202"/>
      <c r="U287" s="202"/>
      <c r="V287" s="202"/>
      <c r="W287" s="202"/>
      <c r="X287" s="202"/>
      <c r="Y287" s="202"/>
      <c r="Z287" s="202"/>
      <c r="AA287" s="202"/>
      <c r="AB287" s="202"/>
      <c r="AC287" s="202"/>
      <c r="AD287" s="202"/>
      <c r="AE287" s="202"/>
      <c r="AF287" s="202"/>
      <c r="AG287" s="202"/>
      <c r="AH287" s="202"/>
      <c r="AI287" s="202"/>
      <c r="AJ287" s="202"/>
      <c r="AK287" s="202"/>
      <c r="AL287" s="202"/>
      <c r="AM287" s="202"/>
      <c r="AN287" s="202"/>
      <c r="AO287" s="202"/>
      <c r="AP287" s="202"/>
      <c r="AQ287" s="202"/>
      <c r="AR287" s="202"/>
      <c r="AS287" s="202"/>
      <c r="AT287" s="202"/>
      <c r="AU287" s="202"/>
      <c r="AV287" s="202"/>
      <c r="AW287" s="202"/>
      <c r="AX287" s="202"/>
      <c r="AY287" s="202"/>
      <c r="AZ287" s="202"/>
      <c r="BA287" s="202"/>
      <c r="BB287" s="202"/>
      <c r="BC287" s="202"/>
      <c r="BD287" s="202"/>
      <c r="BE287" s="202"/>
      <c r="BF287" s="202"/>
      <c r="BG287" s="202"/>
      <c r="BH287" s="202"/>
      <c r="BI287" s="202"/>
      <c r="BJ287" s="202"/>
      <c r="BK287" s="202"/>
      <c r="BL287" s="202"/>
      <c r="BM287" s="203">
        <v>22</v>
      </c>
    </row>
    <row r="288" spans="1:65">
      <c r="A288" s="29"/>
      <c r="B288" s="20" t="s">
        <v>256</v>
      </c>
      <c r="C288" s="12"/>
      <c r="D288" s="208">
        <v>39.549999999999997</v>
      </c>
      <c r="E288" s="201"/>
      <c r="F288" s="202"/>
      <c r="G288" s="202"/>
      <c r="H288" s="202"/>
      <c r="I288" s="202"/>
      <c r="J288" s="202"/>
      <c r="K288" s="202"/>
      <c r="L288" s="202"/>
      <c r="M288" s="202"/>
      <c r="N288" s="202"/>
      <c r="O288" s="202"/>
      <c r="P288" s="202"/>
      <c r="Q288" s="202"/>
      <c r="R288" s="202"/>
      <c r="S288" s="202"/>
      <c r="T288" s="202"/>
      <c r="U288" s="202"/>
      <c r="V288" s="202"/>
      <c r="W288" s="202"/>
      <c r="X288" s="202"/>
      <c r="Y288" s="202"/>
      <c r="Z288" s="202"/>
      <c r="AA288" s="202"/>
      <c r="AB288" s="202"/>
      <c r="AC288" s="202"/>
      <c r="AD288" s="202"/>
      <c r="AE288" s="202"/>
      <c r="AF288" s="202"/>
      <c r="AG288" s="202"/>
      <c r="AH288" s="202"/>
      <c r="AI288" s="202"/>
      <c r="AJ288" s="202"/>
      <c r="AK288" s="202"/>
      <c r="AL288" s="202"/>
      <c r="AM288" s="202"/>
      <c r="AN288" s="202"/>
      <c r="AO288" s="202"/>
      <c r="AP288" s="202"/>
      <c r="AQ288" s="202"/>
      <c r="AR288" s="202"/>
      <c r="AS288" s="202"/>
      <c r="AT288" s="202"/>
      <c r="AU288" s="202"/>
      <c r="AV288" s="202"/>
      <c r="AW288" s="202"/>
      <c r="AX288" s="202"/>
      <c r="AY288" s="202"/>
      <c r="AZ288" s="202"/>
      <c r="BA288" s="202"/>
      <c r="BB288" s="202"/>
      <c r="BC288" s="202"/>
      <c r="BD288" s="202"/>
      <c r="BE288" s="202"/>
      <c r="BF288" s="202"/>
      <c r="BG288" s="202"/>
      <c r="BH288" s="202"/>
      <c r="BI288" s="202"/>
      <c r="BJ288" s="202"/>
      <c r="BK288" s="202"/>
      <c r="BL288" s="202"/>
      <c r="BM288" s="203">
        <v>16</v>
      </c>
    </row>
    <row r="289" spans="1:65">
      <c r="A289" s="29"/>
      <c r="B289" s="3" t="s">
        <v>257</v>
      </c>
      <c r="C289" s="28"/>
      <c r="D289" s="205">
        <v>39.549999999999997</v>
      </c>
      <c r="E289" s="201"/>
      <c r="F289" s="202"/>
      <c r="G289" s="202"/>
      <c r="H289" s="202"/>
      <c r="I289" s="202"/>
      <c r="J289" s="202"/>
      <c r="K289" s="202"/>
      <c r="L289" s="202"/>
      <c r="M289" s="202"/>
      <c r="N289" s="202"/>
      <c r="O289" s="202"/>
      <c r="P289" s="202"/>
      <c r="Q289" s="202"/>
      <c r="R289" s="202"/>
      <c r="S289" s="202"/>
      <c r="T289" s="202"/>
      <c r="U289" s="202"/>
      <c r="V289" s="202"/>
      <c r="W289" s="202"/>
      <c r="X289" s="202"/>
      <c r="Y289" s="202"/>
      <c r="Z289" s="202"/>
      <c r="AA289" s="202"/>
      <c r="AB289" s="202"/>
      <c r="AC289" s="202"/>
      <c r="AD289" s="202"/>
      <c r="AE289" s="202"/>
      <c r="AF289" s="202"/>
      <c r="AG289" s="202"/>
      <c r="AH289" s="202"/>
      <c r="AI289" s="202"/>
      <c r="AJ289" s="202"/>
      <c r="AK289" s="202"/>
      <c r="AL289" s="202"/>
      <c r="AM289" s="202"/>
      <c r="AN289" s="202"/>
      <c r="AO289" s="202"/>
      <c r="AP289" s="202"/>
      <c r="AQ289" s="202"/>
      <c r="AR289" s="202"/>
      <c r="AS289" s="202"/>
      <c r="AT289" s="202"/>
      <c r="AU289" s="202"/>
      <c r="AV289" s="202"/>
      <c r="AW289" s="202"/>
      <c r="AX289" s="202"/>
      <c r="AY289" s="202"/>
      <c r="AZ289" s="202"/>
      <c r="BA289" s="202"/>
      <c r="BB289" s="202"/>
      <c r="BC289" s="202"/>
      <c r="BD289" s="202"/>
      <c r="BE289" s="202"/>
      <c r="BF289" s="202"/>
      <c r="BG289" s="202"/>
      <c r="BH289" s="202"/>
      <c r="BI289" s="202"/>
      <c r="BJ289" s="202"/>
      <c r="BK289" s="202"/>
      <c r="BL289" s="202"/>
      <c r="BM289" s="203">
        <v>39.549999999999997</v>
      </c>
    </row>
    <row r="290" spans="1:65">
      <c r="A290" s="29"/>
      <c r="B290" s="3" t="s">
        <v>258</v>
      </c>
      <c r="C290" s="28"/>
      <c r="D290" s="205">
        <v>0.49497474683058024</v>
      </c>
      <c r="E290" s="201"/>
      <c r="F290" s="202"/>
      <c r="G290" s="202"/>
      <c r="H290" s="202"/>
      <c r="I290" s="202"/>
      <c r="J290" s="202"/>
      <c r="K290" s="202"/>
      <c r="L290" s="202"/>
      <c r="M290" s="202"/>
      <c r="N290" s="202"/>
      <c r="O290" s="202"/>
      <c r="P290" s="202"/>
      <c r="Q290" s="202"/>
      <c r="R290" s="202"/>
      <c r="S290" s="202"/>
      <c r="T290" s="202"/>
      <c r="U290" s="202"/>
      <c r="V290" s="202"/>
      <c r="W290" s="202"/>
      <c r="X290" s="202"/>
      <c r="Y290" s="202"/>
      <c r="Z290" s="202"/>
      <c r="AA290" s="202"/>
      <c r="AB290" s="202"/>
      <c r="AC290" s="202"/>
      <c r="AD290" s="202"/>
      <c r="AE290" s="202"/>
      <c r="AF290" s="202"/>
      <c r="AG290" s="202"/>
      <c r="AH290" s="202"/>
      <c r="AI290" s="202"/>
      <c r="AJ290" s="202"/>
      <c r="AK290" s="202"/>
      <c r="AL290" s="202"/>
      <c r="AM290" s="202"/>
      <c r="AN290" s="202"/>
      <c r="AO290" s="202"/>
      <c r="AP290" s="202"/>
      <c r="AQ290" s="202"/>
      <c r="AR290" s="202"/>
      <c r="AS290" s="202"/>
      <c r="AT290" s="202"/>
      <c r="AU290" s="202"/>
      <c r="AV290" s="202"/>
      <c r="AW290" s="202"/>
      <c r="AX290" s="202"/>
      <c r="AY290" s="202"/>
      <c r="AZ290" s="202"/>
      <c r="BA290" s="202"/>
      <c r="BB290" s="202"/>
      <c r="BC290" s="202"/>
      <c r="BD290" s="202"/>
      <c r="BE290" s="202"/>
      <c r="BF290" s="202"/>
      <c r="BG290" s="202"/>
      <c r="BH290" s="202"/>
      <c r="BI290" s="202"/>
      <c r="BJ290" s="202"/>
      <c r="BK290" s="202"/>
      <c r="BL290" s="202"/>
      <c r="BM290" s="203">
        <v>28</v>
      </c>
    </row>
    <row r="291" spans="1:65">
      <c r="A291" s="29"/>
      <c r="B291" s="3" t="s">
        <v>86</v>
      </c>
      <c r="C291" s="28"/>
      <c r="D291" s="13">
        <v>1.2515164268788376E-2</v>
      </c>
      <c r="E291" s="140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3" t="s">
        <v>259</v>
      </c>
      <c r="C292" s="28"/>
      <c r="D292" s="13">
        <v>0</v>
      </c>
      <c r="E292" s="140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9"/>
      <c r="B293" s="45" t="s">
        <v>260</v>
      </c>
      <c r="C293" s="46"/>
      <c r="D293" s="44" t="s">
        <v>261</v>
      </c>
      <c r="E293" s="140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0"/>
      <c r="C294" s="20"/>
      <c r="D294" s="20"/>
      <c r="BM294" s="53"/>
    </row>
    <row r="295" spans="1:65" ht="15">
      <c r="B295" s="8" t="s">
        <v>594</v>
      </c>
      <c r="BM295" s="27" t="s">
        <v>268</v>
      </c>
    </row>
    <row r="296" spans="1:65" ht="15">
      <c r="A296" s="24" t="s">
        <v>23</v>
      </c>
      <c r="B296" s="18" t="s">
        <v>111</v>
      </c>
      <c r="C296" s="15" t="s">
        <v>112</v>
      </c>
      <c r="D296" s="16" t="s">
        <v>309</v>
      </c>
      <c r="E296" s="140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225</v>
      </c>
      <c r="C297" s="9" t="s">
        <v>225</v>
      </c>
      <c r="D297" s="10" t="s">
        <v>113</v>
      </c>
      <c r="E297" s="140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317</v>
      </c>
      <c r="E298" s="140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140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0.15</v>
      </c>
      <c r="E300" s="140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0.15</v>
      </c>
      <c r="E301" s="140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23</v>
      </c>
    </row>
    <row r="302" spans="1:65">
      <c r="A302" s="29"/>
      <c r="B302" s="20" t="s">
        <v>256</v>
      </c>
      <c r="C302" s="12"/>
      <c r="D302" s="22">
        <v>0.15</v>
      </c>
      <c r="E302" s="140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257</v>
      </c>
      <c r="C303" s="28"/>
      <c r="D303" s="11">
        <v>0.15</v>
      </c>
      <c r="E303" s="140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0.15</v>
      </c>
    </row>
    <row r="304" spans="1:65">
      <c r="A304" s="29"/>
      <c r="B304" s="3" t="s">
        <v>258</v>
      </c>
      <c r="C304" s="28"/>
      <c r="D304" s="23">
        <v>0</v>
      </c>
      <c r="E304" s="140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29</v>
      </c>
    </row>
    <row r="305" spans="1:65">
      <c r="A305" s="29"/>
      <c r="B305" s="3" t="s">
        <v>86</v>
      </c>
      <c r="C305" s="28"/>
      <c r="D305" s="13">
        <v>0</v>
      </c>
      <c r="E305" s="140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3" t="s">
        <v>259</v>
      </c>
      <c r="C306" s="28"/>
      <c r="D306" s="13">
        <v>0</v>
      </c>
      <c r="E306" s="140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45" t="s">
        <v>260</v>
      </c>
      <c r="C307" s="46"/>
      <c r="D307" s="44" t="s">
        <v>261</v>
      </c>
      <c r="E307" s="140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B308" s="30"/>
      <c r="C308" s="20"/>
      <c r="D308" s="20"/>
      <c r="BM308" s="53"/>
    </row>
    <row r="309" spans="1:65" ht="15">
      <c r="B309" s="8" t="s">
        <v>595</v>
      </c>
      <c r="BM309" s="27" t="s">
        <v>268</v>
      </c>
    </row>
    <row r="310" spans="1:65" ht="15">
      <c r="A310" s="24" t="s">
        <v>56</v>
      </c>
      <c r="B310" s="18" t="s">
        <v>111</v>
      </c>
      <c r="C310" s="15" t="s">
        <v>112</v>
      </c>
      <c r="D310" s="16" t="s">
        <v>309</v>
      </c>
      <c r="E310" s="140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225</v>
      </c>
      <c r="C311" s="9" t="s">
        <v>225</v>
      </c>
      <c r="D311" s="10" t="s">
        <v>113</v>
      </c>
      <c r="E311" s="140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317</v>
      </c>
      <c r="E312" s="140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9"/>
      <c r="C313" s="9"/>
      <c r="D313" s="25"/>
      <c r="E313" s="140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222">
        <v>4.6199999999999998E-2</v>
      </c>
      <c r="E314" s="210"/>
      <c r="F314" s="211"/>
      <c r="G314" s="211"/>
      <c r="H314" s="211"/>
      <c r="I314" s="211"/>
      <c r="J314" s="211"/>
      <c r="K314" s="211"/>
      <c r="L314" s="211"/>
      <c r="M314" s="211"/>
      <c r="N314" s="211"/>
      <c r="O314" s="211"/>
      <c r="P314" s="211"/>
      <c r="Q314" s="211"/>
      <c r="R314" s="211"/>
      <c r="S314" s="211"/>
      <c r="T314" s="211"/>
      <c r="U314" s="211"/>
      <c r="V314" s="211"/>
      <c r="W314" s="211"/>
      <c r="X314" s="211"/>
      <c r="Y314" s="211"/>
      <c r="Z314" s="211"/>
      <c r="AA314" s="211"/>
      <c r="AB314" s="211"/>
      <c r="AC314" s="211"/>
      <c r="AD314" s="211"/>
      <c r="AE314" s="211"/>
      <c r="AF314" s="211"/>
      <c r="AG314" s="211"/>
      <c r="AH314" s="211"/>
      <c r="AI314" s="211"/>
      <c r="AJ314" s="211"/>
      <c r="AK314" s="211"/>
      <c r="AL314" s="211"/>
      <c r="AM314" s="211"/>
      <c r="AN314" s="211"/>
      <c r="AO314" s="211"/>
      <c r="AP314" s="211"/>
      <c r="AQ314" s="211"/>
      <c r="AR314" s="211"/>
      <c r="AS314" s="211"/>
      <c r="AT314" s="211"/>
      <c r="AU314" s="211"/>
      <c r="AV314" s="211"/>
      <c r="AW314" s="211"/>
      <c r="AX314" s="211"/>
      <c r="AY314" s="211"/>
      <c r="AZ314" s="211"/>
      <c r="BA314" s="211"/>
      <c r="BB314" s="211"/>
      <c r="BC314" s="211"/>
      <c r="BD314" s="211"/>
      <c r="BE314" s="211"/>
      <c r="BF314" s="211"/>
      <c r="BG314" s="211"/>
      <c r="BH314" s="211"/>
      <c r="BI314" s="211"/>
      <c r="BJ314" s="211"/>
      <c r="BK314" s="211"/>
      <c r="BL314" s="211"/>
      <c r="BM314" s="224">
        <v>1</v>
      </c>
    </row>
    <row r="315" spans="1:65">
      <c r="A315" s="29"/>
      <c r="B315" s="19">
        <v>1</v>
      </c>
      <c r="C315" s="9">
        <v>2</v>
      </c>
      <c r="D315" s="23">
        <v>4.7E-2</v>
      </c>
      <c r="E315" s="210"/>
      <c r="F315" s="211"/>
      <c r="G315" s="211"/>
      <c r="H315" s="211"/>
      <c r="I315" s="211"/>
      <c r="J315" s="211"/>
      <c r="K315" s="211"/>
      <c r="L315" s="211"/>
      <c r="M315" s="211"/>
      <c r="N315" s="211"/>
      <c r="O315" s="211"/>
      <c r="P315" s="211"/>
      <c r="Q315" s="211"/>
      <c r="R315" s="211"/>
      <c r="S315" s="211"/>
      <c r="T315" s="211"/>
      <c r="U315" s="211"/>
      <c r="V315" s="211"/>
      <c r="W315" s="211"/>
      <c r="X315" s="211"/>
      <c r="Y315" s="211"/>
      <c r="Z315" s="211"/>
      <c r="AA315" s="211"/>
      <c r="AB315" s="211"/>
      <c r="AC315" s="211"/>
      <c r="AD315" s="211"/>
      <c r="AE315" s="211"/>
      <c r="AF315" s="211"/>
      <c r="AG315" s="211"/>
      <c r="AH315" s="211"/>
      <c r="AI315" s="211"/>
      <c r="AJ315" s="211"/>
      <c r="AK315" s="211"/>
      <c r="AL315" s="211"/>
      <c r="AM315" s="211"/>
      <c r="AN315" s="211"/>
      <c r="AO315" s="211"/>
      <c r="AP315" s="211"/>
      <c r="AQ315" s="211"/>
      <c r="AR315" s="211"/>
      <c r="AS315" s="211"/>
      <c r="AT315" s="211"/>
      <c r="AU315" s="211"/>
      <c r="AV315" s="211"/>
      <c r="AW315" s="211"/>
      <c r="AX315" s="211"/>
      <c r="AY315" s="211"/>
      <c r="AZ315" s="211"/>
      <c r="BA315" s="211"/>
      <c r="BB315" s="211"/>
      <c r="BC315" s="211"/>
      <c r="BD315" s="211"/>
      <c r="BE315" s="211"/>
      <c r="BF315" s="211"/>
      <c r="BG315" s="211"/>
      <c r="BH315" s="211"/>
      <c r="BI315" s="211"/>
      <c r="BJ315" s="211"/>
      <c r="BK315" s="211"/>
      <c r="BL315" s="211"/>
      <c r="BM315" s="224">
        <v>24</v>
      </c>
    </row>
    <row r="316" spans="1:65">
      <c r="A316" s="29"/>
      <c r="B316" s="20" t="s">
        <v>256</v>
      </c>
      <c r="C316" s="12"/>
      <c r="D316" s="227">
        <v>4.6600000000000003E-2</v>
      </c>
      <c r="E316" s="210"/>
      <c r="F316" s="211"/>
      <c r="G316" s="211"/>
      <c r="H316" s="211"/>
      <c r="I316" s="211"/>
      <c r="J316" s="211"/>
      <c r="K316" s="211"/>
      <c r="L316" s="211"/>
      <c r="M316" s="211"/>
      <c r="N316" s="211"/>
      <c r="O316" s="211"/>
      <c r="P316" s="211"/>
      <c r="Q316" s="211"/>
      <c r="R316" s="211"/>
      <c r="S316" s="211"/>
      <c r="T316" s="211"/>
      <c r="U316" s="211"/>
      <c r="V316" s="211"/>
      <c r="W316" s="211"/>
      <c r="X316" s="211"/>
      <c r="Y316" s="211"/>
      <c r="Z316" s="211"/>
      <c r="AA316" s="211"/>
      <c r="AB316" s="211"/>
      <c r="AC316" s="211"/>
      <c r="AD316" s="211"/>
      <c r="AE316" s="211"/>
      <c r="AF316" s="211"/>
      <c r="AG316" s="211"/>
      <c r="AH316" s="211"/>
      <c r="AI316" s="211"/>
      <c r="AJ316" s="211"/>
      <c r="AK316" s="211"/>
      <c r="AL316" s="211"/>
      <c r="AM316" s="211"/>
      <c r="AN316" s="211"/>
      <c r="AO316" s="211"/>
      <c r="AP316" s="211"/>
      <c r="AQ316" s="211"/>
      <c r="AR316" s="211"/>
      <c r="AS316" s="211"/>
      <c r="AT316" s="211"/>
      <c r="AU316" s="211"/>
      <c r="AV316" s="211"/>
      <c r="AW316" s="211"/>
      <c r="AX316" s="211"/>
      <c r="AY316" s="211"/>
      <c r="AZ316" s="211"/>
      <c r="BA316" s="211"/>
      <c r="BB316" s="211"/>
      <c r="BC316" s="211"/>
      <c r="BD316" s="211"/>
      <c r="BE316" s="211"/>
      <c r="BF316" s="211"/>
      <c r="BG316" s="211"/>
      <c r="BH316" s="211"/>
      <c r="BI316" s="211"/>
      <c r="BJ316" s="211"/>
      <c r="BK316" s="211"/>
      <c r="BL316" s="211"/>
      <c r="BM316" s="224">
        <v>16</v>
      </c>
    </row>
    <row r="317" spans="1:65">
      <c r="A317" s="29"/>
      <c r="B317" s="3" t="s">
        <v>257</v>
      </c>
      <c r="C317" s="28"/>
      <c r="D317" s="23">
        <v>4.6600000000000003E-2</v>
      </c>
      <c r="E317" s="210"/>
      <c r="F317" s="211"/>
      <c r="G317" s="211"/>
      <c r="H317" s="211"/>
      <c r="I317" s="211"/>
      <c r="J317" s="211"/>
      <c r="K317" s="211"/>
      <c r="L317" s="211"/>
      <c r="M317" s="211"/>
      <c r="N317" s="211"/>
      <c r="O317" s="211"/>
      <c r="P317" s="211"/>
      <c r="Q317" s="211"/>
      <c r="R317" s="211"/>
      <c r="S317" s="211"/>
      <c r="T317" s="211"/>
      <c r="U317" s="211"/>
      <c r="V317" s="211"/>
      <c r="W317" s="211"/>
      <c r="X317" s="211"/>
      <c r="Y317" s="211"/>
      <c r="Z317" s="211"/>
      <c r="AA317" s="211"/>
      <c r="AB317" s="211"/>
      <c r="AC317" s="211"/>
      <c r="AD317" s="211"/>
      <c r="AE317" s="211"/>
      <c r="AF317" s="211"/>
      <c r="AG317" s="211"/>
      <c r="AH317" s="211"/>
      <c r="AI317" s="211"/>
      <c r="AJ317" s="211"/>
      <c r="AK317" s="211"/>
      <c r="AL317" s="211"/>
      <c r="AM317" s="211"/>
      <c r="AN317" s="211"/>
      <c r="AO317" s="211"/>
      <c r="AP317" s="211"/>
      <c r="AQ317" s="211"/>
      <c r="AR317" s="211"/>
      <c r="AS317" s="211"/>
      <c r="AT317" s="211"/>
      <c r="AU317" s="211"/>
      <c r="AV317" s="211"/>
      <c r="AW317" s="211"/>
      <c r="AX317" s="211"/>
      <c r="AY317" s="211"/>
      <c r="AZ317" s="211"/>
      <c r="BA317" s="211"/>
      <c r="BB317" s="211"/>
      <c r="BC317" s="211"/>
      <c r="BD317" s="211"/>
      <c r="BE317" s="211"/>
      <c r="BF317" s="211"/>
      <c r="BG317" s="211"/>
      <c r="BH317" s="211"/>
      <c r="BI317" s="211"/>
      <c r="BJ317" s="211"/>
      <c r="BK317" s="211"/>
      <c r="BL317" s="211"/>
      <c r="BM317" s="224">
        <v>4.6600000000000003E-2</v>
      </c>
    </row>
    <row r="318" spans="1:65">
      <c r="A318" s="29"/>
      <c r="B318" s="3" t="s">
        <v>258</v>
      </c>
      <c r="C318" s="28"/>
      <c r="D318" s="23">
        <v>5.6568542494923955E-4</v>
      </c>
      <c r="E318" s="210"/>
      <c r="F318" s="211"/>
      <c r="G318" s="211"/>
      <c r="H318" s="211"/>
      <c r="I318" s="211"/>
      <c r="J318" s="211"/>
      <c r="K318" s="211"/>
      <c r="L318" s="211"/>
      <c r="M318" s="211"/>
      <c r="N318" s="211"/>
      <c r="O318" s="211"/>
      <c r="P318" s="211"/>
      <c r="Q318" s="211"/>
      <c r="R318" s="211"/>
      <c r="S318" s="211"/>
      <c r="T318" s="211"/>
      <c r="U318" s="211"/>
      <c r="V318" s="211"/>
      <c r="W318" s="211"/>
      <c r="X318" s="211"/>
      <c r="Y318" s="211"/>
      <c r="Z318" s="211"/>
      <c r="AA318" s="211"/>
      <c r="AB318" s="211"/>
      <c r="AC318" s="211"/>
      <c r="AD318" s="211"/>
      <c r="AE318" s="211"/>
      <c r="AF318" s="211"/>
      <c r="AG318" s="211"/>
      <c r="AH318" s="211"/>
      <c r="AI318" s="211"/>
      <c r="AJ318" s="211"/>
      <c r="AK318" s="211"/>
      <c r="AL318" s="211"/>
      <c r="AM318" s="211"/>
      <c r="AN318" s="211"/>
      <c r="AO318" s="211"/>
      <c r="AP318" s="211"/>
      <c r="AQ318" s="211"/>
      <c r="AR318" s="211"/>
      <c r="AS318" s="211"/>
      <c r="AT318" s="211"/>
      <c r="AU318" s="211"/>
      <c r="AV318" s="211"/>
      <c r="AW318" s="211"/>
      <c r="AX318" s="211"/>
      <c r="AY318" s="211"/>
      <c r="AZ318" s="211"/>
      <c r="BA318" s="211"/>
      <c r="BB318" s="211"/>
      <c r="BC318" s="211"/>
      <c r="BD318" s="211"/>
      <c r="BE318" s="211"/>
      <c r="BF318" s="211"/>
      <c r="BG318" s="211"/>
      <c r="BH318" s="211"/>
      <c r="BI318" s="211"/>
      <c r="BJ318" s="211"/>
      <c r="BK318" s="211"/>
      <c r="BL318" s="211"/>
      <c r="BM318" s="224">
        <v>30</v>
      </c>
    </row>
    <row r="319" spans="1:65">
      <c r="A319" s="29"/>
      <c r="B319" s="3" t="s">
        <v>86</v>
      </c>
      <c r="C319" s="28"/>
      <c r="D319" s="13">
        <v>1.2139172209211149E-2</v>
      </c>
      <c r="E319" s="140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9"/>
      <c r="B320" s="3" t="s">
        <v>259</v>
      </c>
      <c r="C320" s="28"/>
      <c r="D320" s="13">
        <v>0</v>
      </c>
      <c r="E320" s="140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9"/>
      <c r="B321" s="45" t="s">
        <v>260</v>
      </c>
      <c r="C321" s="46"/>
      <c r="D321" s="44" t="s">
        <v>261</v>
      </c>
      <c r="E321" s="140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B322" s="30"/>
      <c r="C322" s="20"/>
      <c r="D322" s="20"/>
      <c r="BM322" s="53"/>
    </row>
    <row r="323" spans="1:65" ht="15">
      <c r="B323" s="8" t="s">
        <v>596</v>
      </c>
      <c r="BM323" s="27" t="s">
        <v>268</v>
      </c>
    </row>
    <row r="324" spans="1:65" ht="15">
      <c r="A324" s="24" t="s">
        <v>26</v>
      </c>
      <c r="B324" s="18" t="s">
        <v>111</v>
      </c>
      <c r="C324" s="15" t="s">
        <v>112</v>
      </c>
      <c r="D324" s="16" t="s">
        <v>309</v>
      </c>
      <c r="E324" s="140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225</v>
      </c>
      <c r="C325" s="9" t="s">
        <v>225</v>
      </c>
      <c r="D325" s="10" t="s">
        <v>113</v>
      </c>
      <c r="E325" s="140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317</v>
      </c>
      <c r="E326" s="140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2</v>
      </c>
    </row>
    <row r="327" spans="1:65">
      <c r="A327" s="29"/>
      <c r="B327" s="19"/>
      <c r="C327" s="9"/>
      <c r="D327" s="25"/>
      <c r="E327" s="140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2</v>
      </c>
    </row>
    <row r="328" spans="1:65">
      <c r="A328" s="29"/>
      <c r="B328" s="18">
        <v>1</v>
      </c>
      <c r="C328" s="14">
        <v>1</v>
      </c>
      <c r="D328" s="21">
        <v>7</v>
      </c>
      <c r="E328" s="140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9">
        <v>1</v>
      </c>
      <c r="C329" s="9">
        <v>2</v>
      </c>
      <c r="D329" s="11">
        <v>7</v>
      </c>
      <c r="E329" s="140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25</v>
      </c>
    </row>
    <row r="330" spans="1:65">
      <c r="A330" s="29"/>
      <c r="B330" s="20" t="s">
        <v>256</v>
      </c>
      <c r="C330" s="12"/>
      <c r="D330" s="22">
        <v>7</v>
      </c>
      <c r="E330" s="140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16</v>
      </c>
    </row>
    <row r="331" spans="1:65">
      <c r="A331" s="29"/>
      <c r="B331" s="3" t="s">
        <v>257</v>
      </c>
      <c r="C331" s="28"/>
      <c r="D331" s="11">
        <v>7</v>
      </c>
      <c r="E331" s="140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7</v>
      </c>
    </row>
    <row r="332" spans="1:65">
      <c r="A332" s="29"/>
      <c r="B332" s="3" t="s">
        <v>258</v>
      </c>
      <c r="C332" s="28"/>
      <c r="D332" s="23">
        <v>0</v>
      </c>
      <c r="E332" s="140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31</v>
      </c>
    </row>
    <row r="333" spans="1:65">
      <c r="A333" s="29"/>
      <c r="B333" s="3" t="s">
        <v>86</v>
      </c>
      <c r="C333" s="28"/>
      <c r="D333" s="13">
        <v>0</v>
      </c>
      <c r="E333" s="140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3"/>
    </row>
    <row r="334" spans="1:65">
      <c r="A334" s="29"/>
      <c r="B334" s="3" t="s">
        <v>259</v>
      </c>
      <c r="C334" s="28"/>
      <c r="D334" s="13">
        <v>0</v>
      </c>
      <c r="E334" s="140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3"/>
    </row>
    <row r="335" spans="1:65">
      <c r="A335" s="29"/>
      <c r="B335" s="45" t="s">
        <v>260</v>
      </c>
      <c r="C335" s="46"/>
      <c r="D335" s="44" t="s">
        <v>261</v>
      </c>
      <c r="E335" s="140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3"/>
    </row>
    <row r="336" spans="1:65">
      <c r="B336" s="30"/>
      <c r="C336" s="20"/>
      <c r="D336" s="20"/>
      <c r="BM336" s="53"/>
    </row>
    <row r="337" spans="1:65" ht="15">
      <c r="B337" s="8" t="s">
        <v>597</v>
      </c>
      <c r="BM337" s="27" t="s">
        <v>268</v>
      </c>
    </row>
    <row r="338" spans="1:65" ht="15">
      <c r="A338" s="24" t="s">
        <v>29</v>
      </c>
      <c r="B338" s="18" t="s">
        <v>111</v>
      </c>
      <c r="C338" s="15" t="s">
        <v>112</v>
      </c>
      <c r="D338" s="16" t="s">
        <v>309</v>
      </c>
      <c r="E338" s="140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9" t="s">
        <v>225</v>
      </c>
      <c r="C339" s="9" t="s">
        <v>225</v>
      </c>
      <c r="D339" s="10" t="s">
        <v>113</v>
      </c>
      <c r="E339" s="140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9"/>
      <c r="C340" s="9"/>
      <c r="D340" s="10" t="s">
        <v>317</v>
      </c>
      <c r="E340" s="140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1</v>
      </c>
    </row>
    <row r="341" spans="1:65">
      <c r="A341" s="29"/>
      <c r="B341" s="19"/>
      <c r="C341" s="9"/>
      <c r="D341" s="25"/>
      <c r="E341" s="140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1</v>
      </c>
    </row>
    <row r="342" spans="1:65">
      <c r="A342" s="29"/>
      <c r="B342" s="18">
        <v>1</v>
      </c>
      <c r="C342" s="14">
        <v>1</v>
      </c>
      <c r="D342" s="199">
        <v>14.8</v>
      </c>
      <c r="E342" s="201"/>
      <c r="F342" s="202"/>
      <c r="G342" s="202"/>
      <c r="H342" s="202"/>
      <c r="I342" s="202"/>
      <c r="J342" s="202"/>
      <c r="K342" s="202"/>
      <c r="L342" s="202"/>
      <c r="M342" s="202"/>
      <c r="N342" s="202"/>
      <c r="O342" s="202"/>
      <c r="P342" s="202"/>
      <c r="Q342" s="202"/>
      <c r="R342" s="202"/>
      <c r="S342" s="202"/>
      <c r="T342" s="202"/>
      <c r="U342" s="202"/>
      <c r="V342" s="202"/>
      <c r="W342" s="202"/>
      <c r="X342" s="202"/>
      <c r="Y342" s="202"/>
      <c r="Z342" s="202"/>
      <c r="AA342" s="202"/>
      <c r="AB342" s="202"/>
      <c r="AC342" s="202"/>
      <c r="AD342" s="202"/>
      <c r="AE342" s="202"/>
      <c r="AF342" s="202"/>
      <c r="AG342" s="202"/>
      <c r="AH342" s="202"/>
      <c r="AI342" s="202"/>
      <c r="AJ342" s="202"/>
      <c r="AK342" s="202"/>
      <c r="AL342" s="202"/>
      <c r="AM342" s="202"/>
      <c r="AN342" s="202"/>
      <c r="AO342" s="202"/>
      <c r="AP342" s="202"/>
      <c r="AQ342" s="202"/>
      <c r="AR342" s="202"/>
      <c r="AS342" s="202"/>
      <c r="AT342" s="202"/>
      <c r="AU342" s="202"/>
      <c r="AV342" s="202"/>
      <c r="AW342" s="202"/>
      <c r="AX342" s="202"/>
      <c r="AY342" s="202"/>
      <c r="AZ342" s="202"/>
      <c r="BA342" s="202"/>
      <c r="BB342" s="202"/>
      <c r="BC342" s="202"/>
      <c r="BD342" s="202"/>
      <c r="BE342" s="202"/>
      <c r="BF342" s="202"/>
      <c r="BG342" s="202"/>
      <c r="BH342" s="202"/>
      <c r="BI342" s="202"/>
      <c r="BJ342" s="202"/>
      <c r="BK342" s="202"/>
      <c r="BL342" s="202"/>
      <c r="BM342" s="203">
        <v>1</v>
      </c>
    </row>
    <row r="343" spans="1:65">
      <c r="A343" s="29"/>
      <c r="B343" s="19">
        <v>1</v>
      </c>
      <c r="C343" s="9">
        <v>2</v>
      </c>
      <c r="D343" s="205">
        <v>14.1</v>
      </c>
      <c r="E343" s="201"/>
      <c r="F343" s="202"/>
      <c r="G343" s="202"/>
      <c r="H343" s="202"/>
      <c r="I343" s="202"/>
      <c r="J343" s="202"/>
      <c r="K343" s="202"/>
      <c r="L343" s="202"/>
      <c r="M343" s="202"/>
      <c r="N343" s="202"/>
      <c r="O343" s="202"/>
      <c r="P343" s="202"/>
      <c r="Q343" s="202"/>
      <c r="R343" s="202"/>
      <c r="S343" s="202"/>
      <c r="T343" s="202"/>
      <c r="U343" s="202"/>
      <c r="V343" s="202"/>
      <c r="W343" s="202"/>
      <c r="X343" s="202"/>
      <c r="Y343" s="202"/>
      <c r="Z343" s="202"/>
      <c r="AA343" s="202"/>
      <c r="AB343" s="202"/>
      <c r="AC343" s="202"/>
      <c r="AD343" s="202"/>
      <c r="AE343" s="202"/>
      <c r="AF343" s="202"/>
      <c r="AG343" s="202"/>
      <c r="AH343" s="202"/>
      <c r="AI343" s="202"/>
      <c r="AJ343" s="202"/>
      <c r="AK343" s="202"/>
      <c r="AL343" s="202"/>
      <c r="AM343" s="202"/>
      <c r="AN343" s="202"/>
      <c r="AO343" s="202"/>
      <c r="AP343" s="202"/>
      <c r="AQ343" s="202"/>
      <c r="AR343" s="202"/>
      <c r="AS343" s="202"/>
      <c r="AT343" s="202"/>
      <c r="AU343" s="202"/>
      <c r="AV343" s="202"/>
      <c r="AW343" s="202"/>
      <c r="AX343" s="202"/>
      <c r="AY343" s="202"/>
      <c r="AZ343" s="202"/>
      <c r="BA343" s="202"/>
      <c r="BB343" s="202"/>
      <c r="BC343" s="202"/>
      <c r="BD343" s="202"/>
      <c r="BE343" s="202"/>
      <c r="BF343" s="202"/>
      <c r="BG343" s="202"/>
      <c r="BH343" s="202"/>
      <c r="BI343" s="202"/>
      <c r="BJ343" s="202"/>
      <c r="BK343" s="202"/>
      <c r="BL343" s="202"/>
      <c r="BM343" s="203">
        <v>8</v>
      </c>
    </row>
    <row r="344" spans="1:65">
      <c r="A344" s="29"/>
      <c r="B344" s="20" t="s">
        <v>256</v>
      </c>
      <c r="C344" s="12"/>
      <c r="D344" s="208">
        <v>14.45</v>
      </c>
      <c r="E344" s="201"/>
      <c r="F344" s="202"/>
      <c r="G344" s="202"/>
      <c r="H344" s="202"/>
      <c r="I344" s="202"/>
      <c r="J344" s="202"/>
      <c r="K344" s="202"/>
      <c r="L344" s="202"/>
      <c r="M344" s="202"/>
      <c r="N344" s="202"/>
      <c r="O344" s="202"/>
      <c r="P344" s="202"/>
      <c r="Q344" s="202"/>
      <c r="R344" s="202"/>
      <c r="S344" s="202"/>
      <c r="T344" s="202"/>
      <c r="U344" s="202"/>
      <c r="V344" s="202"/>
      <c r="W344" s="202"/>
      <c r="X344" s="202"/>
      <c r="Y344" s="202"/>
      <c r="Z344" s="202"/>
      <c r="AA344" s="202"/>
      <c r="AB344" s="202"/>
      <c r="AC344" s="202"/>
      <c r="AD344" s="202"/>
      <c r="AE344" s="202"/>
      <c r="AF344" s="202"/>
      <c r="AG344" s="202"/>
      <c r="AH344" s="202"/>
      <c r="AI344" s="202"/>
      <c r="AJ344" s="202"/>
      <c r="AK344" s="202"/>
      <c r="AL344" s="202"/>
      <c r="AM344" s="202"/>
      <c r="AN344" s="202"/>
      <c r="AO344" s="202"/>
      <c r="AP344" s="202"/>
      <c r="AQ344" s="202"/>
      <c r="AR344" s="202"/>
      <c r="AS344" s="202"/>
      <c r="AT344" s="202"/>
      <c r="AU344" s="202"/>
      <c r="AV344" s="202"/>
      <c r="AW344" s="202"/>
      <c r="AX344" s="202"/>
      <c r="AY344" s="202"/>
      <c r="AZ344" s="202"/>
      <c r="BA344" s="202"/>
      <c r="BB344" s="202"/>
      <c r="BC344" s="202"/>
      <c r="BD344" s="202"/>
      <c r="BE344" s="202"/>
      <c r="BF344" s="202"/>
      <c r="BG344" s="202"/>
      <c r="BH344" s="202"/>
      <c r="BI344" s="202"/>
      <c r="BJ344" s="202"/>
      <c r="BK344" s="202"/>
      <c r="BL344" s="202"/>
      <c r="BM344" s="203">
        <v>16</v>
      </c>
    </row>
    <row r="345" spans="1:65">
      <c r="A345" s="29"/>
      <c r="B345" s="3" t="s">
        <v>257</v>
      </c>
      <c r="C345" s="28"/>
      <c r="D345" s="205">
        <v>14.45</v>
      </c>
      <c r="E345" s="201"/>
      <c r="F345" s="202"/>
      <c r="G345" s="202"/>
      <c r="H345" s="202"/>
      <c r="I345" s="202"/>
      <c r="J345" s="202"/>
      <c r="K345" s="202"/>
      <c r="L345" s="202"/>
      <c r="M345" s="202"/>
      <c r="N345" s="202"/>
      <c r="O345" s="202"/>
      <c r="P345" s="202"/>
      <c r="Q345" s="202"/>
      <c r="R345" s="202"/>
      <c r="S345" s="202"/>
      <c r="T345" s="202"/>
      <c r="U345" s="202"/>
      <c r="V345" s="202"/>
      <c r="W345" s="202"/>
      <c r="X345" s="202"/>
      <c r="Y345" s="202"/>
      <c r="Z345" s="202"/>
      <c r="AA345" s="202"/>
      <c r="AB345" s="202"/>
      <c r="AC345" s="202"/>
      <c r="AD345" s="202"/>
      <c r="AE345" s="202"/>
      <c r="AF345" s="202"/>
      <c r="AG345" s="202"/>
      <c r="AH345" s="202"/>
      <c r="AI345" s="202"/>
      <c r="AJ345" s="202"/>
      <c r="AK345" s="202"/>
      <c r="AL345" s="202"/>
      <c r="AM345" s="202"/>
      <c r="AN345" s="202"/>
      <c r="AO345" s="202"/>
      <c r="AP345" s="202"/>
      <c r="AQ345" s="202"/>
      <c r="AR345" s="202"/>
      <c r="AS345" s="202"/>
      <c r="AT345" s="202"/>
      <c r="AU345" s="202"/>
      <c r="AV345" s="202"/>
      <c r="AW345" s="202"/>
      <c r="AX345" s="202"/>
      <c r="AY345" s="202"/>
      <c r="AZ345" s="202"/>
      <c r="BA345" s="202"/>
      <c r="BB345" s="202"/>
      <c r="BC345" s="202"/>
      <c r="BD345" s="202"/>
      <c r="BE345" s="202"/>
      <c r="BF345" s="202"/>
      <c r="BG345" s="202"/>
      <c r="BH345" s="202"/>
      <c r="BI345" s="202"/>
      <c r="BJ345" s="202"/>
      <c r="BK345" s="202"/>
      <c r="BL345" s="202"/>
      <c r="BM345" s="203">
        <v>14.45</v>
      </c>
    </row>
    <row r="346" spans="1:65">
      <c r="A346" s="29"/>
      <c r="B346" s="3" t="s">
        <v>258</v>
      </c>
      <c r="C346" s="28"/>
      <c r="D346" s="205">
        <v>0.49497474683058401</v>
      </c>
      <c r="E346" s="201"/>
      <c r="F346" s="202"/>
      <c r="G346" s="202"/>
      <c r="H346" s="202"/>
      <c r="I346" s="202"/>
      <c r="J346" s="202"/>
      <c r="K346" s="202"/>
      <c r="L346" s="202"/>
      <c r="M346" s="202"/>
      <c r="N346" s="202"/>
      <c r="O346" s="202"/>
      <c r="P346" s="202"/>
      <c r="Q346" s="202"/>
      <c r="R346" s="202"/>
      <c r="S346" s="202"/>
      <c r="T346" s="202"/>
      <c r="U346" s="202"/>
      <c r="V346" s="202"/>
      <c r="W346" s="202"/>
      <c r="X346" s="202"/>
      <c r="Y346" s="202"/>
      <c r="Z346" s="202"/>
      <c r="AA346" s="202"/>
      <c r="AB346" s="202"/>
      <c r="AC346" s="202"/>
      <c r="AD346" s="202"/>
      <c r="AE346" s="202"/>
      <c r="AF346" s="202"/>
      <c r="AG346" s="202"/>
      <c r="AH346" s="202"/>
      <c r="AI346" s="202"/>
      <c r="AJ346" s="202"/>
      <c r="AK346" s="202"/>
      <c r="AL346" s="202"/>
      <c r="AM346" s="202"/>
      <c r="AN346" s="202"/>
      <c r="AO346" s="202"/>
      <c r="AP346" s="202"/>
      <c r="AQ346" s="202"/>
      <c r="AR346" s="202"/>
      <c r="AS346" s="202"/>
      <c r="AT346" s="202"/>
      <c r="AU346" s="202"/>
      <c r="AV346" s="202"/>
      <c r="AW346" s="202"/>
      <c r="AX346" s="202"/>
      <c r="AY346" s="202"/>
      <c r="AZ346" s="202"/>
      <c r="BA346" s="202"/>
      <c r="BB346" s="202"/>
      <c r="BC346" s="202"/>
      <c r="BD346" s="202"/>
      <c r="BE346" s="202"/>
      <c r="BF346" s="202"/>
      <c r="BG346" s="202"/>
      <c r="BH346" s="202"/>
      <c r="BI346" s="202"/>
      <c r="BJ346" s="202"/>
      <c r="BK346" s="202"/>
      <c r="BL346" s="202"/>
      <c r="BM346" s="203">
        <v>32</v>
      </c>
    </row>
    <row r="347" spans="1:65">
      <c r="A347" s="29"/>
      <c r="B347" s="3" t="s">
        <v>86</v>
      </c>
      <c r="C347" s="28"/>
      <c r="D347" s="13">
        <v>3.4254307739140767E-2</v>
      </c>
      <c r="E347" s="140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A348" s="29"/>
      <c r="B348" s="3" t="s">
        <v>259</v>
      </c>
      <c r="C348" s="28"/>
      <c r="D348" s="13">
        <v>0</v>
      </c>
      <c r="E348" s="140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3"/>
    </row>
    <row r="349" spans="1:65">
      <c r="A349" s="29"/>
      <c r="B349" s="45" t="s">
        <v>260</v>
      </c>
      <c r="C349" s="46"/>
      <c r="D349" s="44" t="s">
        <v>261</v>
      </c>
      <c r="E349" s="140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3"/>
    </row>
    <row r="350" spans="1:65">
      <c r="B350" s="30"/>
      <c r="C350" s="20"/>
      <c r="D350" s="20"/>
      <c r="BM350" s="53"/>
    </row>
    <row r="351" spans="1:65" ht="15">
      <c r="B351" s="8" t="s">
        <v>598</v>
      </c>
      <c r="BM351" s="27" t="s">
        <v>268</v>
      </c>
    </row>
    <row r="352" spans="1:65" ht="15">
      <c r="A352" s="24" t="s">
        <v>31</v>
      </c>
      <c r="B352" s="18" t="s">
        <v>111</v>
      </c>
      <c r="C352" s="15" t="s">
        <v>112</v>
      </c>
      <c r="D352" s="16" t="s">
        <v>309</v>
      </c>
      <c r="E352" s="140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225</v>
      </c>
      <c r="C353" s="9" t="s">
        <v>225</v>
      </c>
      <c r="D353" s="10" t="s">
        <v>113</v>
      </c>
      <c r="E353" s="140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317</v>
      </c>
      <c r="E354" s="140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/>
      <c r="C355" s="9"/>
      <c r="D355" s="25"/>
      <c r="E355" s="140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8">
        <v>1</v>
      </c>
      <c r="C356" s="14">
        <v>1</v>
      </c>
      <c r="D356" s="199">
        <v>36.200000000000003</v>
      </c>
      <c r="E356" s="201"/>
      <c r="F356" s="202"/>
      <c r="G356" s="202"/>
      <c r="H356" s="202"/>
      <c r="I356" s="202"/>
      <c r="J356" s="202"/>
      <c r="K356" s="202"/>
      <c r="L356" s="202"/>
      <c r="M356" s="202"/>
      <c r="N356" s="202"/>
      <c r="O356" s="202"/>
      <c r="P356" s="202"/>
      <c r="Q356" s="202"/>
      <c r="R356" s="202"/>
      <c r="S356" s="202"/>
      <c r="T356" s="202"/>
      <c r="U356" s="202"/>
      <c r="V356" s="202"/>
      <c r="W356" s="202"/>
      <c r="X356" s="202"/>
      <c r="Y356" s="202"/>
      <c r="Z356" s="202"/>
      <c r="AA356" s="202"/>
      <c r="AB356" s="202"/>
      <c r="AC356" s="202"/>
      <c r="AD356" s="202"/>
      <c r="AE356" s="202"/>
      <c r="AF356" s="202"/>
      <c r="AG356" s="202"/>
      <c r="AH356" s="202"/>
      <c r="AI356" s="202"/>
      <c r="AJ356" s="202"/>
      <c r="AK356" s="202"/>
      <c r="AL356" s="202"/>
      <c r="AM356" s="202"/>
      <c r="AN356" s="202"/>
      <c r="AO356" s="202"/>
      <c r="AP356" s="202"/>
      <c r="AQ356" s="202"/>
      <c r="AR356" s="202"/>
      <c r="AS356" s="202"/>
      <c r="AT356" s="202"/>
      <c r="AU356" s="202"/>
      <c r="AV356" s="202"/>
      <c r="AW356" s="202"/>
      <c r="AX356" s="202"/>
      <c r="AY356" s="202"/>
      <c r="AZ356" s="202"/>
      <c r="BA356" s="202"/>
      <c r="BB356" s="202"/>
      <c r="BC356" s="202"/>
      <c r="BD356" s="202"/>
      <c r="BE356" s="202"/>
      <c r="BF356" s="202"/>
      <c r="BG356" s="202"/>
      <c r="BH356" s="202"/>
      <c r="BI356" s="202"/>
      <c r="BJ356" s="202"/>
      <c r="BK356" s="202"/>
      <c r="BL356" s="202"/>
      <c r="BM356" s="203">
        <v>1</v>
      </c>
    </row>
    <row r="357" spans="1:65">
      <c r="A357" s="29"/>
      <c r="B357" s="19">
        <v>1</v>
      </c>
      <c r="C357" s="9">
        <v>2</v>
      </c>
      <c r="D357" s="205">
        <v>35.700000000000003</v>
      </c>
      <c r="E357" s="201"/>
      <c r="F357" s="202"/>
      <c r="G357" s="202"/>
      <c r="H357" s="202"/>
      <c r="I357" s="202"/>
      <c r="J357" s="202"/>
      <c r="K357" s="202"/>
      <c r="L357" s="202"/>
      <c r="M357" s="202"/>
      <c r="N357" s="202"/>
      <c r="O357" s="202"/>
      <c r="P357" s="202"/>
      <c r="Q357" s="202"/>
      <c r="R357" s="202"/>
      <c r="S357" s="202"/>
      <c r="T357" s="202"/>
      <c r="U357" s="202"/>
      <c r="V357" s="202"/>
      <c r="W357" s="202"/>
      <c r="X357" s="202"/>
      <c r="Y357" s="202"/>
      <c r="Z357" s="202"/>
      <c r="AA357" s="202"/>
      <c r="AB357" s="202"/>
      <c r="AC357" s="202"/>
      <c r="AD357" s="202"/>
      <c r="AE357" s="202"/>
      <c r="AF357" s="202"/>
      <c r="AG357" s="202"/>
      <c r="AH357" s="202"/>
      <c r="AI357" s="202"/>
      <c r="AJ357" s="202"/>
      <c r="AK357" s="202"/>
      <c r="AL357" s="202"/>
      <c r="AM357" s="202"/>
      <c r="AN357" s="202"/>
      <c r="AO357" s="202"/>
      <c r="AP357" s="202"/>
      <c r="AQ357" s="202"/>
      <c r="AR357" s="202"/>
      <c r="AS357" s="202"/>
      <c r="AT357" s="202"/>
      <c r="AU357" s="202"/>
      <c r="AV357" s="202"/>
      <c r="AW357" s="202"/>
      <c r="AX357" s="202"/>
      <c r="AY357" s="202"/>
      <c r="AZ357" s="202"/>
      <c r="BA357" s="202"/>
      <c r="BB357" s="202"/>
      <c r="BC357" s="202"/>
      <c r="BD357" s="202"/>
      <c r="BE357" s="202"/>
      <c r="BF357" s="202"/>
      <c r="BG357" s="202"/>
      <c r="BH357" s="202"/>
      <c r="BI357" s="202"/>
      <c r="BJ357" s="202"/>
      <c r="BK357" s="202"/>
      <c r="BL357" s="202"/>
      <c r="BM357" s="203">
        <v>27</v>
      </c>
    </row>
    <row r="358" spans="1:65">
      <c r="A358" s="29"/>
      <c r="B358" s="20" t="s">
        <v>256</v>
      </c>
      <c r="C358" s="12"/>
      <c r="D358" s="208">
        <v>35.950000000000003</v>
      </c>
      <c r="E358" s="201"/>
      <c r="F358" s="202"/>
      <c r="G358" s="202"/>
      <c r="H358" s="202"/>
      <c r="I358" s="202"/>
      <c r="J358" s="202"/>
      <c r="K358" s="202"/>
      <c r="L358" s="202"/>
      <c r="M358" s="202"/>
      <c r="N358" s="202"/>
      <c r="O358" s="202"/>
      <c r="P358" s="202"/>
      <c r="Q358" s="202"/>
      <c r="R358" s="202"/>
      <c r="S358" s="202"/>
      <c r="T358" s="202"/>
      <c r="U358" s="202"/>
      <c r="V358" s="202"/>
      <c r="W358" s="202"/>
      <c r="X358" s="202"/>
      <c r="Y358" s="202"/>
      <c r="Z358" s="202"/>
      <c r="AA358" s="202"/>
      <c r="AB358" s="202"/>
      <c r="AC358" s="202"/>
      <c r="AD358" s="202"/>
      <c r="AE358" s="202"/>
      <c r="AF358" s="202"/>
      <c r="AG358" s="202"/>
      <c r="AH358" s="202"/>
      <c r="AI358" s="202"/>
      <c r="AJ358" s="202"/>
      <c r="AK358" s="202"/>
      <c r="AL358" s="202"/>
      <c r="AM358" s="202"/>
      <c r="AN358" s="202"/>
      <c r="AO358" s="202"/>
      <c r="AP358" s="202"/>
      <c r="AQ358" s="202"/>
      <c r="AR358" s="202"/>
      <c r="AS358" s="202"/>
      <c r="AT358" s="202"/>
      <c r="AU358" s="202"/>
      <c r="AV358" s="202"/>
      <c r="AW358" s="202"/>
      <c r="AX358" s="202"/>
      <c r="AY358" s="202"/>
      <c r="AZ358" s="202"/>
      <c r="BA358" s="202"/>
      <c r="BB358" s="202"/>
      <c r="BC358" s="202"/>
      <c r="BD358" s="202"/>
      <c r="BE358" s="202"/>
      <c r="BF358" s="202"/>
      <c r="BG358" s="202"/>
      <c r="BH358" s="202"/>
      <c r="BI358" s="202"/>
      <c r="BJ358" s="202"/>
      <c r="BK358" s="202"/>
      <c r="BL358" s="202"/>
      <c r="BM358" s="203">
        <v>16</v>
      </c>
    </row>
    <row r="359" spans="1:65">
      <c r="A359" s="29"/>
      <c r="B359" s="3" t="s">
        <v>257</v>
      </c>
      <c r="C359" s="28"/>
      <c r="D359" s="205">
        <v>35.950000000000003</v>
      </c>
      <c r="E359" s="201"/>
      <c r="F359" s="202"/>
      <c r="G359" s="202"/>
      <c r="H359" s="202"/>
      <c r="I359" s="202"/>
      <c r="J359" s="202"/>
      <c r="K359" s="202"/>
      <c r="L359" s="202"/>
      <c r="M359" s="202"/>
      <c r="N359" s="202"/>
      <c r="O359" s="202"/>
      <c r="P359" s="202"/>
      <c r="Q359" s="202"/>
      <c r="R359" s="202"/>
      <c r="S359" s="202"/>
      <c r="T359" s="202"/>
      <c r="U359" s="202"/>
      <c r="V359" s="202"/>
      <c r="W359" s="202"/>
      <c r="X359" s="202"/>
      <c r="Y359" s="202"/>
      <c r="Z359" s="202"/>
      <c r="AA359" s="202"/>
      <c r="AB359" s="202"/>
      <c r="AC359" s="202"/>
      <c r="AD359" s="202"/>
      <c r="AE359" s="202"/>
      <c r="AF359" s="202"/>
      <c r="AG359" s="202"/>
      <c r="AH359" s="202"/>
      <c r="AI359" s="202"/>
      <c r="AJ359" s="202"/>
      <c r="AK359" s="202"/>
      <c r="AL359" s="202"/>
      <c r="AM359" s="202"/>
      <c r="AN359" s="202"/>
      <c r="AO359" s="202"/>
      <c r="AP359" s="202"/>
      <c r="AQ359" s="202"/>
      <c r="AR359" s="202"/>
      <c r="AS359" s="202"/>
      <c r="AT359" s="202"/>
      <c r="AU359" s="202"/>
      <c r="AV359" s="202"/>
      <c r="AW359" s="202"/>
      <c r="AX359" s="202"/>
      <c r="AY359" s="202"/>
      <c r="AZ359" s="202"/>
      <c r="BA359" s="202"/>
      <c r="BB359" s="202"/>
      <c r="BC359" s="202"/>
      <c r="BD359" s="202"/>
      <c r="BE359" s="202"/>
      <c r="BF359" s="202"/>
      <c r="BG359" s="202"/>
      <c r="BH359" s="202"/>
      <c r="BI359" s="202"/>
      <c r="BJ359" s="202"/>
      <c r="BK359" s="202"/>
      <c r="BL359" s="202"/>
      <c r="BM359" s="203">
        <v>35.950000000000003</v>
      </c>
    </row>
    <row r="360" spans="1:65">
      <c r="A360" s="29"/>
      <c r="B360" s="3" t="s">
        <v>258</v>
      </c>
      <c r="C360" s="28"/>
      <c r="D360" s="205">
        <v>0.35355339059327379</v>
      </c>
      <c r="E360" s="201"/>
      <c r="F360" s="202"/>
      <c r="G360" s="202"/>
      <c r="H360" s="202"/>
      <c r="I360" s="202"/>
      <c r="J360" s="202"/>
      <c r="K360" s="202"/>
      <c r="L360" s="202"/>
      <c r="M360" s="202"/>
      <c r="N360" s="202"/>
      <c r="O360" s="202"/>
      <c r="P360" s="202"/>
      <c r="Q360" s="202"/>
      <c r="R360" s="202"/>
      <c r="S360" s="202"/>
      <c r="T360" s="202"/>
      <c r="U360" s="202"/>
      <c r="V360" s="202"/>
      <c r="W360" s="202"/>
      <c r="X360" s="202"/>
      <c r="Y360" s="202"/>
      <c r="Z360" s="202"/>
      <c r="AA360" s="202"/>
      <c r="AB360" s="202"/>
      <c r="AC360" s="202"/>
      <c r="AD360" s="202"/>
      <c r="AE360" s="202"/>
      <c r="AF360" s="202"/>
      <c r="AG360" s="202"/>
      <c r="AH360" s="202"/>
      <c r="AI360" s="202"/>
      <c r="AJ360" s="202"/>
      <c r="AK360" s="202"/>
      <c r="AL360" s="202"/>
      <c r="AM360" s="202"/>
      <c r="AN360" s="202"/>
      <c r="AO360" s="202"/>
      <c r="AP360" s="202"/>
      <c r="AQ360" s="202"/>
      <c r="AR360" s="202"/>
      <c r="AS360" s="202"/>
      <c r="AT360" s="202"/>
      <c r="AU360" s="202"/>
      <c r="AV360" s="202"/>
      <c r="AW360" s="202"/>
      <c r="AX360" s="202"/>
      <c r="AY360" s="202"/>
      <c r="AZ360" s="202"/>
      <c r="BA360" s="202"/>
      <c r="BB360" s="202"/>
      <c r="BC360" s="202"/>
      <c r="BD360" s="202"/>
      <c r="BE360" s="202"/>
      <c r="BF360" s="202"/>
      <c r="BG360" s="202"/>
      <c r="BH360" s="202"/>
      <c r="BI360" s="202"/>
      <c r="BJ360" s="202"/>
      <c r="BK360" s="202"/>
      <c r="BL360" s="202"/>
      <c r="BM360" s="203">
        <v>33</v>
      </c>
    </row>
    <row r="361" spans="1:65">
      <c r="A361" s="29"/>
      <c r="B361" s="3" t="s">
        <v>86</v>
      </c>
      <c r="C361" s="28"/>
      <c r="D361" s="13">
        <v>9.834586664625139E-3</v>
      </c>
      <c r="E361" s="140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9"/>
      <c r="B362" s="3" t="s">
        <v>259</v>
      </c>
      <c r="C362" s="28"/>
      <c r="D362" s="13">
        <v>0</v>
      </c>
      <c r="E362" s="140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9"/>
      <c r="B363" s="45" t="s">
        <v>260</v>
      </c>
      <c r="C363" s="46"/>
      <c r="D363" s="44" t="s">
        <v>261</v>
      </c>
      <c r="E363" s="140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B364" s="30"/>
      <c r="C364" s="20"/>
      <c r="D364" s="20"/>
      <c r="BM364" s="53"/>
    </row>
    <row r="365" spans="1:65" ht="15">
      <c r="B365" s="8" t="s">
        <v>599</v>
      </c>
      <c r="BM365" s="27" t="s">
        <v>268</v>
      </c>
    </row>
    <row r="366" spans="1:65" ht="15">
      <c r="A366" s="24" t="s">
        <v>34</v>
      </c>
      <c r="B366" s="18" t="s">
        <v>111</v>
      </c>
      <c r="C366" s="15" t="s">
        <v>112</v>
      </c>
      <c r="D366" s="16" t="s">
        <v>309</v>
      </c>
      <c r="E366" s="140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225</v>
      </c>
      <c r="C367" s="9" t="s">
        <v>225</v>
      </c>
      <c r="D367" s="10" t="s">
        <v>113</v>
      </c>
      <c r="E367" s="140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317</v>
      </c>
      <c r="E368" s="140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/>
      <c r="C369" s="9"/>
      <c r="D369" s="25"/>
      <c r="E369" s="140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1</v>
      </c>
    </row>
    <row r="370" spans="1:65">
      <c r="A370" s="29"/>
      <c r="B370" s="18">
        <v>1</v>
      </c>
      <c r="C370" s="14">
        <v>1</v>
      </c>
      <c r="D370" s="199">
        <v>12</v>
      </c>
      <c r="E370" s="201"/>
      <c r="F370" s="202"/>
      <c r="G370" s="202"/>
      <c r="H370" s="202"/>
      <c r="I370" s="202"/>
      <c r="J370" s="202"/>
      <c r="K370" s="202"/>
      <c r="L370" s="202"/>
      <c r="M370" s="202"/>
      <c r="N370" s="202"/>
      <c r="O370" s="202"/>
      <c r="P370" s="202"/>
      <c r="Q370" s="202"/>
      <c r="R370" s="202"/>
      <c r="S370" s="202"/>
      <c r="T370" s="202"/>
      <c r="U370" s="202"/>
      <c r="V370" s="202"/>
      <c r="W370" s="202"/>
      <c r="X370" s="202"/>
      <c r="Y370" s="202"/>
      <c r="Z370" s="202"/>
      <c r="AA370" s="202"/>
      <c r="AB370" s="202"/>
      <c r="AC370" s="202"/>
      <c r="AD370" s="202"/>
      <c r="AE370" s="202"/>
      <c r="AF370" s="202"/>
      <c r="AG370" s="202"/>
      <c r="AH370" s="202"/>
      <c r="AI370" s="202"/>
      <c r="AJ370" s="202"/>
      <c r="AK370" s="202"/>
      <c r="AL370" s="202"/>
      <c r="AM370" s="202"/>
      <c r="AN370" s="202"/>
      <c r="AO370" s="202"/>
      <c r="AP370" s="202"/>
      <c r="AQ370" s="202"/>
      <c r="AR370" s="202"/>
      <c r="AS370" s="202"/>
      <c r="AT370" s="202"/>
      <c r="AU370" s="202"/>
      <c r="AV370" s="202"/>
      <c r="AW370" s="202"/>
      <c r="AX370" s="202"/>
      <c r="AY370" s="202"/>
      <c r="AZ370" s="202"/>
      <c r="BA370" s="202"/>
      <c r="BB370" s="202"/>
      <c r="BC370" s="202"/>
      <c r="BD370" s="202"/>
      <c r="BE370" s="202"/>
      <c r="BF370" s="202"/>
      <c r="BG370" s="202"/>
      <c r="BH370" s="202"/>
      <c r="BI370" s="202"/>
      <c r="BJ370" s="202"/>
      <c r="BK370" s="202"/>
      <c r="BL370" s="202"/>
      <c r="BM370" s="203">
        <v>1</v>
      </c>
    </row>
    <row r="371" spans="1:65">
      <c r="A371" s="29"/>
      <c r="B371" s="19">
        <v>1</v>
      </c>
      <c r="C371" s="9">
        <v>2</v>
      </c>
      <c r="D371" s="205">
        <v>10</v>
      </c>
      <c r="E371" s="201"/>
      <c r="F371" s="202"/>
      <c r="G371" s="202"/>
      <c r="H371" s="202"/>
      <c r="I371" s="202"/>
      <c r="J371" s="202"/>
      <c r="K371" s="202"/>
      <c r="L371" s="202"/>
      <c r="M371" s="202"/>
      <c r="N371" s="202"/>
      <c r="O371" s="202"/>
      <c r="P371" s="202"/>
      <c r="Q371" s="202"/>
      <c r="R371" s="202"/>
      <c r="S371" s="202"/>
      <c r="T371" s="202"/>
      <c r="U371" s="202"/>
      <c r="V371" s="202"/>
      <c r="W371" s="202"/>
      <c r="X371" s="202"/>
      <c r="Y371" s="202"/>
      <c r="Z371" s="202"/>
      <c r="AA371" s="202"/>
      <c r="AB371" s="202"/>
      <c r="AC371" s="202"/>
      <c r="AD371" s="202"/>
      <c r="AE371" s="202"/>
      <c r="AF371" s="202"/>
      <c r="AG371" s="202"/>
      <c r="AH371" s="202"/>
      <c r="AI371" s="202"/>
      <c r="AJ371" s="202"/>
      <c r="AK371" s="202"/>
      <c r="AL371" s="202"/>
      <c r="AM371" s="202"/>
      <c r="AN371" s="202"/>
      <c r="AO371" s="202"/>
      <c r="AP371" s="202"/>
      <c r="AQ371" s="202"/>
      <c r="AR371" s="202"/>
      <c r="AS371" s="202"/>
      <c r="AT371" s="202"/>
      <c r="AU371" s="202"/>
      <c r="AV371" s="202"/>
      <c r="AW371" s="202"/>
      <c r="AX371" s="202"/>
      <c r="AY371" s="202"/>
      <c r="AZ371" s="202"/>
      <c r="BA371" s="202"/>
      <c r="BB371" s="202"/>
      <c r="BC371" s="202"/>
      <c r="BD371" s="202"/>
      <c r="BE371" s="202"/>
      <c r="BF371" s="202"/>
      <c r="BG371" s="202"/>
      <c r="BH371" s="202"/>
      <c r="BI371" s="202"/>
      <c r="BJ371" s="202"/>
      <c r="BK371" s="202"/>
      <c r="BL371" s="202"/>
      <c r="BM371" s="203">
        <v>28</v>
      </c>
    </row>
    <row r="372" spans="1:65">
      <c r="A372" s="29"/>
      <c r="B372" s="20" t="s">
        <v>256</v>
      </c>
      <c r="C372" s="12"/>
      <c r="D372" s="208">
        <v>11</v>
      </c>
      <c r="E372" s="201"/>
      <c r="F372" s="202"/>
      <c r="G372" s="202"/>
      <c r="H372" s="202"/>
      <c r="I372" s="202"/>
      <c r="J372" s="202"/>
      <c r="K372" s="202"/>
      <c r="L372" s="202"/>
      <c r="M372" s="202"/>
      <c r="N372" s="202"/>
      <c r="O372" s="202"/>
      <c r="P372" s="202"/>
      <c r="Q372" s="202"/>
      <c r="R372" s="202"/>
      <c r="S372" s="202"/>
      <c r="T372" s="202"/>
      <c r="U372" s="202"/>
      <c r="V372" s="202"/>
      <c r="W372" s="202"/>
      <c r="X372" s="202"/>
      <c r="Y372" s="202"/>
      <c r="Z372" s="202"/>
      <c r="AA372" s="202"/>
      <c r="AB372" s="202"/>
      <c r="AC372" s="202"/>
      <c r="AD372" s="202"/>
      <c r="AE372" s="202"/>
      <c r="AF372" s="202"/>
      <c r="AG372" s="202"/>
      <c r="AH372" s="202"/>
      <c r="AI372" s="202"/>
      <c r="AJ372" s="202"/>
      <c r="AK372" s="202"/>
      <c r="AL372" s="202"/>
      <c r="AM372" s="202"/>
      <c r="AN372" s="202"/>
      <c r="AO372" s="202"/>
      <c r="AP372" s="202"/>
      <c r="AQ372" s="202"/>
      <c r="AR372" s="202"/>
      <c r="AS372" s="202"/>
      <c r="AT372" s="202"/>
      <c r="AU372" s="202"/>
      <c r="AV372" s="202"/>
      <c r="AW372" s="202"/>
      <c r="AX372" s="202"/>
      <c r="AY372" s="202"/>
      <c r="AZ372" s="202"/>
      <c r="BA372" s="202"/>
      <c r="BB372" s="202"/>
      <c r="BC372" s="202"/>
      <c r="BD372" s="202"/>
      <c r="BE372" s="202"/>
      <c r="BF372" s="202"/>
      <c r="BG372" s="202"/>
      <c r="BH372" s="202"/>
      <c r="BI372" s="202"/>
      <c r="BJ372" s="202"/>
      <c r="BK372" s="202"/>
      <c r="BL372" s="202"/>
      <c r="BM372" s="203">
        <v>16</v>
      </c>
    </row>
    <row r="373" spans="1:65">
      <c r="A373" s="29"/>
      <c r="B373" s="3" t="s">
        <v>257</v>
      </c>
      <c r="C373" s="28"/>
      <c r="D373" s="205">
        <v>11</v>
      </c>
      <c r="E373" s="201"/>
      <c r="F373" s="202"/>
      <c r="G373" s="202"/>
      <c r="H373" s="202"/>
      <c r="I373" s="202"/>
      <c r="J373" s="202"/>
      <c r="K373" s="202"/>
      <c r="L373" s="202"/>
      <c r="M373" s="202"/>
      <c r="N373" s="202"/>
      <c r="O373" s="202"/>
      <c r="P373" s="202"/>
      <c r="Q373" s="202"/>
      <c r="R373" s="202"/>
      <c r="S373" s="202"/>
      <c r="T373" s="202"/>
      <c r="U373" s="202"/>
      <c r="V373" s="202"/>
      <c r="W373" s="202"/>
      <c r="X373" s="202"/>
      <c r="Y373" s="202"/>
      <c r="Z373" s="202"/>
      <c r="AA373" s="202"/>
      <c r="AB373" s="202"/>
      <c r="AC373" s="202"/>
      <c r="AD373" s="202"/>
      <c r="AE373" s="202"/>
      <c r="AF373" s="202"/>
      <c r="AG373" s="202"/>
      <c r="AH373" s="202"/>
      <c r="AI373" s="202"/>
      <c r="AJ373" s="202"/>
      <c r="AK373" s="202"/>
      <c r="AL373" s="202"/>
      <c r="AM373" s="202"/>
      <c r="AN373" s="202"/>
      <c r="AO373" s="202"/>
      <c r="AP373" s="202"/>
      <c r="AQ373" s="202"/>
      <c r="AR373" s="202"/>
      <c r="AS373" s="202"/>
      <c r="AT373" s="202"/>
      <c r="AU373" s="202"/>
      <c r="AV373" s="202"/>
      <c r="AW373" s="202"/>
      <c r="AX373" s="202"/>
      <c r="AY373" s="202"/>
      <c r="AZ373" s="202"/>
      <c r="BA373" s="202"/>
      <c r="BB373" s="202"/>
      <c r="BC373" s="202"/>
      <c r="BD373" s="202"/>
      <c r="BE373" s="202"/>
      <c r="BF373" s="202"/>
      <c r="BG373" s="202"/>
      <c r="BH373" s="202"/>
      <c r="BI373" s="202"/>
      <c r="BJ373" s="202"/>
      <c r="BK373" s="202"/>
      <c r="BL373" s="202"/>
      <c r="BM373" s="203">
        <v>11</v>
      </c>
    </row>
    <row r="374" spans="1:65">
      <c r="A374" s="29"/>
      <c r="B374" s="3" t="s">
        <v>258</v>
      </c>
      <c r="C374" s="28"/>
      <c r="D374" s="205">
        <v>1.4142135623730951</v>
      </c>
      <c r="E374" s="201"/>
      <c r="F374" s="202"/>
      <c r="G374" s="202"/>
      <c r="H374" s="202"/>
      <c r="I374" s="202"/>
      <c r="J374" s="202"/>
      <c r="K374" s="202"/>
      <c r="L374" s="202"/>
      <c r="M374" s="202"/>
      <c r="N374" s="202"/>
      <c r="O374" s="202"/>
      <c r="P374" s="202"/>
      <c r="Q374" s="202"/>
      <c r="R374" s="202"/>
      <c r="S374" s="202"/>
      <c r="T374" s="202"/>
      <c r="U374" s="202"/>
      <c r="V374" s="202"/>
      <c r="W374" s="202"/>
      <c r="X374" s="202"/>
      <c r="Y374" s="202"/>
      <c r="Z374" s="202"/>
      <c r="AA374" s="202"/>
      <c r="AB374" s="202"/>
      <c r="AC374" s="202"/>
      <c r="AD374" s="202"/>
      <c r="AE374" s="202"/>
      <c r="AF374" s="202"/>
      <c r="AG374" s="202"/>
      <c r="AH374" s="202"/>
      <c r="AI374" s="202"/>
      <c r="AJ374" s="202"/>
      <c r="AK374" s="202"/>
      <c r="AL374" s="202"/>
      <c r="AM374" s="202"/>
      <c r="AN374" s="202"/>
      <c r="AO374" s="202"/>
      <c r="AP374" s="202"/>
      <c r="AQ374" s="202"/>
      <c r="AR374" s="202"/>
      <c r="AS374" s="202"/>
      <c r="AT374" s="202"/>
      <c r="AU374" s="202"/>
      <c r="AV374" s="202"/>
      <c r="AW374" s="202"/>
      <c r="AX374" s="202"/>
      <c r="AY374" s="202"/>
      <c r="AZ374" s="202"/>
      <c r="BA374" s="202"/>
      <c r="BB374" s="202"/>
      <c r="BC374" s="202"/>
      <c r="BD374" s="202"/>
      <c r="BE374" s="202"/>
      <c r="BF374" s="202"/>
      <c r="BG374" s="202"/>
      <c r="BH374" s="202"/>
      <c r="BI374" s="202"/>
      <c r="BJ374" s="202"/>
      <c r="BK374" s="202"/>
      <c r="BL374" s="202"/>
      <c r="BM374" s="203">
        <v>34</v>
      </c>
    </row>
    <row r="375" spans="1:65">
      <c r="A375" s="29"/>
      <c r="B375" s="3" t="s">
        <v>86</v>
      </c>
      <c r="C375" s="28"/>
      <c r="D375" s="13">
        <v>0.12856486930664501</v>
      </c>
      <c r="E375" s="140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9"/>
      <c r="B376" s="3" t="s">
        <v>259</v>
      </c>
      <c r="C376" s="28"/>
      <c r="D376" s="13">
        <v>0</v>
      </c>
      <c r="E376" s="140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9"/>
      <c r="B377" s="45" t="s">
        <v>260</v>
      </c>
      <c r="C377" s="46"/>
      <c r="D377" s="44" t="s">
        <v>261</v>
      </c>
      <c r="E377" s="140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B378" s="30"/>
      <c r="C378" s="20"/>
      <c r="D378" s="20"/>
      <c r="BM378" s="53"/>
    </row>
    <row r="379" spans="1:65" ht="15">
      <c r="B379" s="8" t="s">
        <v>600</v>
      </c>
      <c r="BM379" s="27" t="s">
        <v>268</v>
      </c>
    </row>
    <row r="380" spans="1:65" ht="15">
      <c r="A380" s="24" t="s">
        <v>37</v>
      </c>
      <c r="B380" s="18" t="s">
        <v>111</v>
      </c>
      <c r="C380" s="15" t="s">
        <v>112</v>
      </c>
      <c r="D380" s="16" t="s">
        <v>309</v>
      </c>
      <c r="E380" s="140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225</v>
      </c>
      <c r="C381" s="9" t="s">
        <v>225</v>
      </c>
      <c r="D381" s="10" t="s">
        <v>113</v>
      </c>
      <c r="E381" s="140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1</v>
      </c>
    </row>
    <row r="382" spans="1:65">
      <c r="A382" s="29"/>
      <c r="B382" s="19"/>
      <c r="C382" s="9"/>
      <c r="D382" s="10" t="s">
        <v>317</v>
      </c>
      <c r="E382" s="140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3</v>
      </c>
    </row>
    <row r="383" spans="1:65">
      <c r="A383" s="29"/>
      <c r="B383" s="19"/>
      <c r="C383" s="9"/>
      <c r="D383" s="25"/>
      <c r="E383" s="140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3</v>
      </c>
    </row>
    <row r="384" spans="1:65">
      <c r="A384" s="29"/>
      <c r="B384" s="18">
        <v>1</v>
      </c>
      <c r="C384" s="14">
        <v>1</v>
      </c>
      <c r="D384" s="222">
        <v>0.27599999999999997</v>
      </c>
      <c r="E384" s="210"/>
      <c r="F384" s="211"/>
      <c r="G384" s="211"/>
      <c r="H384" s="211"/>
      <c r="I384" s="211"/>
      <c r="J384" s="211"/>
      <c r="K384" s="211"/>
      <c r="L384" s="211"/>
      <c r="M384" s="211"/>
      <c r="N384" s="211"/>
      <c r="O384" s="211"/>
      <c r="P384" s="211"/>
      <c r="Q384" s="211"/>
      <c r="R384" s="211"/>
      <c r="S384" s="211"/>
      <c r="T384" s="211"/>
      <c r="U384" s="211"/>
      <c r="V384" s="211"/>
      <c r="W384" s="211"/>
      <c r="X384" s="211"/>
      <c r="Y384" s="211"/>
      <c r="Z384" s="211"/>
      <c r="AA384" s="211"/>
      <c r="AB384" s="211"/>
      <c r="AC384" s="211"/>
      <c r="AD384" s="211"/>
      <c r="AE384" s="211"/>
      <c r="AF384" s="211"/>
      <c r="AG384" s="211"/>
      <c r="AH384" s="211"/>
      <c r="AI384" s="211"/>
      <c r="AJ384" s="211"/>
      <c r="AK384" s="211"/>
      <c r="AL384" s="211"/>
      <c r="AM384" s="211"/>
      <c r="AN384" s="211"/>
      <c r="AO384" s="211"/>
      <c r="AP384" s="211"/>
      <c r="AQ384" s="211"/>
      <c r="AR384" s="211"/>
      <c r="AS384" s="211"/>
      <c r="AT384" s="211"/>
      <c r="AU384" s="211"/>
      <c r="AV384" s="211"/>
      <c r="AW384" s="211"/>
      <c r="AX384" s="211"/>
      <c r="AY384" s="211"/>
      <c r="AZ384" s="211"/>
      <c r="BA384" s="211"/>
      <c r="BB384" s="211"/>
      <c r="BC384" s="211"/>
      <c r="BD384" s="211"/>
      <c r="BE384" s="211"/>
      <c r="BF384" s="211"/>
      <c r="BG384" s="211"/>
      <c r="BH384" s="211"/>
      <c r="BI384" s="211"/>
      <c r="BJ384" s="211"/>
      <c r="BK384" s="211"/>
      <c r="BL384" s="211"/>
      <c r="BM384" s="224">
        <v>1</v>
      </c>
    </row>
    <row r="385" spans="1:65">
      <c r="A385" s="29"/>
      <c r="B385" s="19">
        <v>1</v>
      </c>
      <c r="C385" s="9">
        <v>2</v>
      </c>
      <c r="D385" s="23">
        <v>0.27999999999999997</v>
      </c>
      <c r="E385" s="210"/>
      <c r="F385" s="211"/>
      <c r="G385" s="211"/>
      <c r="H385" s="211"/>
      <c r="I385" s="211"/>
      <c r="J385" s="211"/>
      <c r="K385" s="211"/>
      <c r="L385" s="211"/>
      <c r="M385" s="211"/>
      <c r="N385" s="211"/>
      <c r="O385" s="211"/>
      <c r="P385" s="211"/>
      <c r="Q385" s="211"/>
      <c r="R385" s="211"/>
      <c r="S385" s="211"/>
      <c r="T385" s="211"/>
      <c r="U385" s="211"/>
      <c r="V385" s="211"/>
      <c r="W385" s="211"/>
      <c r="X385" s="211"/>
      <c r="Y385" s="211"/>
      <c r="Z385" s="211"/>
      <c r="AA385" s="211"/>
      <c r="AB385" s="211"/>
      <c r="AC385" s="211"/>
      <c r="AD385" s="211"/>
      <c r="AE385" s="211"/>
      <c r="AF385" s="211"/>
      <c r="AG385" s="211"/>
      <c r="AH385" s="211"/>
      <c r="AI385" s="211"/>
      <c r="AJ385" s="211"/>
      <c r="AK385" s="211"/>
      <c r="AL385" s="211"/>
      <c r="AM385" s="211"/>
      <c r="AN385" s="211"/>
      <c r="AO385" s="211"/>
      <c r="AP385" s="211"/>
      <c r="AQ385" s="211"/>
      <c r="AR385" s="211"/>
      <c r="AS385" s="211"/>
      <c r="AT385" s="211"/>
      <c r="AU385" s="211"/>
      <c r="AV385" s="211"/>
      <c r="AW385" s="211"/>
      <c r="AX385" s="211"/>
      <c r="AY385" s="211"/>
      <c r="AZ385" s="211"/>
      <c r="BA385" s="211"/>
      <c r="BB385" s="211"/>
      <c r="BC385" s="211"/>
      <c r="BD385" s="211"/>
      <c r="BE385" s="211"/>
      <c r="BF385" s="211"/>
      <c r="BG385" s="211"/>
      <c r="BH385" s="211"/>
      <c r="BI385" s="211"/>
      <c r="BJ385" s="211"/>
      <c r="BK385" s="211"/>
      <c r="BL385" s="211"/>
      <c r="BM385" s="224">
        <v>29</v>
      </c>
    </row>
    <row r="386" spans="1:65">
      <c r="A386" s="29"/>
      <c r="B386" s="20" t="s">
        <v>256</v>
      </c>
      <c r="C386" s="12"/>
      <c r="D386" s="227">
        <v>0.27799999999999997</v>
      </c>
      <c r="E386" s="210"/>
      <c r="F386" s="211"/>
      <c r="G386" s="211"/>
      <c r="H386" s="211"/>
      <c r="I386" s="211"/>
      <c r="J386" s="211"/>
      <c r="K386" s="211"/>
      <c r="L386" s="211"/>
      <c r="M386" s="211"/>
      <c r="N386" s="211"/>
      <c r="O386" s="211"/>
      <c r="P386" s="211"/>
      <c r="Q386" s="211"/>
      <c r="R386" s="211"/>
      <c r="S386" s="211"/>
      <c r="T386" s="211"/>
      <c r="U386" s="211"/>
      <c r="V386" s="211"/>
      <c r="W386" s="211"/>
      <c r="X386" s="211"/>
      <c r="Y386" s="211"/>
      <c r="Z386" s="211"/>
      <c r="AA386" s="211"/>
      <c r="AB386" s="211"/>
      <c r="AC386" s="211"/>
      <c r="AD386" s="211"/>
      <c r="AE386" s="211"/>
      <c r="AF386" s="211"/>
      <c r="AG386" s="211"/>
      <c r="AH386" s="211"/>
      <c r="AI386" s="211"/>
      <c r="AJ386" s="211"/>
      <c r="AK386" s="211"/>
      <c r="AL386" s="211"/>
      <c r="AM386" s="211"/>
      <c r="AN386" s="211"/>
      <c r="AO386" s="211"/>
      <c r="AP386" s="211"/>
      <c r="AQ386" s="211"/>
      <c r="AR386" s="211"/>
      <c r="AS386" s="211"/>
      <c r="AT386" s="211"/>
      <c r="AU386" s="211"/>
      <c r="AV386" s="211"/>
      <c r="AW386" s="211"/>
      <c r="AX386" s="211"/>
      <c r="AY386" s="211"/>
      <c r="AZ386" s="211"/>
      <c r="BA386" s="211"/>
      <c r="BB386" s="211"/>
      <c r="BC386" s="211"/>
      <c r="BD386" s="211"/>
      <c r="BE386" s="211"/>
      <c r="BF386" s="211"/>
      <c r="BG386" s="211"/>
      <c r="BH386" s="211"/>
      <c r="BI386" s="211"/>
      <c r="BJ386" s="211"/>
      <c r="BK386" s="211"/>
      <c r="BL386" s="211"/>
      <c r="BM386" s="224">
        <v>16</v>
      </c>
    </row>
    <row r="387" spans="1:65">
      <c r="A387" s="29"/>
      <c r="B387" s="3" t="s">
        <v>257</v>
      </c>
      <c r="C387" s="28"/>
      <c r="D387" s="23">
        <v>0.27799999999999997</v>
      </c>
      <c r="E387" s="210"/>
      <c r="F387" s="211"/>
      <c r="G387" s="211"/>
      <c r="H387" s="211"/>
      <c r="I387" s="211"/>
      <c r="J387" s="211"/>
      <c r="K387" s="211"/>
      <c r="L387" s="211"/>
      <c r="M387" s="211"/>
      <c r="N387" s="211"/>
      <c r="O387" s="211"/>
      <c r="P387" s="211"/>
      <c r="Q387" s="211"/>
      <c r="R387" s="211"/>
      <c r="S387" s="211"/>
      <c r="T387" s="211"/>
      <c r="U387" s="211"/>
      <c r="V387" s="211"/>
      <c r="W387" s="211"/>
      <c r="X387" s="211"/>
      <c r="Y387" s="211"/>
      <c r="Z387" s="211"/>
      <c r="AA387" s="211"/>
      <c r="AB387" s="211"/>
      <c r="AC387" s="211"/>
      <c r="AD387" s="211"/>
      <c r="AE387" s="211"/>
      <c r="AF387" s="211"/>
      <c r="AG387" s="211"/>
      <c r="AH387" s="211"/>
      <c r="AI387" s="211"/>
      <c r="AJ387" s="211"/>
      <c r="AK387" s="211"/>
      <c r="AL387" s="211"/>
      <c r="AM387" s="211"/>
      <c r="AN387" s="211"/>
      <c r="AO387" s="211"/>
      <c r="AP387" s="211"/>
      <c r="AQ387" s="211"/>
      <c r="AR387" s="211"/>
      <c r="AS387" s="211"/>
      <c r="AT387" s="211"/>
      <c r="AU387" s="211"/>
      <c r="AV387" s="211"/>
      <c r="AW387" s="211"/>
      <c r="AX387" s="211"/>
      <c r="AY387" s="211"/>
      <c r="AZ387" s="211"/>
      <c r="BA387" s="211"/>
      <c r="BB387" s="211"/>
      <c r="BC387" s="211"/>
      <c r="BD387" s="211"/>
      <c r="BE387" s="211"/>
      <c r="BF387" s="211"/>
      <c r="BG387" s="211"/>
      <c r="BH387" s="211"/>
      <c r="BI387" s="211"/>
      <c r="BJ387" s="211"/>
      <c r="BK387" s="211"/>
      <c r="BL387" s="211"/>
      <c r="BM387" s="224">
        <v>0.27800000000000002</v>
      </c>
    </row>
    <row r="388" spans="1:65">
      <c r="A388" s="29"/>
      <c r="B388" s="3" t="s">
        <v>258</v>
      </c>
      <c r="C388" s="28"/>
      <c r="D388" s="23">
        <v>2.8284271247461927E-3</v>
      </c>
      <c r="E388" s="210"/>
      <c r="F388" s="211"/>
      <c r="G388" s="211"/>
      <c r="H388" s="211"/>
      <c r="I388" s="211"/>
      <c r="J388" s="211"/>
      <c r="K388" s="211"/>
      <c r="L388" s="211"/>
      <c r="M388" s="211"/>
      <c r="N388" s="211"/>
      <c r="O388" s="211"/>
      <c r="P388" s="211"/>
      <c r="Q388" s="211"/>
      <c r="R388" s="211"/>
      <c r="S388" s="211"/>
      <c r="T388" s="211"/>
      <c r="U388" s="211"/>
      <c r="V388" s="211"/>
      <c r="W388" s="211"/>
      <c r="X388" s="211"/>
      <c r="Y388" s="211"/>
      <c r="Z388" s="211"/>
      <c r="AA388" s="211"/>
      <c r="AB388" s="211"/>
      <c r="AC388" s="211"/>
      <c r="AD388" s="211"/>
      <c r="AE388" s="211"/>
      <c r="AF388" s="211"/>
      <c r="AG388" s="211"/>
      <c r="AH388" s="211"/>
      <c r="AI388" s="211"/>
      <c r="AJ388" s="211"/>
      <c r="AK388" s="211"/>
      <c r="AL388" s="211"/>
      <c r="AM388" s="211"/>
      <c r="AN388" s="211"/>
      <c r="AO388" s="211"/>
      <c r="AP388" s="211"/>
      <c r="AQ388" s="211"/>
      <c r="AR388" s="211"/>
      <c r="AS388" s="211"/>
      <c r="AT388" s="211"/>
      <c r="AU388" s="211"/>
      <c r="AV388" s="211"/>
      <c r="AW388" s="211"/>
      <c r="AX388" s="211"/>
      <c r="AY388" s="211"/>
      <c r="AZ388" s="211"/>
      <c r="BA388" s="211"/>
      <c r="BB388" s="211"/>
      <c r="BC388" s="211"/>
      <c r="BD388" s="211"/>
      <c r="BE388" s="211"/>
      <c r="BF388" s="211"/>
      <c r="BG388" s="211"/>
      <c r="BH388" s="211"/>
      <c r="BI388" s="211"/>
      <c r="BJ388" s="211"/>
      <c r="BK388" s="211"/>
      <c r="BL388" s="211"/>
      <c r="BM388" s="224">
        <v>35</v>
      </c>
    </row>
    <row r="389" spans="1:65">
      <c r="A389" s="29"/>
      <c r="B389" s="3" t="s">
        <v>86</v>
      </c>
      <c r="C389" s="28"/>
      <c r="D389" s="13">
        <v>1.0174198290453932E-2</v>
      </c>
      <c r="E389" s="140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3"/>
    </row>
    <row r="390" spans="1:65">
      <c r="A390" s="29"/>
      <c r="B390" s="3" t="s">
        <v>259</v>
      </c>
      <c r="C390" s="28"/>
      <c r="D390" s="13">
        <v>-2.2204460492503131E-16</v>
      </c>
      <c r="E390" s="140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3"/>
    </row>
    <row r="391" spans="1:65">
      <c r="A391" s="29"/>
      <c r="B391" s="45" t="s">
        <v>260</v>
      </c>
      <c r="C391" s="46"/>
      <c r="D391" s="44" t="s">
        <v>261</v>
      </c>
      <c r="E391" s="140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B392" s="30"/>
      <c r="C392" s="20"/>
      <c r="D392" s="20"/>
      <c r="BM392" s="53"/>
    </row>
    <row r="393" spans="1:65" ht="15">
      <c r="B393" s="8" t="s">
        <v>601</v>
      </c>
      <c r="BM393" s="27" t="s">
        <v>268</v>
      </c>
    </row>
    <row r="394" spans="1:65" ht="15">
      <c r="A394" s="24" t="s">
        <v>40</v>
      </c>
      <c r="B394" s="18" t="s">
        <v>111</v>
      </c>
      <c r="C394" s="15" t="s">
        <v>112</v>
      </c>
      <c r="D394" s="16" t="s">
        <v>309</v>
      </c>
      <c r="E394" s="140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9" t="s">
        <v>225</v>
      </c>
      <c r="C395" s="9" t="s">
        <v>225</v>
      </c>
      <c r="D395" s="10" t="s">
        <v>113</v>
      </c>
      <c r="E395" s="140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9"/>
      <c r="C396" s="9"/>
      <c r="D396" s="10" t="s">
        <v>317</v>
      </c>
      <c r="E396" s="140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</v>
      </c>
    </row>
    <row r="397" spans="1:65">
      <c r="A397" s="29"/>
      <c r="B397" s="19"/>
      <c r="C397" s="9"/>
      <c r="D397" s="25"/>
      <c r="E397" s="140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2</v>
      </c>
    </row>
    <row r="398" spans="1:65">
      <c r="A398" s="29"/>
      <c r="B398" s="18">
        <v>1</v>
      </c>
      <c r="C398" s="14">
        <v>1</v>
      </c>
      <c r="D398" s="21">
        <v>9.2799999999999994</v>
      </c>
      <c r="E398" s="140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>
        <v>1</v>
      </c>
      <c r="C399" s="9">
        <v>2</v>
      </c>
      <c r="D399" s="11">
        <v>9.5500000000000007</v>
      </c>
      <c r="E399" s="140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30</v>
      </c>
    </row>
    <row r="400" spans="1:65">
      <c r="A400" s="29"/>
      <c r="B400" s="20" t="s">
        <v>256</v>
      </c>
      <c r="C400" s="12"/>
      <c r="D400" s="22">
        <v>9.4149999999999991</v>
      </c>
      <c r="E400" s="140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16</v>
      </c>
    </row>
    <row r="401" spans="1:65">
      <c r="A401" s="29"/>
      <c r="B401" s="3" t="s">
        <v>257</v>
      </c>
      <c r="C401" s="28"/>
      <c r="D401" s="11">
        <v>9.4149999999999991</v>
      </c>
      <c r="E401" s="140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9.4149999999999991</v>
      </c>
    </row>
    <row r="402" spans="1:65">
      <c r="A402" s="29"/>
      <c r="B402" s="3" t="s">
        <v>258</v>
      </c>
      <c r="C402" s="28"/>
      <c r="D402" s="23">
        <v>0.19091883092036879</v>
      </c>
      <c r="E402" s="140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36</v>
      </c>
    </row>
    <row r="403" spans="1:65">
      <c r="A403" s="29"/>
      <c r="B403" s="3" t="s">
        <v>86</v>
      </c>
      <c r="C403" s="28"/>
      <c r="D403" s="13">
        <v>2.0278155169449686E-2</v>
      </c>
      <c r="E403" s="140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3"/>
    </row>
    <row r="404" spans="1:65">
      <c r="A404" s="29"/>
      <c r="B404" s="3" t="s">
        <v>259</v>
      </c>
      <c r="C404" s="28"/>
      <c r="D404" s="13">
        <v>0</v>
      </c>
      <c r="E404" s="140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3"/>
    </row>
    <row r="405" spans="1:65">
      <c r="A405" s="29"/>
      <c r="B405" s="45" t="s">
        <v>260</v>
      </c>
      <c r="C405" s="46"/>
      <c r="D405" s="44" t="s">
        <v>261</v>
      </c>
      <c r="E405" s="140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3"/>
    </row>
    <row r="406" spans="1:65">
      <c r="B406" s="30"/>
      <c r="C406" s="20"/>
      <c r="D406" s="20"/>
      <c r="BM406" s="53"/>
    </row>
    <row r="407" spans="1:65" ht="15">
      <c r="B407" s="8" t="s">
        <v>602</v>
      </c>
      <c r="BM407" s="27" t="s">
        <v>268</v>
      </c>
    </row>
    <row r="408" spans="1:65" ht="15">
      <c r="A408" s="24" t="s">
        <v>43</v>
      </c>
      <c r="B408" s="18" t="s">
        <v>111</v>
      </c>
      <c r="C408" s="15" t="s">
        <v>112</v>
      </c>
      <c r="D408" s="16" t="s">
        <v>309</v>
      </c>
      <c r="E408" s="140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 t="s">
        <v>225</v>
      </c>
      <c r="C409" s="9" t="s">
        <v>225</v>
      </c>
      <c r="D409" s="10" t="s">
        <v>113</v>
      </c>
      <c r="E409" s="140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9"/>
      <c r="C410" s="9"/>
      <c r="D410" s="10" t="s">
        <v>317</v>
      </c>
      <c r="E410" s="140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0</v>
      </c>
    </row>
    <row r="411" spans="1:65">
      <c r="A411" s="29"/>
      <c r="B411" s="19"/>
      <c r="C411" s="9"/>
      <c r="D411" s="25"/>
      <c r="E411" s="140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</v>
      </c>
    </row>
    <row r="412" spans="1:65">
      <c r="A412" s="29"/>
      <c r="B412" s="18">
        <v>1</v>
      </c>
      <c r="C412" s="14">
        <v>1</v>
      </c>
      <c r="D412" s="212">
        <v>208</v>
      </c>
      <c r="E412" s="214"/>
      <c r="F412" s="215"/>
      <c r="G412" s="215"/>
      <c r="H412" s="215"/>
      <c r="I412" s="215"/>
      <c r="J412" s="215"/>
      <c r="K412" s="215"/>
      <c r="L412" s="215"/>
      <c r="M412" s="215"/>
      <c r="N412" s="215"/>
      <c r="O412" s="215"/>
      <c r="P412" s="215"/>
      <c r="Q412" s="215"/>
      <c r="R412" s="215"/>
      <c r="S412" s="215"/>
      <c r="T412" s="215"/>
      <c r="U412" s="215"/>
      <c r="V412" s="215"/>
      <c r="W412" s="215"/>
      <c r="X412" s="215"/>
      <c r="Y412" s="215"/>
      <c r="Z412" s="215"/>
      <c r="AA412" s="215"/>
      <c r="AB412" s="215"/>
      <c r="AC412" s="215"/>
      <c r="AD412" s="215"/>
      <c r="AE412" s="215"/>
      <c r="AF412" s="215"/>
      <c r="AG412" s="215"/>
      <c r="AH412" s="215"/>
      <c r="AI412" s="215"/>
      <c r="AJ412" s="215"/>
      <c r="AK412" s="215"/>
      <c r="AL412" s="215"/>
      <c r="AM412" s="215"/>
      <c r="AN412" s="215"/>
      <c r="AO412" s="215"/>
      <c r="AP412" s="215"/>
      <c r="AQ412" s="215"/>
      <c r="AR412" s="215"/>
      <c r="AS412" s="215"/>
      <c r="AT412" s="215"/>
      <c r="AU412" s="215"/>
      <c r="AV412" s="215"/>
      <c r="AW412" s="215"/>
      <c r="AX412" s="215"/>
      <c r="AY412" s="215"/>
      <c r="AZ412" s="215"/>
      <c r="BA412" s="215"/>
      <c r="BB412" s="215"/>
      <c r="BC412" s="215"/>
      <c r="BD412" s="215"/>
      <c r="BE412" s="215"/>
      <c r="BF412" s="215"/>
      <c r="BG412" s="215"/>
      <c r="BH412" s="215"/>
      <c r="BI412" s="215"/>
      <c r="BJ412" s="215"/>
      <c r="BK412" s="215"/>
      <c r="BL412" s="215"/>
      <c r="BM412" s="216">
        <v>1</v>
      </c>
    </row>
    <row r="413" spans="1:65">
      <c r="A413" s="29"/>
      <c r="B413" s="19">
        <v>1</v>
      </c>
      <c r="C413" s="9">
        <v>2</v>
      </c>
      <c r="D413" s="217">
        <v>212</v>
      </c>
      <c r="E413" s="214"/>
      <c r="F413" s="215"/>
      <c r="G413" s="215"/>
      <c r="H413" s="215"/>
      <c r="I413" s="215"/>
      <c r="J413" s="215"/>
      <c r="K413" s="215"/>
      <c r="L413" s="215"/>
      <c r="M413" s="215"/>
      <c r="N413" s="215"/>
      <c r="O413" s="215"/>
      <c r="P413" s="215"/>
      <c r="Q413" s="215"/>
      <c r="R413" s="215"/>
      <c r="S413" s="215"/>
      <c r="T413" s="215"/>
      <c r="U413" s="215"/>
      <c r="V413" s="215"/>
      <c r="W413" s="215"/>
      <c r="X413" s="215"/>
      <c r="Y413" s="215"/>
      <c r="Z413" s="215"/>
      <c r="AA413" s="215"/>
      <c r="AB413" s="215"/>
      <c r="AC413" s="215"/>
      <c r="AD413" s="215"/>
      <c r="AE413" s="215"/>
      <c r="AF413" s="215"/>
      <c r="AG413" s="215"/>
      <c r="AH413" s="215"/>
      <c r="AI413" s="215"/>
      <c r="AJ413" s="215"/>
      <c r="AK413" s="215"/>
      <c r="AL413" s="215"/>
      <c r="AM413" s="215"/>
      <c r="AN413" s="215"/>
      <c r="AO413" s="215"/>
      <c r="AP413" s="215"/>
      <c r="AQ413" s="215"/>
      <c r="AR413" s="215"/>
      <c r="AS413" s="215"/>
      <c r="AT413" s="215"/>
      <c r="AU413" s="215"/>
      <c r="AV413" s="215"/>
      <c r="AW413" s="215"/>
      <c r="AX413" s="215"/>
      <c r="AY413" s="215"/>
      <c r="AZ413" s="215"/>
      <c r="BA413" s="215"/>
      <c r="BB413" s="215"/>
      <c r="BC413" s="215"/>
      <c r="BD413" s="215"/>
      <c r="BE413" s="215"/>
      <c r="BF413" s="215"/>
      <c r="BG413" s="215"/>
      <c r="BH413" s="215"/>
      <c r="BI413" s="215"/>
      <c r="BJ413" s="215"/>
      <c r="BK413" s="215"/>
      <c r="BL413" s="215"/>
      <c r="BM413" s="216">
        <v>31</v>
      </c>
    </row>
    <row r="414" spans="1:65">
      <c r="A414" s="29"/>
      <c r="B414" s="20" t="s">
        <v>256</v>
      </c>
      <c r="C414" s="12"/>
      <c r="D414" s="221">
        <v>210</v>
      </c>
      <c r="E414" s="214"/>
      <c r="F414" s="215"/>
      <c r="G414" s="215"/>
      <c r="H414" s="215"/>
      <c r="I414" s="215"/>
      <c r="J414" s="215"/>
      <c r="K414" s="215"/>
      <c r="L414" s="215"/>
      <c r="M414" s="215"/>
      <c r="N414" s="215"/>
      <c r="O414" s="215"/>
      <c r="P414" s="215"/>
      <c r="Q414" s="215"/>
      <c r="R414" s="215"/>
      <c r="S414" s="215"/>
      <c r="T414" s="215"/>
      <c r="U414" s="215"/>
      <c r="V414" s="215"/>
      <c r="W414" s="215"/>
      <c r="X414" s="215"/>
      <c r="Y414" s="215"/>
      <c r="Z414" s="215"/>
      <c r="AA414" s="215"/>
      <c r="AB414" s="215"/>
      <c r="AC414" s="215"/>
      <c r="AD414" s="215"/>
      <c r="AE414" s="215"/>
      <c r="AF414" s="215"/>
      <c r="AG414" s="215"/>
      <c r="AH414" s="215"/>
      <c r="AI414" s="215"/>
      <c r="AJ414" s="215"/>
      <c r="AK414" s="215"/>
      <c r="AL414" s="215"/>
      <c r="AM414" s="215"/>
      <c r="AN414" s="215"/>
      <c r="AO414" s="215"/>
      <c r="AP414" s="215"/>
      <c r="AQ414" s="215"/>
      <c r="AR414" s="215"/>
      <c r="AS414" s="215"/>
      <c r="AT414" s="215"/>
      <c r="AU414" s="215"/>
      <c r="AV414" s="215"/>
      <c r="AW414" s="215"/>
      <c r="AX414" s="215"/>
      <c r="AY414" s="215"/>
      <c r="AZ414" s="215"/>
      <c r="BA414" s="215"/>
      <c r="BB414" s="215"/>
      <c r="BC414" s="215"/>
      <c r="BD414" s="215"/>
      <c r="BE414" s="215"/>
      <c r="BF414" s="215"/>
      <c r="BG414" s="215"/>
      <c r="BH414" s="215"/>
      <c r="BI414" s="215"/>
      <c r="BJ414" s="215"/>
      <c r="BK414" s="215"/>
      <c r="BL414" s="215"/>
      <c r="BM414" s="216">
        <v>16</v>
      </c>
    </row>
    <row r="415" spans="1:65">
      <c r="A415" s="29"/>
      <c r="B415" s="3" t="s">
        <v>257</v>
      </c>
      <c r="C415" s="28"/>
      <c r="D415" s="217">
        <v>210</v>
      </c>
      <c r="E415" s="214"/>
      <c r="F415" s="215"/>
      <c r="G415" s="215"/>
      <c r="H415" s="215"/>
      <c r="I415" s="215"/>
      <c r="J415" s="215"/>
      <c r="K415" s="215"/>
      <c r="L415" s="215"/>
      <c r="M415" s="215"/>
      <c r="N415" s="215"/>
      <c r="O415" s="215"/>
      <c r="P415" s="215"/>
      <c r="Q415" s="215"/>
      <c r="R415" s="215"/>
      <c r="S415" s="215"/>
      <c r="T415" s="215"/>
      <c r="U415" s="215"/>
      <c r="V415" s="215"/>
      <c r="W415" s="215"/>
      <c r="X415" s="215"/>
      <c r="Y415" s="215"/>
      <c r="Z415" s="215"/>
      <c r="AA415" s="215"/>
      <c r="AB415" s="215"/>
      <c r="AC415" s="215"/>
      <c r="AD415" s="215"/>
      <c r="AE415" s="215"/>
      <c r="AF415" s="215"/>
      <c r="AG415" s="215"/>
      <c r="AH415" s="215"/>
      <c r="AI415" s="215"/>
      <c r="AJ415" s="215"/>
      <c r="AK415" s="215"/>
      <c r="AL415" s="215"/>
      <c r="AM415" s="215"/>
      <c r="AN415" s="215"/>
      <c r="AO415" s="215"/>
      <c r="AP415" s="215"/>
      <c r="AQ415" s="215"/>
      <c r="AR415" s="215"/>
      <c r="AS415" s="215"/>
      <c r="AT415" s="215"/>
      <c r="AU415" s="215"/>
      <c r="AV415" s="215"/>
      <c r="AW415" s="215"/>
      <c r="AX415" s="215"/>
      <c r="AY415" s="215"/>
      <c r="AZ415" s="215"/>
      <c r="BA415" s="215"/>
      <c r="BB415" s="215"/>
      <c r="BC415" s="215"/>
      <c r="BD415" s="215"/>
      <c r="BE415" s="215"/>
      <c r="BF415" s="215"/>
      <c r="BG415" s="215"/>
      <c r="BH415" s="215"/>
      <c r="BI415" s="215"/>
      <c r="BJ415" s="215"/>
      <c r="BK415" s="215"/>
      <c r="BL415" s="215"/>
      <c r="BM415" s="216">
        <v>210</v>
      </c>
    </row>
    <row r="416" spans="1:65">
      <c r="A416" s="29"/>
      <c r="B416" s="3" t="s">
        <v>258</v>
      </c>
      <c r="C416" s="28"/>
      <c r="D416" s="217">
        <v>2.8284271247461903</v>
      </c>
      <c r="E416" s="214"/>
      <c r="F416" s="215"/>
      <c r="G416" s="215"/>
      <c r="H416" s="215"/>
      <c r="I416" s="215"/>
      <c r="J416" s="215"/>
      <c r="K416" s="215"/>
      <c r="L416" s="215"/>
      <c r="M416" s="215"/>
      <c r="N416" s="215"/>
      <c r="O416" s="215"/>
      <c r="P416" s="215"/>
      <c r="Q416" s="215"/>
      <c r="R416" s="215"/>
      <c r="S416" s="215"/>
      <c r="T416" s="215"/>
      <c r="U416" s="215"/>
      <c r="V416" s="215"/>
      <c r="W416" s="215"/>
      <c r="X416" s="215"/>
      <c r="Y416" s="215"/>
      <c r="Z416" s="215"/>
      <c r="AA416" s="215"/>
      <c r="AB416" s="215"/>
      <c r="AC416" s="215"/>
      <c r="AD416" s="215"/>
      <c r="AE416" s="215"/>
      <c r="AF416" s="215"/>
      <c r="AG416" s="215"/>
      <c r="AH416" s="215"/>
      <c r="AI416" s="215"/>
      <c r="AJ416" s="215"/>
      <c r="AK416" s="215"/>
      <c r="AL416" s="215"/>
      <c r="AM416" s="215"/>
      <c r="AN416" s="215"/>
      <c r="AO416" s="215"/>
      <c r="AP416" s="215"/>
      <c r="AQ416" s="215"/>
      <c r="AR416" s="215"/>
      <c r="AS416" s="215"/>
      <c r="AT416" s="215"/>
      <c r="AU416" s="215"/>
      <c r="AV416" s="215"/>
      <c r="AW416" s="215"/>
      <c r="AX416" s="215"/>
      <c r="AY416" s="215"/>
      <c r="AZ416" s="215"/>
      <c r="BA416" s="215"/>
      <c r="BB416" s="215"/>
      <c r="BC416" s="215"/>
      <c r="BD416" s="215"/>
      <c r="BE416" s="215"/>
      <c r="BF416" s="215"/>
      <c r="BG416" s="215"/>
      <c r="BH416" s="215"/>
      <c r="BI416" s="215"/>
      <c r="BJ416" s="215"/>
      <c r="BK416" s="215"/>
      <c r="BL416" s="215"/>
      <c r="BM416" s="216">
        <v>37</v>
      </c>
    </row>
    <row r="417" spans="1:65">
      <c r="A417" s="29"/>
      <c r="B417" s="3" t="s">
        <v>86</v>
      </c>
      <c r="C417" s="28"/>
      <c r="D417" s="13">
        <v>1.3468700594029477E-2</v>
      </c>
      <c r="E417" s="140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9"/>
      <c r="B418" s="3" t="s">
        <v>259</v>
      </c>
      <c r="C418" s="28"/>
      <c r="D418" s="13">
        <v>0</v>
      </c>
      <c r="E418" s="140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9"/>
      <c r="B419" s="45" t="s">
        <v>260</v>
      </c>
      <c r="C419" s="46"/>
      <c r="D419" s="44" t="s">
        <v>261</v>
      </c>
      <c r="E419" s="140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B420" s="30"/>
      <c r="C420" s="20"/>
      <c r="D420" s="20"/>
      <c r="BM420" s="53"/>
    </row>
    <row r="421" spans="1:65" ht="15">
      <c r="B421" s="8" t="s">
        <v>603</v>
      </c>
      <c r="BM421" s="27" t="s">
        <v>268</v>
      </c>
    </row>
    <row r="422" spans="1:65" ht="15">
      <c r="A422" s="24" t="s">
        <v>59</v>
      </c>
      <c r="B422" s="18" t="s">
        <v>111</v>
      </c>
      <c r="C422" s="15" t="s">
        <v>112</v>
      </c>
      <c r="D422" s="16" t="s">
        <v>309</v>
      </c>
      <c r="E422" s="140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225</v>
      </c>
      <c r="C423" s="9" t="s">
        <v>225</v>
      </c>
      <c r="D423" s="10" t="s">
        <v>113</v>
      </c>
      <c r="E423" s="140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317</v>
      </c>
      <c r="E424" s="140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9"/>
      <c r="C425" s="9"/>
      <c r="D425" s="25"/>
      <c r="E425" s="140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23" t="s">
        <v>107</v>
      </c>
      <c r="E426" s="210"/>
      <c r="F426" s="211"/>
      <c r="G426" s="211"/>
      <c r="H426" s="211"/>
      <c r="I426" s="211"/>
      <c r="J426" s="211"/>
      <c r="K426" s="211"/>
      <c r="L426" s="211"/>
      <c r="M426" s="211"/>
      <c r="N426" s="211"/>
      <c r="O426" s="211"/>
      <c r="P426" s="211"/>
      <c r="Q426" s="211"/>
      <c r="R426" s="211"/>
      <c r="S426" s="211"/>
      <c r="T426" s="211"/>
      <c r="U426" s="211"/>
      <c r="V426" s="211"/>
      <c r="W426" s="211"/>
      <c r="X426" s="211"/>
      <c r="Y426" s="211"/>
      <c r="Z426" s="211"/>
      <c r="AA426" s="211"/>
      <c r="AB426" s="211"/>
      <c r="AC426" s="211"/>
      <c r="AD426" s="211"/>
      <c r="AE426" s="211"/>
      <c r="AF426" s="211"/>
      <c r="AG426" s="211"/>
      <c r="AH426" s="211"/>
      <c r="AI426" s="211"/>
      <c r="AJ426" s="211"/>
      <c r="AK426" s="211"/>
      <c r="AL426" s="211"/>
      <c r="AM426" s="211"/>
      <c r="AN426" s="211"/>
      <c r="AO426" s="211"/>
      <c r="AP426" s="211"/>
      <c r="AQ426" s="211"/>
      <c r="AR426" s="211"/>
      <c r="AS426" s="211"/>
      <c r="AT426" s="211"/>
      <c r="AU426" s="211"/>
      <c r="AV426" s="211"/>
      <c r="AW426" s="211"/>
      <c r="AX426" s="211"/>
      <c r="AY426" s="211"/>
      <c r="AZ426" s="211"/>
      <c r="BA426" s="211"/>
      <c r="BB426" s="211"/>
      <c r="BC426" s="211"/>
      <c r="BD426" s="211"/>
      <c r="BE426" s="211"/>
      <c r="BF426" s="211"/>
      <c r="BG426" s="211"/>
      <c r="BH426" s="211"/>
      <c r="BI426" s="211"/>
      <c r="BJ426" s="211"/>
      <c r="BK426" s="211"/>
      <c r="BL426" s="211"/>
      <c r="BM426" s="224">
        <v>1</v>
      </c>
    </row>
    <row r="427" spans="1:65">
      <c r="A427" s="29"/>
      <c r="B427" s="19">
        <v>1</v>
      </c>
      <c r="C427" s="9">
        <v>2</v>
      </c>
      <c r="D427" s="225" t="s">
        <v>107</v>
      </c>
      <c r="E427" s="210"/>
      <c r="F427" s="211"/>
      <c r="G427" s="211"/>
      <c r="H427" s="211"/>
      <c r="I427" s="211"/>
      <c r="J427" s="211"/>
      <c r="K427" s="211"/>
      <c r="L427" s="211"/>
      <c r="M427" s="211"/>
      <c r="N427" s="211"/>
      <c r="O427" s="211"/>
      <c r="P427" s="211"/>
      <c r="Q427" s="211"/>
      <c r="R427" s="211"/>
      <c r="S427" s="211"/>
      <c r="T427" s="211"/>
      <c r="U427" s="211"/>
      <c r="V427" s="211"/>
      <c r="W427" s="211"/>
      <c r="X427" s="211"/>
      <c r="Y427" s="211"/>
      <c r="Z427" s="211"/>
      <c r="AA427" s="211"/>
      <c r="AB427" s="211"/>
      <c r="AC427" s="211"/>
      <c r="AD427" s="211"/>
      <c r="AE427" s="211"/>
      <c r="AF427" s="211"/>
      <c r="AG427" s="211"/>
      <c r="AH427" s="211"/>
      <c r="AI427" s="211"/>
      <c r="AJ427" s="211"/>
      <c r="AK427" s="211"/>
      <c r="AL427" s="211"/>
      <c r="AM427" s="211"/>
      <c r="AN427" s="211"/>
      <c r="AO427" s="211"/>
      <c r="AP427" s="211"/>
      <c r="AQ427" s="211"/>
      <c r="AR427" s="211"/>
      <c r="AS427" s="211"/>
      <c r="AT427" s="211"/>
      <c r="AU427" s="211"/>
      <c r="AV427" s="211"/>
      <c r="AW427" s="211"/>
      <c r="AX427" s="211"/>
      <c r="AY427" s="211"/>
      <c r="AZ427" s="211"/>
      <c r="BA427" s="211"/>
      <c r="BB427" s="211"/>
      <c r="BC427" s="211"/>
      <c r="BD427" s="211"/>
      <c r="BE427" s="211"/>
      <c r="BF427" s="211"/>
      <c r="BG427" s="211"/>
      <c r="BH427" s="211"/>
      <c r="BI427" s="211"/>
      <c r="BJ427" s="211"/>
      <c r="BK427" s="211"/>
      <c r="BL427" s="211"/>
      <c r="BM427" s="224">
        <v>4</v>
      </c>
    </row>
    <row r="428" spans="1:65">
      <c r="A428" s="29"/>
      <c r="B428" s="20" t="s">
        <v>256</v>
      </c>
      <c r="C428" s="12"/>
      <c r="D428" s="227" t="s">
        <v>623</v>
      </c>
      <c r="E428" s="210"/>
      <c r="F428" s="211"/>
      <c r="G428" s="211"/>
      <c r="H428" s="211"/>
      <c r="I428" s="211"/>
      <c r="J428" s="211"/>
      <c r="K428" s="211"/>
      <c r="L428" s="211"/>
      <c r="M428" s="211"/>
      <c r="N428" s="211"/>
      <c r="O428" s="211"/>
      <c r="P428" s="211"/>
      <c r="Q428" s="211"/>
      <c r="R428" s="211"/>
      <c r="S428" s="211"/>
      <c r="T428" s="211"/>
      <c r="U428" s="211"/>
      <c r="V428" s="211"/>
      <c r="W428" s="211"/>
      <c r="X428" s="211"/>
      <c r="Y428" s="211"/>
      <c r="Z428" s="211"/>
      <c r="AA428" s="211"/>
      <c r="AB428" s="211"/>
      <c r="AC428" s="211"/>
      <c r="AD428" s="211"/>
      <c r="AE428" s="211"/>
      <c r="AF428" s="211"/>
      <c r="AG428" s="211"/>
      <c r="AH428" s="211"/>
      <c r="AI428" s="211"/>
      <c r="AJ428" s="211"/>
      <c r="AK428" s="211"/>
      <c r="AL428" s="211"/>
      <c r="AM428" s="211"/>
      <c r="AN428" s="211"/>
      <c r="AO428" s="211"/>
      <c r="AP428" s="211"/>
      <c r="AQ428" s="211"/>
      <c r="AR428" s="211"/>
      <c r="AS428" s="211"/>
      <c r="AT428" s="211"/>
      <c r="AU428" s="211"/>
      <c r="AV428" s="211"/>
      <c r="AW428" s="211"/>
      <c r="AX428" s="211"/>
      <c r="AY428" s="211"/>
      <c r="AZ428" s="211"/>
      <c r="BA428" s="211"/>
      <c r="BB428" s="211"/>
      <c r="BC428" s="211"/>
      <c r="BD428" s="211"/>
      <c r="BE428" s="211"/>
      <c r="BF428" s="211"/>
      <c r="BG428" s="211"/>
      <c r="BH428" s="211"/>
      <c r="BI428" s="211"/>
      <c r="BJ428" s="211"/>
      <c r="BK428" s="211"/>
      <c r="BL428" s="211"/>
      <c r="BM428" s="224">
        <v>16</v>
      </c>
    </row>
    <row r="429" spans="1:65">
      <c r="A429" s="29"/>
      <c r="B429" s="3" t="s">
        <v>257</v>
      </c>
      <c r="C429" s="28"/>
      <c r="D429" s="23" t="s">
        <v>623</v>
      </c>
      <c r="E429" s="210"/>
      <c r="F429" s="211"/>
      <c r="G429" s="211"/>
      <c r="H429" s="211"/>
      <c r="I429" s="211"/>
      <c r="J429" s="211"/>
      <c r="K429" s="211"/>
      <c r="L429" s="211"/>
      <c r="M429" s="211"/>
      <c r="N429" s="211"/>
      <c r="O429" s="211"/>
      <c r="P429" s="211"/>
      <c r="Q429" s="211"/>
      <c r="R429" s="211"/>
      <c r="S429" s="211"/>
      <c r="T429" s="211"/>
      <c r="U429" s="211"/>
      <c r="V429" s="211"/>
      <c r="W429" s="211"/>
      <c r="X429" s="211"/>
      <c r="Y429" s="211"/>
      <c r="Z429" s="211"/>
      <c r="AA429" s="211"/>
      <c r="AB429" s="211"/>
      <c r="AC429" s="211"/>
      <c r="AD429" s="211"/>
      <c r="AE429" s="211"/>
      <c r="AF429" s="211"/>
      <c r="AG429" s="211"/>
      <c r="AH429" s="211"/>
      <c r="AI429" s="211"/>
      <c r="AJ429" s="211"/>
      <c r="AK429" s="211"/>
      <c r="AL429" s="211"/>
      <c r="AM429" s="211"/>
      <c r="AN429" s="211"/>
      <c r="AO429" s="211"/>
      <c r="AP429" s="211"/>
      <c r="AQ429" s="211"/>
      <c r="AR429" s="211"/>
      <c r="AS429" s="211"/>
      <c r="AT429" s="211"/>
      <c r="AU429" s="211"/>
      <c r="AV429" s="211"/>
      <c r="AW429" s="211"/>
      <c r="AX429" s="211"/>
      <c r="AY429" s="211"/>
      <c r="AZ429" s="211"/>
      <c r="BA429" s="211"/>
      <c r="BB429" s="211"/>
      <c r="BC429" s="211"/>
      <c r="BD429" s="211"/>
      <c r="BE429" s="211"/>
      <c r="BF429" s="211"/>
      <c r="BG429" s="211"/>
      <c r="BH429" s="211"/>
      <c r="BI429" s="211"/>
      <c r="BJ429" s="211"/>
      <c r="BK429" s="211"/>
      <c r="BL429" s="211"/>
      <c r="BM429" s="224" t="s">
        <v>107</v>
      </c>
    </row>
    <row r="430" spans="1:65">
      <c r="A430" s="29"/>
      <c r="B430" s="3" t="s">
        <v>258</v>
      </c>
      <c r="C430" s="28"/>
      <c r="D430" s="23" t="s">
        <v>623</v>
      </c>
      <c r="E430" s="210"/>
      <c r="F430" s="211"/>
      <c r="G430" s="211"/>
      <c r="H430" s="211"/>
      <c r="I430" s="211"/>
      <c r="J430" s="211"/>
      <c r="K430" s="211"/>
      <c r="L430" s="211"/>
      <c r="M430" s="211"/>
      <c r="N430" s="211"/>
      <c r="O430" s="211"/>
      <c r="P430" s="211"/>
      <c r="Q430" s="211"/>
      <c r="R430" s="211"/>
      <c r="S430" s="211"/>
      <c r="T430" s="211"/>
      <c r="U430" s="211"/>
      <c r="V430" s="211"/>
      <c r="W430" s="211"/>
      <c r="X430" s="211"/>
      <c r="Y430" s="211"/>
      <c r="Z430" s="211"/>
      <c r="AA430" s="211"/>
      <c r="AB430" s="211"/>
      <c r="AC430" s="211"/>
      <c r="AD430" s="211"/>
      <c r="AE430" s="211"/>
      <c r="AF430" s="211"/>
      <c r="AG430" s="211"/>
      <c r="AH430" s="211"/>
      <c r="AI430" s="211"/>
      <c r="AJ430" s="211"/>
      <c r="AK430" s="211"/>
      <c r="AL430" s="211"/>
      <c r="AM430" s="211"/>
      <c r="AN430" s="211"/>
      <c r="AO430" s="211"/>
      <c r="AP430" s="211"/>
      <c r="AQ430" s="211"/>
      <c r="AR430" s="211"/>
      <c r="AS430" s="211"/>
      <c r="AT430" s="211"/>
      <c r="AU430" s="211"/>
      <c r="AV430" s="211"/>
      <c r="AW430" s="211"/>
      <c r="AX430" s="211"/>
      <c r="AY430" s="211"/>
      <c r="AZ430" s="211"/>
      <c r="BA430" s="211"/>
      <c r="BB430" s="211"/>
      <c r="BC430" s="211"/>
      <c r="BD430" s="211"/>
      <c r="BE430" s="211"/>
      <c r="BF430" s="211"/>
      <c r="BG430" s="211"/>
      <c r="BH430" s="211"/>
      <c r="BI430" s="211"/>
      <c r="BJ430" s="211"/>
      <c r="BK430" s="211"/>
      <c r="BL430" s="211"/>
      <c r="BM430" s="224">
        <v>38</v>
      </c>
    </row>
    <row r="431" spans="1:65">
      <c r="A431" s="29"/>
      <c r="B431" s="3" t="s">
        <v>86</v>
      </c>
      <c r="C431" s="28"/>
      <c r="D431" s="13" t="s">
        <v>623</v>
      </c>
      <c r="E431" s="140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9"/>
      <c r="B432" s="3" t="s">
        <v>259</v>
      </c>
      <c r="C432" s="28"/>
      <c r="D432" s="13" t="s">
        <v>623</v>
      </c>
      <c r="E432" s="140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9"/>
      <c r="B433" s="45" t="s">
        <v>260</v>
      </c>
      <c r="C433" s="46"/>
      <c r="D433" s="44" t="s">
        <v>261</v>
      </c>
      <c r="E433" s="140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B434" s="30"/>
      <c r="C434" s="20"/>
      <c r="D434" s="20"/>
      <c r="BM434" s="53"/>
    </row>
    <row r="435" spans="1:65" ht="15">
      <c r="B435" s="8" t="s">
        <v>604</v>
      </c>
      <c r="BM435" s="27" t="s">
        <v>268</v>
      </c>
    </row>
    <row r="436" spans="1:65" ht="15">
      <c r="A436" s="24" t="s">
        <v>6</v>
      </c>
      <c r="B436" s="18" t="s">
        <v>111</v>
      </c>
      <c r="C436" s="15" t="s">
        <v>112</v>
      </c>
      <c r="D436" s="16" t="s">
        <v>309</v>
      </c>
      <c r="E436" s="140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 t="s">
        <v>225</v>
      </c>
      <c r="C437" s="9" t="s">
        <v>225</v>
      </c>
      <c r="D437" s="10" t="s">
        <v>113</v>
      </c>
      <c r="E437" s="140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9"/>
      <c r="C438" s="9"/>
      <c r="D438" s="10" t="s">
        <v>317</v>
      </c>
      <c r="E438" s="140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1</v>
      </c>
    </row>
    <row r="439" spans="1:65">
      <c r="A439" s="29"/>
      <c r="B439" s="19"/>
      <c r="C439" s="9"/>
      <c r="D439" s="25"/>
      <c r="E439" s="140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1</v>
      </c>
    </row>
    <row r="440" spans="1:65">
      <c r="A440" s="29"/>
      <c r="B440" s="18">
        <v>1</v>
      </c>
      <c r="C440" s="14">
        <v>1</v>
      </c>
      <c r="D440" s="199">
        <v>15.6</v>
      </c>
      <c r="E440" s="201"/>
      <c r="F440" s="202"/>
      <c r="G440" s="202"/>
      <c r="H440" s="202"/>
      <c r="I440" s="202"/>
      <c r="J440" s="202"/>
      <c r="K440" s="202"/>
      <c r="L440" s="202"/>
      <c r="M440" s="202"/>
      <c r="N440" s="202"/>
      <c r="O440" s="202"/>
      <c r="P440" s="202"/>
      <c r="Q440" s="202"/>
      <c r="R440" s="202"/>
      <c r="S440" s="202"/>
      <c r="T440" s="202"/>
      <c r="U440" s="202"/>
      <c r="V440" s="202"/>
      <c r="W440" s="202"/>
      <c r="X440" s="202"/>
      <c r="Y440" s="202"/>
      <c r="Z440" s="202"/>
      <c r="AA440" s="202"/>
      <c r="AB440" s="202"/>
      <c r="AC440" s="202"/>
      <c r="AD440" s="202"/>
      <c r="AE440" s="202"/>
      <c r="AF440" s="202"/>
      <c r="AG440" s="202"/>
      <c r="AH440" s="202"/>
      <c r="AI440" s="202"/>
      <c r="AJ440" s="202"/>
      <c r="AK440" s="202"/>
      <c r="AL440" s="202"/>
      <c r="AM440" s="202"/>
      <c r="AN440" s="202"/>
      <c r="AO440" s="202"/>
      <c r="AP440" s="202"/>
      <c r="AQ440" s="202"/>
      <c r="AR440" s="202"/>
      <c r="AS440" s="202"/>
      <c r="AT440" s="202"/>
      <c r="AU440" s="202"/>
      <c r="AV440" s="202"/>
      <c r="AW440" s="202"/>
      <c r="AX440" s="202"/>
      <c r="AY440" s="202"/>
      <c r="AZ440" s="202"/>
      <c r="BA440" s="202"/>
      <c r="BB440" s="202"/>
      <c r="BC440" s="202"/>
      <c r="BD440" s="202"/>
      <c r="BE440" s="202"/>
      <c r="BF440" s="202"/>
      <c r="BG440" s="202"/>
      <c r="BH440" s="202"/>
      <c r="BI440" s="202"/>
      <c r="BJ440" s="202"/>
      <c r="BK440" s="202"/>
      <c r="BL440" s="202"/>
      <c r="BM440" s="203">
        <v>1</v>
      </c>
    </row>
    <row r="441" spans="1:65">
      <c r="A441" s="29"/>
      <c r="B441" s="19">
        <v>1</v>
      </c>
      <c r="C441" s="9">
        <v>2</v>
      </c>
      <c r="D441" s="205">
        <v>15.9</v>
      </c>
      <c r="E441" s="201"/>
      <c r="F441" s="202"/>
      <c r="G441" s="202"/>
      <c r="H441" s="202"/>
      <c r="I441" s="202"/>
      <c r="J441" s="202"/>
      <c r="K441" s="202"/>
      <c r="L441" s="202"/>
      <c r="M441" s="202"/>
      <c r="N441" s="202"/>
      <c r="O441" s="202"/>
      <c r="P441" s="202"/>
      <c r="Q441" s="202"/>
      <c r="R441" s="202"/>
      <c r="S441" s="202"/>
      <c r="T441" s="202"/>
      <c r="U441" s="202"/>
      <c r="V441" s="202"/>
      <c r="W441" s="202"/>
      <c r="X441" s="202"/>
      <c r="Y441" s="202"/>
      <c r="Z441" s="202"/>
      <c r="AA441" s="202"/>
      <c r="AB441" s="202"/>
      <c r="AC441" s="202"/>
      <c r="AD441" s="202"/>
      <c r="AE441" s="202"/>
      <c r="AF441" s="202"/>
      <c r="AG441" s="202"/>
      <c r="AH441" s="202"/>
      <c r="AI441" s="202"/>
      <c r="AJ441" s="202"/>
      <c r="AK441" s="202"/>
      <c r="AL441" s="202"/>
      <c r="AM441" s="202"/>
      <c r="AN441" s="202"/>
      <c r="AO441" s="202"/>
      <c r="AP441" s="202"/>
      <c r="AQ441" s="202"/>
      <c r="AR441" s="202"/>
      <c r="AS441" s="202"/>
      <c r="AT441" s="202"/>
      <c r="AU441" s="202"/>
      <c r="AV441" s="202"/>
      <c r="AW441" s="202"/>
      <c r="AX441" s="202"/>
      <c r="AY441" s="202"/>
      <c r="AZ441" s="202"/>
      <c r="BA441" s="202"/>
      <c r="BB441" s="202"/>
      <c r="BC441" s="202"/>
      <c r="BD441" s="202"/>
      <c r="BE441" s="202"/>
      <c r="BF441" s="202"/>
      <c r="BG441" s="202"/>
      <c r="BH441" s="202"/>
      <c r="BI441" s="202"/>
      <c r="BJ441" s="202"/>
      <c r="BK441" s="202"/>
      <c r="BL441" s="202"/>
      <c r="BM441" s="203">
        <v>33</v>
      </c>
    </row>
    <row r="442" spans="1:65">
      <c r="A442" s="29"/>
      <c r="B442" s="20" t="s">
        <v>256</v>
      </c>
      <c r="C442" s="12"/>
      <c r="D442" s="208">
        <v>15.75</v>
      </c>
      <c r="E442" s="201"/>
      <c r="F442" s="202"/>
      <c r="G442" s="202"/>
      <c r="H442" s="202"/>
      <c r="I442" s="202"/>
      <c r="J442" s="202"/>
      <c r="K442" s="202"/>
      <c r="L442" s="202"/>
      <c r="M442" s="202"/>
      <c r="N442" s="202"/>
      <c r="O442" s="202"/>
      <c r="P442" s="202"/>
      <c r="Q442" s="202"/>
      <c r="R442" s="202"/>
      <c r="S442" s="202"/>
      <c r="T442" s="202"/>
      <c r="U442" s="202"/>
      <c r="V442" s="202"/>
      <c r="W442" s="202"/>
      <c r="X442" s="202"/>
      <c r="Y442" s="202"/>
      <c r="Z442" s="202"/>
      <c r="AA442" s="202"/>
      <c r="AB442" s="202"/>
      <c r="AC442" s="202"/>
      <c r="AD442" s="202"/>
      <c r="AE442" s="202"/>
      <c r="AF442" s="202"/>
      <c r="AG442" s="202"/>
      <c r="AH442" s="202"/>
      <c r="AI442" s="202"/>
      <c r="AJ442" s="202"/>
      <c r="AK442" s="202"/>
      <c r="AL442" s="202"/>
      <c r="AM442" s="202"/>
      <c r="AN442" s="202"/>
      <c r="AO442" s="202"/>
      <c r="AP442" s="202"/>
      <c r="AQ442" s="202"/>
      <c r="AR442" s="202"/>
      <c r="AS442" s="202"/>
      <c r="AT442" s="202"/>
      <c r="AU442" s="202"/>
      <c r="AV442" s="202"/>
      <c r="AW442" s="202"/>
      <c r="AX442" s="202"/>
      <c r="AY442" s="202"/>
      <c r="AZ442" s="202"/>
      <c r="BA442" s="202"/>
      <c r="BB442" s="202"/>
      <c r="BC442" s="202"/>
      <c r="BD442" s="202"/>
      <c r="BE442" s="202"/>
      <c r="BF442" s="202"/>
      <c r="BG442" s="202"/>
      <c r="BH442" s="202"/>
      <c r="BI442" s="202"/>
      <c r="BJ442" s="202"/>
      <c r="BK442" s="202"/>
      <c r="BL442" s="202"/>
      <c r="BM442" s="203">
        <v>16</v>
      </c>
    </row>
    <row r="443" spans="1:65">
      <c r="A443" s="29"/>
      <c r="B443" s="3" t="s">
        <v>257</v>
      </c>
      <c r="C443" s="28"/>
      <c r="D443" s="205">
        <v>15.75</v>
      </c>
      <c r="E443" s="201"/>
      <c r="F443" s="202"/>
      <c r="G443" s="202"/>
      <c r="H443" s="202"/>
      <c r="I443" s="202"/>
      <c r="J443" s="202"/>
      <c r="K443" s="202"/>
      <c r="L443" s="202"/>
      <c r="M443" s="202"/>
      <c r="N443" s="202"/>
      <c r="O443" s="202"/>
      <c r="P443" s="202"/>
      <c r="Q443" s="202"/>
      <c r="R443" s="202"/>
      <c r="S443" s="202"/>
      <c r="T443" s="202"/>
      <c r="U443" s="202"/>
      <c r="V443" s="202"/>
      <c r="W443" s="202"/>
      <c r="X443" s="202"/>
      <c r="Y443" s="202"/>
      <c r="Z443" s="202"/>
      <c r="AA443" s="202"/>
      <c r="AB443" s="202"/>
      <c r="AC443" s="202"/>
      <c r="AD443" s="202"/>
      <c r="AE443" s="202"/>
      <c r="AF443" s="202"/>
      <c r="AG443" s="202"/>
      <c r="AH443" s="202"/>
      <c r="AI443" s="202"/>
      <c r="AJ443" s="202"/>
      <c r="AK443" s="202"/>
      <c r="AL443" s="202"/>
      <c r="AM443" s="202"/>
      <c r="AN443" s="202"/>
      <c r="AO443" s="202"/>
      <c r="AP443" s="202"/>
      <c r="AQ443" s="202"/>
      <c r="AR443" s="202"/>
      <c r="AS443" s="202"/>
      <c r="AT443" s="202"/>
      <c r="AU443" s="202"/>
      <c r="AV443" s="202"/>
      <c r="AW443" s="202"/>
      <c r="AX443" s="202"/>
      <c r="AY443" s="202"/>
      <c r="AZ443" s="202"/>
      <c r="BA443" s="202"/>
      <c r="BB443" s="202"/>
      <c r="BC443" s="202"/>
      <c r="BD443" s="202"/>
      <c r="BE443" s="202"/>
      <c r="BF443" s="202"/>
      <c r="BG443" s="202"/>
      <c r="BH443" s="202"/>
      <c r="BI443" s="202"/>
      <c r="BJ443" s="202"/>
      <c r="BK443" s="202"/>
      <c r="BL443" s="202"/>
      <c r="BM443" s="203">
        <v>15.75</v>
      </c>
    </row>
    <row r="444" spans="1:65">
      <c r="A444" s="29"/>
      <c r="B444" s="3" t="s">
        <v>258</v>
      </c>
      <c r="C444" s="28"/>
      <c r="D444" s="205">
        <v>0.21213203435596475</v>
      </c>
      <c r="E444" s="201"/>
      <c r="F444" s="202"/>
      <c r="G444" s="202"/>
      <c r="H444" s="202"/>
      <c r="I444" s="202"/>
      <c r="J444" s="202"/>
      <c r="K444" s="202"/>
      <c r="L444" s="202"/>
      <c r="M444" s="202"/>
      <c r="N444" s="202"/>
      <c r="O444" s="202"/>
      <c r="P444" s="202"/>
      <c r="Q444" s="202"/>
      <c r="R444" s="202"/>
      <c r="S444" s="202"/>
      <c r="T444" s="202"/>
      <c r="U444" s="202"/>
      <c r="V444" s="202"/>
      <c r="W444" s="202"/>
      <c r="X444" s="202"/>
      <c r="Y444" s="202"/>
      <c r="Z444" s="202"/>
      <c r="AA444" s="202"/>
      <c r="AB444" s="202"/>
      <c r="AC444" s="202"/>
      <c r="AD444" s="202"/>
      <c r="AE444" s="202"/>
      <c r="AF444" s="202"/>
      <c r="AG444" s="202"/>
      <c r="AH444" s="202"/>
      <c r="AI444" s="202"/>
      <c r="AJ444" s="202"/>
      <c r="AK444" s="202"/>
      <c r="AL444" s="202"/>
      <c r="AM444" s="202"/>
      <c r="AN444" s="202"/>
      <c r="AO444" s="202"/>
      <c r="AP444" s="202"/>
      <c r="AQ444" s="202"/>
      <c r="AR444" s="202"/>
      <c r="AS444" s="202"/>
      <c r="AT444" s="202"/>
      <c r="AU444" s="202"/>
      <c r="AV444" s="202"/>
      <c r="AW444" s="202"/>
      <c r="AX444" s="202"/>
      <c r="AY444" s="202"/>
      <c r="AZ444" s="202"/>
      <c r="BA444" s="202"/>
      <c r="BB444" s="202"/>
      <c r="BC444" s="202"/>
      <c r="BD444" s="202"/>
      <c r="BE444" s="202"/>
      <c r="BF444" s="202"/>
      <c r="BG444" s="202"/>
      <c r="BH444" s="202"/>
      <c r="BI444" s="202"/>
      <c r="BJ444" s="202"/>
      <c r="BK444" s="202"/>
      <c r="BL444" s="202"/>
      <c r="BM444" s="203">
        <v>39</v>
      </c>
    </row>
    <row r="445" spans="1:65">
      <c r="A445" s="29"/>
      <c r="B445" s="3" t="s">
        <v>86</v>
      </c>
      <c r="C445" s="28"/>
      <c r="D445" s="13">
        <v>1.3468700594029508E-2</v>
      </c>
      <c r="E445" s="140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3"/>
    </row>
    <row r="446" spans="1:65">
      <c r="A446" s="29"/>
      <c r="B446" s="3" t="s">
        <v>259</v>
      </c>
      <c r="C446" s="28"/>
      <c r="D446" s="13">
        <v>0</v>
      </c>
      <c r="E446" s="140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3"/>
    </row>
    <row r="447" spans="1:65">
      <c r="A447" s="29"/>
      <c r="B447" s="45" t="s">
        <v>260</v>
      </c>
      <c r="C447" s="46"/>
      <c r="D447" s="44" t="s">
        <v>261</v>
      </c>
      <c r="E447" s="140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B448" s="30"/>
      <c r="C448" s="20"/>
      <c r="D448" s="20"/>
      <c r="BM448" s="53"/>
    </row>
    <row r="449" spans="1:65" ht="15">
      <c r="B449" s="8" t="s">
        <v>605</v>
      </c>
      <c r="BM449" s="27" t="s">
        <v>268</v>
      </c>
    </row>
    <row r="450" spans="1:65" ht="15">
      <c r="A450" s="24" t="s">
        <v>9</v>
      </c>
      <c r="B450" s="18" t="s">
        <v>111</v>
      </c>
      <c r="C450" s="15" t="s">
        <v>112</v>
      </c>
      <c r="D450" s="16" t="s">
        <v>309</v>
      </c>
      <c r="E450" s="140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9" t="s">
        <v>225</v>
      </c>
      <c r="C451" s="9" t="s">
        <v>225</v>
      </c>
      <c r="D451" s="10" t="s">
        <v>113</v>
      </c>
      <c r="E451" s="140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9"/>
      <c r="C452" s="9"/>
      <c r="D452" s="10" t="s">
        <v>317</v>
      </c>
      <c r="E452" s="140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2</v>
      </c>
    </row>
    <row r="453" spans="1:65">
      <c r="A453" s="29"/>
      <c r="B453" s="19"/>
      <c r="C453" s="9"/>
      <c r="D453" s="25"/>
      <c r="E453" s="140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2</v>
      </c>
    </row>
    <row r="454" spans="1:65">
      <c r="A454" s="29"/>
      <c r="B454" s="18">
        <v>1</v>
      </c>
      <c r="C454" s="14">
        <v>1</v>
      </c>
      <c r="D454" s="21">
        <v>5.3</v>
      </c>
      <c r="E454" s="140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1</v>
      </c>
    </row>
    <row r="455" spans="1:65">
      <c r="A455" s="29"/>
      <c r="B455" s="19">
        <v>1</v>
      </c>
      <c r="C455" s="9">
        <v>2</v>
      </c>
      <c r="D455" s="11">
        <v>5.5</v>
      </c>
      <c r="E455" s="140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34</v>
      </c>
    </row>
    <row r="456" spans="1:65">
      <c r="A456" s="29"/>
      <c r="B456" s="20" t="s">
        <v>256</v>
      </c>
      <c r="C456" s="12"/>
      <c r="D456" s="22">
        <v>5.4</v>
      </c>
      <c r="E456" s="140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16</v>
      </c>
    </row>
    <row r="457" spans="1:65">
      <c r="A457" s="29"/>
      <c r="B457" s="3" t="s">
        <v>257</v>
      </c>
      <c r="C457" s="28"/>
      <c r="D457" s="11">
        <v>5.4</v>
      </c>
      <c r="E457" s="140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>
        <v>5.4</v>
      </c>
    </row>
    <row r="458" spans="1:65">
      <c r="A458" s="29"/>
      <c r="B458" s="3" t="s">
        <v>258</v>
      </c>
      <c r="C458" s="28"/>
      <c r="D458" s="23">
        <v>0.14142135623730964</v>
      </c>
      <c r="E458" s="140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40</v>
      </c>
    </row>
    <row r="459" spans="1:65">
      <c r="A459" s="29"/>
      <c r="B459" s="3" t="s">
        <v>86</v>
      </c>
      <c r="C459" s="28"/>
      <c r="D459" s="13">
        <v>2.6189140043946228E-2</v>
      </c>
      <c r="E459" s="140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3"/>
    </row>
    <row r="460" spans="1:65">
      <c r="A460" s="29"/>
      <c r="B460" s="3" t="s">
        <v>259</v>
      </c>
      <c r="C460" s="28"/>
      <c r="D460" s="13">
        <v>0</v>
      </c>
      <c r="E460" s="140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3"/>
    </row>
    <row r="461" spans="1:65">
      <c r="A461" s="29"/>
      <c r="B461" s="45" t="s">
        <v>260</v>
      </c>
      <c r="C461" s="46"/>
      <c r="D461" s="44" t="s">
        <v>261</v>
      </c>
      <c r="E461" s="140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3"/>
    </row>
    <row r="462" spans="1:65">
      <c r="B462" s="30"/>
      <c r="C462" s="20"/>
      <c r="D462" s="20"/>
      <c r="BM462" s="53"/>
    </row>
    <row r="463" spans="1:65" ht="15">
      <c r="B463" s="8" t="s">
        <v>606</v>
      </c>
      <c r="BM463" s="27" t="s">
        <v>268</v>
      </c>
    </row>
    <row r="464" spans="1:65" ht="15">
      <c r="A464" s="24" t="s">
        <v>12</v>
      </c>
      <c r="B464" s="18" t="s">
        <v>111</v>
      </c>
      <c r="C464" s="15" t="s">
        <v>112</v>
      </c>
      <c r="D464" s="16" t="s">
        <v>309</v>
      </c>
      <c r="E464" s="140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 t="s">
        <v>225</v>
      </c>
      <c r="C465" s="9" t="s">
        <v>225</v>
      </c>
      <c r="D465" s="10" t="s">
        <v>113</v>
      </c>
      <c r="E465" s="140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9"/>
      <c r="C466" s="9"/>
      <c r="D466" s="10" t="s">
        <v>317</v>
      </c>
      <c r="E466" s="140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9"/>
      <c r="C467" s="9"/>
      <c r="D467" s="25"/>
      <c r="E467" s="140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8">
        <v>1</v>
      </c>
      <c r="C468" s="14">
        <v>1</v>
      </c>
      <c r="D468" s="21">
        <v>6.77</v>
      </c>
      <c r="E468" s="140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9">
        <v>1</v>
      </c>
      <c r="C469" s="9">
        <v>2</v>
      </c>
      <c r="D469" s="11">
        <v>6.78</v>
      </c>
      <c r="E469" s="140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35</v>
      </c>
    </row>
    <row r="470" spans="1:65">
      <c r="A470" s="29"/>
      <c r="B470" s="20" t="s">
        <v>256</v>
      </c>
      <c r="C470" s="12"/>
      <c r="D470" s="22">
        <v>6.7750000000000004</v>
      </c>
      <c r="E470" s="140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257</v>
      </c>
      <c r="C471" s="28"/>
      <c r="D471" s="11">
        <v>6.7750000000000004</v>
      </c>
      <c r="E471" s="140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>
        <v>6.7750000000000004</v>
      </c>
    </row>
    <row r="472" spans="1:65">
      <c r="A472" s="29"/>
      <c r="B472" s="3" t="s">
        <v>258</v>
      </c>
      <c r="C472" s="28"/>
      <c r="D472" s="23">
        <v>7.0710678118659524E-3</v>
      </c>
      <c r="E472" s="140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41</v>
      </c>
    </row>
    <row r="473" spans="1:65">
      <c r="A473" s="29"/>
      <c r="B473" s="3" t="s">
        <v>86</v>
      </c>
      <c r="C473" s="28"/>
      <c r="D473" s="13">
        <v>1.0437000460318748E-3</v>
      </c>
      <c r="E473" s="140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9"/>
      <c r="B474" s="3" t="s">
        <v>259</v>
      </c>
      <c r="C474" s="28"/>
      <c r="D474" s="13">
        <v>0</v>
      </c>
      <c r="E474" s="140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A475" s="29"/>
      <c r="B475" s="45" t="s">
        <v>260</v>
      </c>
      <c r="C475" s="46"/>
      <c r="D475" s="44" t="s">
        <v>261</v>
      </c>
      <c r="E475" s="140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B476" s="30"/>
      <c r="C476" s="20"/>
      <c r="D476" s="20"/>
      <c r="BM476" s="53"/>
    </row>
    <row r="477" spans="1:65" ht="15">
      <c r="B477" s="8" t="s">
        <v>607</v>
      </c>
      <c r="BM477" s="27" t="s">
        <v>268</v>
      </c>
    </row>
    <row r="478" spans="1:65" ht="15">
      <c r="A478" s="24" t="s">
        <v>15</v>
      </c>
      <c r="B478" s="18" t="s">
        <v>111</v>
      </c>
      <c r="C478" s="15" t="s">
        <v>112</v>
      </c>
      <c r="D478" s="16" t="s">
        <v>309</v>
      </c>
      <c r="E478" s="140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225</v>
      </c>
      <c r="C479" s="9" t="s">
        <v>225</v>
      </c>
      <c r="D479" s="10" t="s">
        <v>113</v>
      </c>
      <c r="E479" s="140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317</v>
      </c>
      <c r="E480" s="140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9"/>
      <c r="C481" s="9"/>
      <c r="D481" s="25"/>
      <c r="E481" s="140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">
        <v>3.8</v>
      </c>
      <c r="E482" s="140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>
        <v>1</v>
      </c>
      <c r="C483" s="9">
        <v>2</v>
      </c>
      <c r="D483" s="11">
        <v>3.8</v>
      </c>
      <c r="E483" s="140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19</v>
      </c>
    </row>
    <row r="484" spans="1:65">
      <c r="A484" s="29"/>
      <c r="B484" s="20" t="s">
        <v>256</v>
      </c>
      <c r="C484" s="12"/>
      <c r="D484" s="22">
        <v>3.8</v>
      </c>
      <c r="E484" s="140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257</v>
      </c>
      <c r="C485" s="28"/>
      <c r="D485" s="11">
        <v>3.8</v>
      </c>
      <c r="E485" s="140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3.8</v>
      </c>
    </row>
    <row r="486" spans="1:65">
      <c r="A486" s="29"/>
      <c r="B486" s="3" t="s">
        <v>258</v>
      </c>
      <c r="C486" s="28"/>
      <c r="D486" s="23">
        <v>0</v>
      </c>
      <c r="E486" s="140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25</v>
      </c>
    </row>
    <row r="487" spans="1:65">
      <c r="A487" s="29"/>
      <c r="B487" s="3" t="s">
        <v>86</v>
      </c>
      <c r="C487" s="28"/>
      <c r="D487" s="13">
        <v>0</v>
      </c>
      <c r="E487" s="140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9"/>
      <c r="B488" s="3" t="s">
        <v>259</v>
      </c>
      <c r="C488" s="28"/>
      <c r="D488" s="13">
        <v>0</v>
      </c>
      <c r="E488" s="140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29"/>
      <c r="B489" s="45" t="s">
        <v>260</v>
      </c>
      <c r="C489" s="46"/>
      <c r="D489" s="44" t="s">
        <v>261</v>
      </c>
      <c r="E489" s="140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B490" s="30"/>
      <c r="C490" s="20"/>
      <c r="D490" s="20"/>
      <c r="BM490" s="53"/>
    </row>
    <row r="491" spans="1:65" ht="15">
      <c r="B491" s="8" t="s">
        <v>608</v>
      </c>
      <c r="BM491" s="27" t="s">
        <v>268</v>
      </c>
    </row>
    <row r="492" spans="1:65" ht="15">
      <c r="A492" s="24" t="s">
        <v>18</v>
      </c>
      <c r="B492" s="18" t="s">
        <v>111</v>
      </c>
      <c r="C492" s="15" t="s">
        <v>112</v>
      </c>
      <c r="D492" s="16" t="s">
        <v>309</v>
      </c>
      <c r="E492" s="140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225</v>
      </c>
      <c r="C493" s="9" t="s">
        <v>225</v>
      </c>
      <c r="D493" s="10" t="s">
        <v>113</v>
      </c>
      <c r="E493" s="140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317</v>
      </c>
      <c r="E494" s="140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0</v>
      </c>
    </row>
    <row r="495" spans="1:65">
      <c r="A495" s="29"/>
      <c r="B495" s="19"/>
      <c r="C495" s="9"/>
      <c r="D495" s="25"/>
      <c r="E495" s="140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0</v>
      </c>
    </row>
    <row r="496" spans="1:65">
      <c r="A496" s="29"/>
      <c r="B496" s="18">
        <v>1</v>
      </c>
      <c r="C496" s="14">
        <v>1</v>
      </c>
      <c r="D496" s="212">
        <v>227</v>
      </c>
      <c r="E496" s="214"/>
      <c r="F496" s="215"/>
      <c r="G496" s="215"/>
      <c r="H496" s="215"/>
      <c r="I496" s="215"/>
      <c r="J496" s="215"/>
      <c r="K496" s="215"/>
      <c r="L496" s="215"/>
      <c r="M496" s="215"/>
      <c r="N496" s="215"/>
      <c r="O496" s="215"/>
      <c r="P496" s="215"/>
      <c r="Q496" s="215"/>
      <c r="R496" s="215"/>
      <c r="S496" s="215"/>
      <c r="T496" s="215"/>
      <c r="U496" s="215"/>
      <c r="V496" s="215"/>
      <c r="W496" s="215"/>
      <c r="X496" s="215"/>
      <c r="Y496" s="215"/>
      <c r="Z496" s="215"/>
      <c r="AA496" s="215"/>
      <c r="AB496" s="215"/>
      <c r="AC496" s="215"/>
      <c r="AD496" s="215"/>
      <c r="AE496" s="215"/>
      <c r="AF496" s="215"/>
      <c r="AG496" s="215"/>
      <c r="AH496" s="215"/>
      <c r="AI496" s="215"/>
      <c r="AJ496" s="215"/>
      <c r="AK496" s="215"/>
      <c r="AL496" s="215"/>
      <c r="AM496" s="215"/>
      <c r="AN496" s="215"/>
      <c r="AO496" s="215"/>
      <c r="AP496" s="215"/>
      <c r="AQ496" s="215"/>
      <c r="AR496" s="215"/>
      <c r="AS496" s="215"/>
      <c r="AT496" s="215"/>
      <c r="AU496" s="215"/>
      <c r="AV496" s="215"/>
      <c r="AW496" s="215"/>
      <c r="AX496" s="215"/>
      <c r="AY496" s="215"/>
      <c r="AZ496" s="215"/>
      <c r="BA496" s="215"/>
      <c r="BB496" s="215"/>
      <c r="BC496" s="215"/>
      <c r="BD496" s="215"/>
      <c r="BE496" s="215"/>
      <c r="BF496" s="215"/>
      <c r="BG496" s="215"/>
      <c r="BH496" s="215"/>
      <c r="BI496" s="215"/>
      <c r="BJ496" s="215"/>
      <c r="BK496" s="215"/>
      <c r="BL496" s="215"/>
      <c r="BM496" s="216">
        <v>1</v>
      </c>
    </row>
    <row r="497" spans="1:65">
      <c r="A497" s="29"/>
      <c r="B497" s="19">
        <v>1</v>
      </c>
      <c r="C497" s="9">
        <v>2</v>
      </c>
      <c r="D497" s="217">
        <v>232</v>
      </c>
      <c r="E497" s="214"/>
      <c r="F497" s="215"/>
      <c r="G497" s="215"/>
      <c r="H497" s="215"/>
      <c r="I497" s="215"/>
      <c r="J497" s="215"/>
      <c r="K497" s="215"/>
      <c r="L497" s="215"/>
      <c r="M497" s="215"/>
      <c r="N497" s="215"/>
      <c r="O497" s="215"/>
      <c r="P497" s="215"/>
      <c r="Q497" s="215"/>
      <c r="R497" s="215"/>
      <c r="S497" s="215"/>
      <c r="T497" s="215"/>
      <c r="U497" s="215"/>
      <c r="V497" s="215"/>
      <c r="W497" s="215"/>
      <c r="X497" s="215"/>
      <c r="Y497" s="215"/>
      <c r="Z497" s="215"/>
      <c r="AA497" s="215"/>
      <c r="AB497" s="215"/>
      <c r="AC497" s="215"/>
      <c r="AD497" s="215"/>
      <c r="AE497" s="215"/>
      <c r="AF497" s="215"/>
      <c r="AG497" s="215"/>
      <c r="AH497" s="215"/>
      <c r="AI497" s="215"/>
      <c r="AJ497" s="215"/>
      <c r="AK497" s="215"/>
      <c r="AL497" s="215"/>
      <c r="AM497" s="215"/>
      <c r="AN497" s="215"/>
      <c r="AO497" s="215"/>
      <c r="AP497" s="215"/>
      <c r="AQ497" s="215"/>
      <c r="AR497" s="215"/>
      <c r="AS497" s="215"/>
      <c r="AT497" s="215"/>
      <c r="AU497" s="215"/>
      <c r="AV497" s="215"/>
      <c r="AW497" s="215"/>
      <c r="AX497" s="215"/>
      <c r="AY497" s="215"/>
      <c r="AZ497" s="215"/>
      <c r="BA497" s="215"/>
      <c r="BB497" s="215"/>
      <c r="BC497" s="215"/>
      <c r="BD497" s="215"/>
      <c r="BE497" s="215"/>
      <c r="BF497" s="215"/>
      <c r="BG497" s="215"/>
      <c r="BH497" s="215"/>
      <c r="BI497" s="215"/>
      <c r="BJ497" s="215"/>
      <c r="BK497" s="215"/>
      <c r="BL497" s="215"/>
      <c r="BM497" s="216">
        <v>20</v>
      </c>
    </row>
    <row r="498" spans="1:65">
      <c r="A498" s="29"/>
      <c r="B498" s="20" t="s">
        <v>256</v>
      </c>
      <c r="C498" s="12"/>
      <c r="D498" s="221">
        <v>229.5</v>
      </c>
      <c r="E498" s="214"/>
      <c r="F498" s="215"/>
      <c r="G498" s="215"/>
      <c r="H498" s="215"/>
      <c r="I498" s="215"/>
      <c r="J498" s="215"/>
      <c r="K498" s="215"/>
      <c r="L498" s="215"/>
      <c r="M498" s="215"/>
      <c r="N498" s="215"/>
      <c r="O498" s="215"/>
      <c r="P498" s="215"/>
      <c r="Q498" s="215"/>
      <c r="R498" s="215"/>
      <c r="S498" s="215"/>
      <c r="T498" s="215"/>
      <c r="U498" s="215"/>
      <c r="V498" s="215"/>
      <c r="W498" s="215"/>
      <c r="X498" s="215"/>
      <c r="Y498" s="215"/>
      <c r="Z498" s="215"/>
      <c r="AA498" s="215"/>
      <c r="AB498" s="215"/>
      <c r="AC498" s="215"/>
      <c r="AD498" s="215"/>
      <c r="AE498" s="215"/>
      <c r="AF498" s="215"/>
      <c r="AG498" s="215"/>
      <c r="AH498" s="215"/>
      <c r="AI498" s="215"/>
      <c r="AJ498" s="215"/>
      <c r="AK498" s="215"/>
      <c r="AL498" s="215"/>
      <c r="AM498" s="215"/>
      <c r="AN498" s="215"/>
      <c r="AO498" s="215"/>
      <c r="AP498" s="215"/>
      <c r="AQ498" s="215"/>
      <c r="AR498" s="215"/>
      <c r="AS498" s="215"/>
      <c r="AT498" s="215"/>
      <c r="AU498" s="215"/>
      <c r="AV498" s="215"/>
      <c r="AW498" s="215"/>
      <c r="AX498" s="215"/>
      <c r="AY498" s="215"/>
      <c r="AZ498" s="215"/>
      <c r="BA498" s="215"/>
      <c r="BB498" s="215"/>
      <c r="BC498" s="215"/>
      <c r="BD498" s="215"/>
      <c r="BE498" s="215"/>
      <c r="BF498" s="215"/>
      <c r="BG498" s="215"/>
      <c r="BH498" s="215"/>
      <c r="BI498" s="215"/>
      <c r="BJ498" s="215"/>
      <c r="BK498" s="215"/>
      <c r="BL498" s="215"/>
      <c r="BM498" s="216">
        <v>16</v>
      </c>
    </row>
    <row r="499" spans="1:65">
      <c r="A499" s="29"/>
      <c r="B499" s="3" t="s">
        <v>257</v>
      </c>
      <c r="C499" s="28"/>
      <c r="D499" s="217">
        <v>229.5</v>
      </c>
      <c r="E499" s="214"/>
      <c r="F499" s="215"/>
      <c r="G499" s="215"/>
      <c r="H499" s="215"/>
      <c r="I499" s="215"/>
      <c r="J499" s="215"/>
      <c r="K499" s="215"/>
      <c r="L499" s="215"/>
      <c r="M499" s="215"/>
      <c r="N499" s="215"/>
      <c r="O499" s="215"/>
      <c r="P499" s="215"/>
      <c r="Q499" s="215"/>
      <c r="R499" s="215"/>
      <c r="S499" s="215"/>
      <c r="T499" s="215"/>
      <c r="U499" s="215"/>
      <c r="V499" s="215"/>
      <c r="W499" s="215"/>
      <c r="X499" s="215"/>
      <c r="Y499" s="215"/>
      <c r="Z499" s="215"/>
      <c r="AA499" s="215"/>
      <c r="AB499" s="215"/>
      <c r="AC499" s="215"/>
      <c r="AD499" s="215"/>
      <c r="AE499" s="215"/>
      <c r="AF499" s="215"/>
      <c r="AG499" s="215"/>
      <c r="AH499" s="215"/>
      <c r="AI499" s="215"/>
      <c r="AJ499" s="215"/>
      <c r="AK499" s="215"/>
      <c r="AL499" s="215"/>
      <c r="AM499" s="215"/>
      <c r="AN499" s="215"/>
      <c r="AO499" s="215"/>
      <c r="AP499" s="215"/>
      <c r="AQ499" s="215"/>
      <c r="AR499" s="215"/>
      <c r="AS499" s="215"/>
      <c r="AT499" s="215"/>
      <c r="AU499" s="215"/>
      <c r="AV499" s="215"/>
      <c r="AW499" s="215"/>
      <c r="AX499" s="215"/>
      <c r="AY499" s="215"/>
      <c r="AZ499" s="215"/>
      <c r="BA499" s="215"/>
      <c r="BB499" s="215"/>
      <c r="BC499" s="215"/>
      <c r="BD499" s="215"/>
      <c r="BE499" s="215"/>
      <c r="BF499" s="215"/>
      <c r="BG499" s="215"/>
      <c r="BH499" s="215"/>
      <c r="BI499" s="215"/>
      <c r="BJ499" s="215"/>
      <c r="BK499" s="215"/>
      <c r="BL499" s="215"/>
      <c r="BM499" s="216">
        <v>229.5</v>
      </c>
    </row>
    <row r="500" spans="1:65">
      <c r="A500" s="29"/>
      <c r="B500" s="3" t="s">
        <v>258</v>
      </c>
      <c r="C500" s="28"/>
      <c r="D500" s="217">
        <v>3.5355339059327378</v>
      </c>
      <c r="E500" s="214"/>
      <c r="F500" s="215"/>
      <c r="G500" s="215"/>
      <c r="H500" s="215"/>
      <c r="I500" s="215"/>
      <c r="J500" s="215"/>
      <c r="K500" s="215"/>
      <c r="L500" s="215"/>
      <c r="M500" s="215"/>
      <c r="N500" s="215"/>
      <c r="O500" s="215"/>
      <c r="P500" s="215"/>
      <c r="Q500" s="215"/>
      <c r="R500" s="215"/>
      <c r="S500" s="215"/>
      <c r="T500" s="215"/>
      <c r="U500" s="215"/>
      <c r="V500" s="215"/>
      <c r="W500" s="215"/>
      <c r="X500" s="215"/>
      <c r="Y500" s="215"/>
      <c r="Z500" s="215"/>
      <c r="AA500" s="215"/>
      <c r="AB500" s="215"/>
      <c r="AC500" s="215"/>
      <c r="AD500" s="215"/>
      <c r="AE500" s="215"/>
      <c r="AF500" s="215"/>
      <c r="AG500" s="215"/>
      <c r="AH500" s="215"/>
      <c r="AI500" s="215"/>
      <c r="AJ500" s="215"/>
      <c r="AK500" s="215"/>
      <c r="AL500" s="215"/>
      <c r="AM500" s="215"/>
      <c r="AN500" s="215"/>
      <c r="AO500" s="215"/>
      <c r="AP500" s="215"/>
      <c r="AQ500" s="215"/>
      <c r="AR500" s="215"/>
      <c r="AS500" s="215"/>
      <c r="AT500" s="215"/>
      <c r="AU500" s="215"/>
      <c r="AV500" s="215"/>
      <c r="AW500" s="215"/>
      <c r="AX500" s="215"/>
      <c r="AY500" s="215"/>
      <c r="AZ500" s="215"/>
      <c r="BA500" s="215"/>
      <c r="BB500" s="215"/>
      <c r="BC500" s="215"/>
      <c r="BD500" s="215"/>
      <c r="BE500" s="215"/>
      <c r="BF500" s="215"/>
      <c r="BG500" s="215"/>
      <c r="BH500" s="215"/>
      <c r="BI500" s="215"/>
      <c r="BJ500" s="215"/>
      <c r="BK500" s="215"/>
      <c r="BL500" s="215"/>
      <c r="BM500" s="216">
        <v>26</v>
      </c>
    </row>
    <row r="501" spans="1:65">
      <c r="A501" s="29"/>
      <c r="B501" s="3" t="s">
        <v>86</v>
      </c>
      <c r="C501" s="28"/>
      <c r="D501" s="13">
        <v>1.5405376496438944E-2</v>
      </c>
      <c r="E501" s="140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3"/>
    </row>
    <row r="502" spans="1:65">
      <c r="A502" s="29"/>
      <c r="B502" s="3" t="s">
        <v>259</v>
      </c>
      <c r="C502" s="28"/>
      <c r="D502" s="13">
        <v>0</v>
      </c>
      <c r="E502" s="140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9"/>
      <c r="B503" s="45" t="s">
        <v>260</v>
      </c>
      <c r="C503" s="46"/>
      <c r="D503" s="44" t="s">
        <v>261</v>
      </c>
      <c r="E503" s="140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B504" s="30"/>
      <c r="C504" s="20"/>
      <c r="D504" s="20"/>
      <c r="BM504" s="53"/>
    </row>
    <row r="505" spans="1:65" ht="15">
      <c r="B505" s="8" t="s">
        <v>609</v>
      </c>
      <c r="BM505" s="27" t="s">
        <v>268</v>
      </c>
    </row>
    <row r="506" spans="1:65" ht="15">
      <c r="A506" s="24" t="s">
        <v>21</v>
      </c>
      <c r="B506" s="18" t="s">
        <v>111</v>
      </c>
      <c r="C506" s="15" t="s">
        <v>112</v>
      </c>
      <c r="D506" s="16" t="s">
        <v>309</v>
      </c>
      <c r="E506" s="140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225</v>
      </c>
      <c r="C507" s="9" t="s">
        <v>225</v>
      </c>
      <c r="D507" s="10" t="s">
        <v>113</v>
      </c>
      <c r="E507" s="140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317</v>
      </c>
      <c r="E508" s="140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2</v>
      </c>
    </row>
    <row r="509" spans="1:65">
      <c r="A509" s="29"/>
      <c r="B509" s="19"/>
      <c r="C509" s="9"/>
      <c r="D509" s="25"/>
      <c r="E509" s="140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2</v>
      </c>
    </row>
    <row r="510" spans="1:65">
      <c r="A510" s="29"/>
      <c r="B510" s="18">
        <v>1</v>
      </c>
      <c r="C510" s="14">
        <v>1</v>
      </c>
      <c r="D510" s="21">
        <v>1.1200000000000001</v>
      </c>
      <c r="E510" s="140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7">
        <v>1</v>
      </c>
    </row>
    <row r="511" spans="1:65">
      <c r="A511" s="29"/>
      <c r="B511" s="19">
        <v>1</v>
      </c>
      <c r="C511" s="9">
        <v>2</v>
      </c>
      <c r="D511" s="11">
        <v>1.1399999999999999</v>
      </c>
      <c r="E511" s="140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7">
        <v>21</v>
      </c>
    </row>
    <row r="512" spans="1:65">
      <c r="A512" s="29"/>
      <c r="B512" s="20" t="s">
        <v>256</v>
      </c>
      <c r="C512" s="12"/>
      <c r="D512" s="22">
        <v>1.1299999999999999</v>
      </c>
      <c r="E512" s="140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>
        <v>16</v>
      </c>
    </row>
    <row r="513" spans="1:65">
      <c r="A513" s="29"/>
      <c r="B513" s="3" t="s">
        <v>257</v>
      </c>
      <c r="C513" s="28"/>
      <c r="D513" s="11">
        <v>1.1299999999999999</v>
      </c>
      <c r="E513" s="140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1.1299999999999999</v>
      </c>
    </row>
    <row r="514" spans="1:65">
      <c r="A514" s="29"/>
      <c r="B514" s="3" t="s">
        <v>258</v>
      </c>
      <c r="C514" s="28"/>
      <c r="D514" s="23">
        <v>1.4142135623730807E-2</v>
      </c>
      <c r="E514" s="140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27</v>
      </c>
    </row>
    <row r="515" spans="1:65">
      <c r="A515" s="29"/>
      <c r="B515" s="3" t="s">
        <v>86</v>
      </c>
      <c r="C515" s="28"/>
      <c r="D515" s="13">
        <v>1.2515164268788325E-2</v>
      </c>
      <c r="E515" s="140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3"/>
    </row>
    <row r="516" spans="1:65">
      <c r="A516" s="29"/>
      <c r="B516" s="3" t="s">
        <v>259</v>
      </c>
      <c r="C516" s="28"/>
      <c r="D516" s="13">
        <v>0</v>
      </c>
      <c r="E516" s="140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3"/>
    </row>
    <row r="517" spans="1:65">
      <c r="A517" s="29"/>
      <c r="B517" s="45" t="s">
        <v>260</v>
      </c>
      <c r="C517" s="46"/>
      <c r="D517" s="44" t="s">
        <v>261</v>
      </c>
      <c r="E517" s="140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3"/>
    </row>
    <row r="518" spans="1:65">
      <c r="B518" s="30"/>
      <c r="C518" s="20"/>
      <c r="D518" s="20"/>
      <c r="BM518" s="53"/>
    </row>
    <row r="519" spans="1:65" ht="15">
      <c r="B519" s="8" t="s">
        <v>610</v>
      </c>
      <c r="BM519" s="27" t="s">
        <v>268</v>
      </c>
    </row>
    <row r="520" spans="1:65" ht="15">
      <c r="A520" s="24" t="s">
        <v>24</v>
      </c>
      <c r="B520" s="18" t="s">
        <v>111</v>
      </c>
      <c r="C520" s="15" t="s">
        <v>112</v>
      </c>
      <c r="D520" s="16" t="s">
        <v>309</v>
      </c>
      <c r="E520" s="140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 t="s">
        <v>225</v>
      </c>
      <c r="C521" s="9" t="s">
        <v>225</v>
      </c>
      <c r="D521" s="10" t="s">
        <v>113</v>
      </c>
      <c r="E521" s="140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9"/>
      <c r="C522" s="9"/>
      <c r="D522" s="10" t="s">
        <v>317</v>
      </c>
      <c r="E522" s="140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9"/>
      <c r="C523" s="9"/>
      <c r="D523" s="25"/>
      <c r="E523" s="140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8">
        <v>1</v>
      </c>
      <c r="C524" s="14">
        <v>1</v>
      </c>
      <c r="D524" s="21">
        <v>0.76</v>
      </c>
      <c r="E524" s="140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>
        <v>1</v>
      </c>
      <c r="C525" s="9">
        <v>2</v>
      </c>
      <c r="D525" s="11">
        <v>0.74</v>
      </c>
      <c r="E525" s="140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22</v>
      </c>
    </row>
    <row r="526" spans="1:65">
      <c r="A526" s="29"/>
      <c r="B526" s="20" t="s">
        <v>256</v>
      </c>
      <c r="C526" s="12"/>
      <c r="D526" s="22">
        <v>0.75</v>
      </c>
      <c r="E526" s="140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257</v>
      </c>
      <c r="C527" s="28"/>
      <c r="D527" s="11">
        <v>0.75</v>
      </c>
      <c r="E527" s="140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0.75</v>
      </c>
    </row>
    <row r="528" spans="1:65">
      <c r="A528" s="29"/>
      <c r="B528" s="3" t="s">
        <v>258</v>
      </c>
      <c r="C528" s="28"/>
      <c r="D528" s="23">
        <v>1.4142135623730963E-2</v>
      </c>
      <c r="E528" s="140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28</v>
      </c>
    </row>
    <row r="529" spans="1:65">
      <c r="A529" s="29"/>
      <c r="B529" s="3" t="s">
        <v>86</v>
      </c>
      <c r="C529" s="28"/>
      <c r="D529" s="13">
        <v>1.8856180831641284E-2</v>
      </c>
      <c r="E529" s="140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A530" s="29"/>
      <c r="B530" s="3" t="s">
        <v>259</v>
      </c>
      <c r="C530" s="28"/>
      <c r="D530" s="13">
        <v>0</v>
      </c>
      <c r="E530" s="140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3"/>
    </row>
    <row r="531" spans="1:65">
      <c r="A531" s="29"/>
      <c r="B531" s="45" t="s">
        <v>260</v>
      </c>
      <c r="C531" s="46"/>
      <c r="D531" s="44" t="s">
        <v>261</v>
      </c>
      <c r="E531" s="140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3"/>
    </row>
    <row r="532" spans="1:65">
      <c r="B532" s="30"/>
      <c r="C532" s="20"/>
      <c r="D532" s="20"/>
      <c r="BM532" s="53"/>
    </row>
    <row r="533" spans="1:65" ht="15">
      <c r="B533" s="8" t="s">
        <v>611</v>
      </c>
      <c r="BM533" s="27" t="s">
        <v>268</v>
      </c>
    </row>
    <row r="534" spans="1:65" ht="15">
      <c r="A534" s="24" t="s">
        <v>27</v>
      </c>
      <c r="B534" s="18" t="s">
        <v>111</v>
      </c>
      <c r="C534" s="15" t="s">
        <v>112</v>
      </c>
      <c r="D534" s="16" t="s">
        <v>309</v>
      </c>
      <c r="E534" s="140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225</v>
      </c>
      <c r="C535" s="9" t="s">
        <v>225</v>
      </c>
      <c r="D535" s="10" t="s">
        <v>113</v>
      </c>
      <c r="E535" s="140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9"/>
      <c r="C536" s="9"/>
      <c r="D536" s="10" t="s">
        <v>317</v>
      </c>
      <c r="E536" s="140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9"/>
      <c r="C537" s="9"/>
      <c r="D537" s="25"/>
      <c r="E537" s="140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8">
        <v>1</v>
      </c>
      <c r="C538" s="14">
        <v>1</v>
      </c>
      <c r="D538" s="21">
        <v>0.2</v>
      </c>
      <c r="E538" s="140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9">
        <v>1</v>
      </c>
      <c r="C539" s="9">
        <v>2</v>
      </c>
      <c r="D539" s="11" t="s">
        <v>97</v>
      </c>
      <c r="E539" s="140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23</v>
      </c>
    </row>
    <row r="540" spans="1:65">
      <c r="A540" s="29"/>
      <c r="B540" s="20" t="s">
        <v>256</v>
      </c>
      <c r="C540" s="12"/>
      <c r="D540" s="22">
        <v>0.2</v>
      </c>
      <c r="E540" s="140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257</v>
      </c>
      <c r="C541" s="28"/>
      <c r="D541" s="11">
        <v>0.2</v>
      </c>
      <c r="E541" s="140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0.15</v>
      </c>
    </row>
    <row r="542" spans="1:65">
      <c r="A542" s="29"/>
      <c r="B542" s="3" t="s">
        <v>258</v>
      </c>
      <c r="C542" s="28"/>
      <c r="D542" s="23" t="s">
        <v>623</v>
      </c>
      <c r="E542" s="140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29</v>
      </c>
    </row>
    <row r="543" spans="1:65">
      <c r="A543" s="29"/>
      <c r="B543" s="3" t="s">
        <v>86</v>
      </c>
      <c r="C543" s="28"/>
      <c r="D543" s="13" t="s">
        <v>623</v>
      </c>
      <c r="E543" s="140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29"/>
      <c r="B544" s="3" t="s">
        <v>259</v>
      </c>
      <c r="C544" s="28"/>
      <c r="D544" s="13">
        <v>0.33333333333333348</v>
      </c>
      <c r="E544" s="140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29"/>
      <c r="B545" s="45" t="s">
        <v>260</v>
      </c>
      <c r="C545" s="46"/>
      <c r="D545" s="44" t="s">
        <v>261</v>
      </c>
      <c r="E545" s="140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B546" s="30"/>
      <c r="C546" s="20"/>
      <c r="D546" s="20"/>
      <c r="BM546" s="53"/>
    </row>
    <row r="547" spans="1:65" ht="15">
      <c r="B547" s="8" t="s">
        <v>612</v>
      </c>
      <c r="BM547" s="27" t="s">
        <v>268</v>
      </c>
    </row>
    <row r="548" spans="1:65" ht="15">
      <c r="A548" s="24" t="s">
        <v>30</v>
      </c>
      <c r="B548" s="18" t="s">
        <v>111</v>
      </c>
      <c r="C548" s="15" t="s">
        <v>112</v>
      </c>
      <c r="D548" s="16" t="s">
        <v>309</v>
      </c>
      <c r="E548" s="140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9" t="s">
        <v>225</v>
      </c>
      <c r="C549" s="9" t="s">
        <v>225</v>
      </c>
      <c r="D549" s="10" t="s">
        <v>113</v>
      </c>
      <c r="E549" s="140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9"/>
      <c r="C550" s="9"/>
      <c r="D550" s="10" t="s">
        <v>317</v>
      </c>
      <c r="E550" s="140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1</v>
      </c>
    </row>
    <row r="551" spans="1:65">
      <c r="A551" s="29"/>
      <c r="B551" s="19"/>
      <c r="C551" s="9"/>
      <c r="D551" s="25"/>
      <c r="E551" s="140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1</v>
      </c>
    </row>
    <row r="552" spans="1:65">
      <c r="A552" s="29"/>
      <c r="B552" s="18">
        <v>1</v>
      </c>
      <c r="C552" s="14">
        <v>1</v>
      </c>
      <c r="D552" s="199">
        <v>13.3</v>
      </c>
      <c r="E552" s="201"/>
      <c r="F552" s="202"/>
      <c r="G552" s="202"/>
      <c r="H552" s="202"/>
      <c r="I552" s="202"/>
      <c r="J552" s="202"/>
      <c r="K552" s="202"/>
      <c r="L552" s="202"/>
      <c r="M552" s="202"/>
      <c r="N552" s="202"/>
      <c r="O552" s="202"/>
      <c r="P552" s="202"/>
      <c r="Q552" s="202"/>
      <c r="R552" s="202"/>
      <c r="S552" s="202"/>
      <c r="T552" s="202"/>
      <c r="U552" s="202"/>
      <c r="V552" s="202"/>
      <c r="W552" s="202"/>
      <c r="X552" s="202"/>
      <c r="Y552" s="202"/>
      <c r="Z552" s="202"/>
      <c r="AA552" s="202"/>
      <c r="AB552" s="202"/>
      <c r="AC552" s="202"/>
      <c r="AD552" s="202"/>
      <c r="AE552" s="202"/>
      <c r="AF552" s="202"/>
      <c r="AG552" s="202"/>
      <c r="AH552" s="202"/>
      <c r="AI552" s="202"/>
      <c r="AJ552" s="202"/>
      <c r="AK552" s="202"/>
      <c r="AL552" s="202"/>
      <c r="AM552" s="202"/>
      <c r="AN552" s="202"/>
      <c r="AO552" s="202"/>
      <c r="AP552" s="202"/>
      <c r="AQ552" s="202"/>
      <c r="AR552" s="202"/>
      <c r="AS552" s="202"/>
      <c r="AT552" s="202"/>
      <c r="AU552" s="202"/>
      <c r="AV552" s="202"/>
      <c r="AW552" s="202"/>
      <c r="AX552" s="202"/>
      <c r="AY552" s="202"/>
      <c r="AZ552" s="202"/>
      <c r="BA552" s="202"/>
      <c r="BB552" s="202"/>
      <c r="BC552" s="202"/>
      <c r="BD552" s="202"/>
      <c r="BE552" s="202"/>
      <c r="BF552" s="202"/>
      <c r="BG552" s="202"/>
      <c r="BH552" s="202"/>
      <c r="BI552" s="202"/>
      <c r="BJ552" s="202"/>
      <c r="BK552" s="202"/>
      <c r="BL552" s="202"/>
      <c r="BM552" s="203">
        <v>1</v>
      </c>
    </row>
    <row r="553" spans="1:65">
      <c r="A553" s="29"/>
      <c r="B553" s="19">
        <v>1</v>
      </c>
      <c r="C553" s="9">
        <v>2</v>
      </c>
      <c r="D553" s="205">
        <v>13.7</v>
      </c>
      <c r="E553" s="201"/>
      <c r="F553" s="202"/>
      <c r="G553" s="202"/>
      <c r="H553" s="202"/>
      <c r="I553" s="202"/>
      <c r="J553" s="202"/>
      <c r="K553" s="202"/>
      <c r="L553" s="202"/>
      <c r="M553" s="202"/>
      <c r="N553" s="202"/>
      <c r="O553" s="202"/>
      <c r="P553" s="202"/>
      <c r="Q553" s="202"/>
      <c r="R553" s="202"/>
      <c r="S553" s="202"/>
      <c r="T553" s="202"/>
      <c r="U553" s="202"/>
      <c r="V553" s="202"/>
      <c r="W553" s="202"/>
      <c r="X553" s="202"/>
      <c r="Y553" s="202"/>
      <c r="Z553" s="202"/>
      <c r="AA553" s="202"/>
      <c r="AB553" s="202"/>
      <c r="AC553" s="202"/>
      <c r="AD553" s="202"/>
      <c r="AE553" s="202"/>
      <c r="AF553" s="202"/>
      <c r="AG553" s="202"/>
      <c r="AH553" s="202"/>
      <c r="AI553" s="202"/>
      <c r="AJ553" s="202"/>
      <c r="AK553" s="202"/>
      <c r="AL553" s="202"/>
      <c r="AM553" s="202"/>
      <c r="AN553" s="202"/>
      <c r="AO553" s="202"/>
      <c r="AP553" s="202"/>
      <c r="AQ553" s="202"/>
      <c r="AR553" s="202"/>
      <c r="AS553" s="202"/>
      <c r="AT553" s="202"/>
      <c r="AU553" s="202"/>
      <c r="AV553" s="202"/>
      <c r="AW553" s="202"/>
      <c r="AX553" s="202"/>
      <c r="AY553" s="202"/>
      <c r="AZ553" s="202"/>
      <c r="BA553" s="202"/>
      <c r="BB553" s="202"/>
      <c r="BC553" s="202"/>
      <c r="BD553" s="202"/>
      <c r="BE553" s="202"/>
      <c r="BF553" s="202"/>
      <c r="BG553" s="202"/>
      <c r="BH553" s="202"/>
      <c r="BI553" s="202"/>
      <c r="BJ553" s="202"/>
      <c r="BK553" s="202"/>
      <c r="BL553" s="202"/>
      <c r="BM553" s="203">
        <v>24</v>
      </c>
    </row>
    <row r="554" spans="1:65">
      <c r="A554" s="29"/>
      <c r="B554" s="20" t="s">
        <v>256</v>
      </c>
      <c r="C554" s="12"/>
      <c r="D554" s="208">
        <v>13.5</v>
      </c>
      <c r="E554" s="201"/>
      <c r="F554" s="202"/>
      <c r="G554" s="202"/>
      <c r="H554" s="202"/>
      <c r="I554" s="202"/>
      <c r="J554" s="202"/>
      <c r="K554" s="202"/>
      <c r="L554" s="202"/>
      <c r="M554" s="202"/>
      <c r="N554" s="202"/>
      <c r="O554" s="202"/>
      <c r="P554" s="202"/>
      <c r="Q554" s="202"/>
      <c r="R554" s="202"/>
      <c r="S554" s="202"/>
      <c r="T554" s="202"/>
      <c r="U554" s="202"/>
      <c r="V554" s="202"/>
      <c r="W554" s="202"/>
      <c r="X554" s="202"/>
      <c r="Y554" s="202"/>
      <c r="Z554" s="202"/>
      <c r="AA554" s="202"/>
      <c r="AB554" s="202"/>
      <c r="AC554" s="202"/>
      <c r="AD554" s="202"/>
      <c r="AE554" s="202"/>
      <c r="AF554" s="202"/>
      <c r="AG554" s="202"/>
      <c r="AH554" s="202"/>
      <c r="AI554" s="202"/>
      <c r="AJ554" s="202"/>
      <c r="AK554" s="202"/>
      <c r="AL554" s="202"/>
      <c r="AM554" s="202"/>
      <c r="AN554" s="202"/>
      <c r="AO554" s="202"/>
      <c r="AP554" s="202"/>
      <c r="AQ554" s="202"/>
      <c r="AR554" s="202"/>
      <c r="AS554" s="202"/>
      <c r="AT554" s="202"/>
      <c r="AU554" s="202"/>
      <c r="AV554" s="202"/>
      <c r="AW554" s="202"/>
      <c r="AX554" s="202"/>
      <c r="AY554" s="202"/>
      <c r="AZ554" s="202"/>
      <c r="BA554" s="202"/>
      <c r="BB554" s="202"/>
      <c r="BC554" s="202"/>
      <c r="BD554" s="202"/>
      <c r="BE554" s="202"/>
      <c r="BF554" s="202"/>
      <c r="BG554" s="202"/>
      <c r="BH554" s="202"/>
      <c r="BI554" s="202"/>
      <c r="BJ554" s="202"/>
      <c r="BK554" s="202"/>
      <c r="BL554" s="202"/>
      <c r="BM554" s="203">
        <v>16</v>
      </c>
    </row>
    <row r="555" spans="1:65">
      <c r="A555" s="29"/>
      <c r="B555" s="3" t="s">
        <v>257</v>
      </c>
      <c r="C555" s="28"/>
      <c r="D555" s="205">
        <v>13.5</v>
      </c>
      <c r="E555" s="201"/>
      <c r="F555" s="202"/>
      <c r="G555" s="202"/>
      <c r="H555" s="202"/>
      <c r="I555" s="202"/>
      <c r="J555" s="202"/>
      <c r="K555" s="202"/>
      <c r="L555" s="202"/>
      <c r="M555" s="202"/>
      <c r="N555" s="202"/>
      <c r="O555" s="202"/>
      <c r="P555" s="202"/>
      <c r="Q555" s="202"/>
      <c r="R555" s="202"/>
      <c r="S555" s="202"/>
      <c r="T555" s="202"/>
      <c r="U555" s="202"/>
      <c r="V555" s="202"/>
      <c r="W555" s="202"/>
      <c r="X555" s="202"/>
      <c r="Y555" s="202"/>
      <c r="Z555" s="202"/>
      <c r="AA555" s="202"/>
      <c r="AB555" s="202"/>
      <c r="AC555" s="202"/>
      <c r="AD555" s="202"/>
      <c r="AE555" s="202"/>
      <c r="AF555" s="202"/>
      <c r="AG555" s="202"/>
      <c r="AH555" s="202"/>
      <c r="AI555" s="202"/>
      <c r="AJ555" s="202"/>
      <c r="AK555" s="202"/>
      <c r="AL555" s="202"/>
      <c r="AM555" s="202"/>
      <c r="AN555" s="202"/>
      <c r="AO555" s="202"/>
      <c r="AP555" s="202"/>
      <c r="AQ555" s="202"/>
      <c r="AR555" s="202"/>
      <c r="AS555" s="202"/>
      <c r="AT555" s="202"/>
      <c r="AU555" s="202"/>
      <c r="AV555" s="202"/>
      <c r="AW555" s="202"/>
      <c r="AX555" s="202"/>
      <c r="AY555" s="202"/>
      <c r="AZ555" s="202"/>
      <c r="BA555" s="202"/>
      <c r="BB555" s="202"/>
      <c r="BC555" s="202"/>
      <c r="BD555" s="202"/>
      <c r="BE555" s="202"/>
      <c r="BF555" s="202"/>
      <c r="BG555" s="202"/>
      <c r="BH555" s="202"/>
      <c r="BI555" s="202"/>
      <c r="BJ555" s="202"/>
      <c r="BK555" s="202"/>
      <c r="BL555" s="202"/>
      <c r="BM555" s="203">
        <v>13.5</v>
      </c>
    </row>
    <row r="556" spans="1:65">
      <c r="A556" s="29"/>
      <c r="B556" s="3" t="s">
        <v>258</v>
      </c>
      <c r="C556" s="28"/>
      <c r="D556" s="205">
        <v>0.28284271247461801</v>
      </c>
      <c r="E556" s="201"/>
      <c r="F556" s="202"/>
      <c r="G556" s="202"/>
      <c r="H556" s="202"/>
      <c r="I556" s="202"/>
      <c r="J556" s="202"/>
      <c r="K556" s="202"/>
      <c r="L556" s="202"/>
      <c r="M556" s="202"/>
      <c r="N556" s="202"/>
      <c r="O556" s="202"/>
      <c r="P556" s="202"/>
      <c r="Q556" s="202"/>
      <c r="R556" s="202"/>
      <c r="S556" s="202"/>
      <c r="T556" s="202"/>
      <c r="U556" s="202"/>
      <c r="V556" s="202"/>
      <c r="W556" s="202"/>
      <c r="X556" s="202"/>
      <c r="Y556" s="202"/>
      <c r="Z556" s="202"/>
      <c r="AA556" s="202"/>
      <c r="AB556" s="202"/>
      <c r="AC556" s="202"/>
      <c r="AD556" s="202"/>
      <c r="AE556" s="202"/>
      <c r="AF556" s="202"/>
      <c r="AG556" s="202"/>
      <c r="AH556" s="202"/>
      <c r="AI556" s="202"/>
      <c r="AJ556" s="202"/>
      <c r="AK556" s="202"/>
      <c r="AL556" s="202"/>
      <c r="AM556" s="202"/>
      <c r="AN556" s="202"/>
      <c r="AO556" s="202"/>
      <c r="AP556" s="202"/>
      <c r="AQ556" s="202"/>
      <c r="AR556" s="202"/>
      <c r="AS556" s="202"/>
      <c r="AT556" s="202"/>
      <c r="AU556" s="202"/>
      <c r="AV556" s="202"/>
      <c r="AW556" s="202"/>
      <c r="AX556" s="202"/>
      <c r="AY556" s="202"/>
      <c r="AZ556" s="202"/>
      <c r="BA556" s="202"/>
      <c r="BB556" s="202"/>
      <c r="BC556" s="202"/>
      <c r="BD556" s="202"/>
      <c r="BE556" s="202"/>
      <c r="BF556" s="202"/>
      <c r="BG556" s="202"/>
      <c r="BH556" s="202"/>
      <c r="BI556" s="202"/>
      <c r="BJ556" s="202"/>
      <c r="BK556" s="202"/>
      <c r="BL556" s="202"/>
      <c r="BM556" s="203">
        <v>30</v>
      </c>
    </row>
    <row r="557" spans="1:65">
      <c r="A557" s="29"/>
      <c r="B557" s="3" t="s">
        <v>86</v>
      </c>
      <c r="C557" s="28"/>
      <c r="D557" s="13">
        <v>2.0951312035156891E-2</v>
      </c>
      <c r="E557" s="140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29"/>
      <c r="B558" s="3" t="s">
        <v>259</v>
      </c>
      <c r="C558" s="28"/>
      <c r="D558" s="13">
        <v>0</v>
      </c>
      <c r="E558" s="140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29"/>
      <c r="B559" s="45" t="s">
        <v>260</v>
      </c>
      <c r="C559" s="46"/>
      <c r="D559" s="44" t="s">
        <v>261</v>
      </c>
      <c r="E559" s="140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B560" s="30"/>
      <c r="C560" s="20"/>
      <c r="D560" s="20"/>
      <c r="BM560" s="53"/>
    </row>
    <row r="561" spans="1:65" ht="15">
      <c r="B561" s="8" t="s">
        <v>613</v>
      </c>
      <c r="BM561" s="27" t="s">
        <v>268</v>
      </c>
    </row>
    <row r="562" spans="1:65" ht="15">
      <c r="A562" s="24" t="s">
        <v>62</v>
      </c>
      <c r="B562" s="18" t="s">
        <v>111</v>
      </c>
      <c r="C562" s="15" t="s">
        <v>112</v>
      </c>
      <c r="D562" s="16" t="s">
        <v>309</v>
      </c>
      <c r="E562" s="140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 t="s">
        <v>225</v>
      </c>
      <c r="C563" s="9" t="s">
        <v>225</v>
      </c>
      <c r="D563" s="10" t="s">
        <v>113</v>
      </c>
      <c r="E563" s="140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1</v>
      </c>
    </row>
    <row r="564" spans="1:65">
      <c r="A564" s="29"/>
      <c r="B564" s="19"/>
      <c r="C564" s="9"/>
      <c r="D564" s="10" t="s">
        <v>317</v>
      </c>
      <c r="E564" s="140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3</v>
      </c>
    </row>
    <row r="565" spans="1:65">
      <c r="A565" s="29"/>
      <c r="B565" s="19"/>
      <c r="C565" s="9"/>
      <c r="D565" s="25"/>
      <c r="E565" s="140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3</v>
      </c>
    </row>
    <row r="566" spans="1:65">
      <c r="A566" s="29"/>
      <c r="B566" s="18">
        <v>1</v>
      </c>
      <c r="C566" s="14">
        <v>1</v>
      </c>
      <c r="D566" s="222">
        <v>0.21</v>
      </c>
      <c r="E566" s="210"/>
      <c r="F566" s="211"/>
      <c r="G566" s="211"/>
      <c r="H566" s="211"/>
      <c r="I566" s="211"/>
      <c r="J566" s="211"/>
      <c r="K566" s="211"/>
      <c r="L566" s="211"/>
      <c r="M566" s="211"/>
      <c r="N566" s="211"/>
      <c r="O566" s="211"/>
      <c r="P566" s="211"/>
      <c r="Q566" s="211"/>
      <c r="R566" s="211"/>
      <c r="S566" s="211"/>
      <c r="T566" s="211"/>
      <c r="U566" s="211"/>
      <c r="V566" s="211"/>
      <c r="W566" s="211"/>
      <c r="X566" s="211"/>
      <c r="Y566" s="211"/>
      <c r="Z566" s="211"/>
      <c r="AA566" s="211"/>
      <c r="AB566" s="211"/>
      <c r="AC566" s="211"/>
      <c r="AD566" s="211"/>
      <c r="AE566" s="211"/>
      <c r="AF566" s="211"/>
      <c r="AG566" s="211"/>
      <c r="AH566" s="211"/>
      <c r="AI566" s="211"/>
      <c r="AJ566" s="211"/>
      <c r="AK566" s="211"/>
      <c r="AL566" s="211"/>
      <c r="AM566" s="211"/>
      <c r="AN566" s="211"/>
      <c r="AO566" s="211"/>
      <c r="AP566" s="211"/>
      <c r="AQ566" s="211"/>
      <c r="AR566" s="211"/>
      <c r="AS566" s="211"/>
      <c r="AT566" s="211"/>
      <c r="AU566" s="211"/>
      <c r="AV566" s="211"/>
      <c r="AW566" s="211"/>
      <c r="AX566" s="211"/>
      <c r="AY566" s="211"/>
      <c r="AZ566" s="211"/>
      <c r="BA566" s="211"/>
      <c r="BB566" s="211"/>
      <c r="BC566" s="211"/>
      <c r="BD566" s="211"/>
      <c r="BE566" s="211"/>
      <c r="BF566" s="211"/>
      <c r="BG566" s="211"/>
      <c r="BH566" s="211"/>
      <c r="BI566" s="211"/>
      <c r="BJ566" s="211"/>
      <c r="BK566" s="211"/>
      <c r="BL566" s="211"/>
      <c r="BM566" s="224">
        <v>1</v>
      </c>
    </row>
    <row r="567" spans="1:65">
      <c r="A567" s="29"/>
      <c r="B567" s="19">
        <v>1</v>
      </c>
      <c r="C567" s="9">
        <v>2</v>
      </c>
      <c r="D567" s="23">
        <v>0.20899999999999999</v>
      </c>
      <c r="E567" s="210"/>
      <c r="F567" s="211"/>
      <c r="G567" s="211"/>
      <c r="H567" s="211"/>
      <c r="I567" s="211"/>
      <c r="J567" s="211"/>
      <c r="K567" s="211"/>
      <c r="L567" s="211"/>
      <c r="M567" s="211"/>
      <c r="N567" s="211"/>
      <c r="O567" s="211"/>
      <c r="P567" s="211"/>
      <c r="Q567" s="211"/>
      <c r="R567" s="211"/>
      <c r="S567" s="211"/>
      <c r="T567" s="211"/>
      <c r="U567" s="211"/>
      <c r="V567" s="211"/>
      <c r="W567" s="211"/>
      <c r="X567" s="211"/>
      <c r="Y567" s="211"/>
      <c r="Z567" s="211"/>
      <c r="AA567" s="211"/>
      <c r="AB567" s="211"/>
      <c r="AC567" s="211"/>
      <c r="AD567" s="211"/>
      <c r="AE567" s="211"/>
      <c r="AF567" s="211"/>
      <c r="AG567" s="211"/>
      <c r="AH567" s="211"/>
      <c r="AI567" s="211"/>
      <c r="AJ567" s="211"/>
      <c r="AK567" s="211"/>
      <c r="AL567" s="211"/>
      <c r="AM567" s="211"/>
      <c r="AN567" s="211"/>
      <c r="AO567" s="211"/>
      <c r="AP567" s="211"/>
      <c r="AQ567" s="211"/>
      <c r="AR567" s="211"/>
      <c r="AS567" s="211"/>
      <c r="AT567" s="211"/>
      <c r="AU567" s="211"/>
      <c r="AV567" s="211"/>
      <c r="AW567" s="211"/>
      <c r="AX567" s="211"/>
      <c r="AY567" s="211"/>
      <c r="AZ567" s="211"/>
      <c r="BA567" s="211"/>
      <c r="BB567" s="211"/>
      <c r="BC567" s="211"/>
      <c r="BD567" s="211"/>
      <c r="BE567" s="211"/>
      <c r="BF567" s="211"/>
      <c r="BG567" s="211"/>
      <c r="BH567" s="211"/>
      <c r="BI567" s="211"/>
      <c r="BJ567" s="211"/>
      <c r="BK567" s="211"/>
      <c r="BL567" s="211"/>
      <c r="BM567" s="224">
        <v>25</v>
      </c>
    </row>
    <row r="568" spans="1:65">
      <c r="A568" s="29"/>
      <c r="B568" s="20" t="s">
        <v>256</v>
      </c>
      <c r="C568" s="12"/>
      <c r="D568" s="227">
        <v>0.20949999999999999</v>
      </c>
      <c r="E568" s="210"/>
      <c r="F568" s="211"/>
      <c r="G568" s="211"/>
      <c r="H568" s="211"/>
      <c r="I568" s="211"/>
      <c r="J568" s="211"/>
      <c r="K568" s="211"/>
      <c r="L568" s="211"/>
      <c r="M568" s="211"/>
      <c r="N568" s="211"/>
      <c r="O568" s="211"/>
      <c r="P568" s="211"/>
      <c r="Q568" s="211"/>
      <c r="R568" s="211"/>
      <c r="S568" s="211"/>
      <c r="T568" s="211"/>
      <c r="U568" s="211"/>
      <c r="V568" s="211"/>
      <c r="W568" s="211"/>
      <c r="X568" s="211"/>
      <c r="Y568" s="211"/>
      <c r="Z568" s="211"/>
      <c r="AA568" s="211"/>
      <c r="AB568" s="211"/>
      <c r="AC568" s="211"/>
      <c r="AD568" s="211"/>
      <c r="AE568" s="211"/>
      <c r="AF568" s="211"/>
      <c r="AG568" s="211"/>
      <c r="AH568" s="211"/>
      <c r="AI568" s="211"/>
      <c r="AJ568" s="211"/>
      <c r="AK568" s="211"/>
      <c r="AL568" s="211"/>
      <c r="AM568" s="211"/>
      <c r="AN568" s="211"/>
      <c r="AO568" s="211"/>
      <c r="AP568" s="211"/>
      <c r="AQ568" s="211"/>
      <c r="AR568" s="211"/>
      <c r="AS568" s="211"/>
      <c r="AT568" s="211"/>
      <c r="AU568" s="211"/>
      <c r="AV568" s="211"/>
      <c r="AW568" s="211"/>
      <c r="AX568" s="211"/>
      <c r="AY568" s="211"/>
      <c r="AZ568" s="211"/>
      <c r="BA568" s="211"/>
      <c r="BB568" s="211"/>
      <c r="BC568" s="211"/>
      <c r="BD568" s="211"/>
      <c r="BE568" s="211"/>
      <c r="BF568" s="211"/>
      <c r="BG568" s="211"/>
      <c r="BH568" s="211"/>
      <c r="BI568" s="211"/>
      <c r="BJ568" s="211"/>
      <c r="BK568" s="211"/>
      <c r="BL568" s="211"/>
      <c r="BM568" s="224">
        <v>16</v>
      </c>
    </row>
    <row r="569" spans="1:65">
      <c r="A569" s="29"/>
      <c r="B569" s="3" t="s">
        <v>257</v>
      </c>
      <c r="C569" s="28"/>
      <c r="D569" s="23">
        <v>0.20949999999999999</v>
      </c>
      <c r="E569" s="210"/>
      <c r="F569" s="211"/>
      <c r="G569" s="211"/>
      <c r="H569" s="211"/>
      <c r="I569" s="211"/>
      <c r="J569" s="211"/>
      <c r="K569" s="211"/>
      <c r="L569" s="211"/>
      <c r="M569" s="211"/>
      <c r="N569" s="211"/>
      <c r="O569" s="211"/>
      <c r="P569" s="211"/>
      <c r="Q569" s="211"/>
      <c r="R569" s="211"/>
      <c r="S569" s="211"/>
      <c r="T569" s="211"/>
      <c r="U569" s="211"/>
      <c r="V569" s="211"/>
      <c r="W569" s="211"/>
      <c r="X569" s="211"/>
      <c r="Y569" s="211"/>
      <c r="Z569" s="211"/>
      <c r="AA569" s="211"/>
      <c r="AB569" s="211"/>
      <c r="AC569" s="211"/>
      <c r="AD569" s="211"/>
      <c r="AE569" s="211"/>
      <c r="AF569" s="211"/>
      <c r="AG569" s="211"/>
      <c r="AH569" s="211"/>
      <c r="AI569" s="211"/>
      <c r="AJ569" s="211"/>
      <c r="AK569" s="211"/>
      <c r="AL569" s="211"/>
      <c r="AM569" s="211"/>
      <c r="AN569" s="211"/>
      <c r="AO569" s="211"/>
      <c r="AP569" s="211"/>
      <c r="AQ569" s="211"/>
      <c r="AR569" s="211"/>
      <c r="AS569" s="211"/>
      <c r="AT569" s="211"/>
      <c r="AU569" s="211"/>
      <c r="AV569" s="211"/>
      <c r="AW569" s="211"/>
      <c r="AX569" s="211"/>
      <c r="AY569" s="211"/>
      <c r="AZ569" s="211"/>
      <c r="BA569" s="211"/>
      <c r="BB569" s="211"/>
      <c r="BC569" s="211"/>
      <c r="BD569" s="211"/>
      <c r="BE569" s="211"/>
      <c r="BF569" s="211"/>
      <c r="BG569" s="211"/>
      <c r="BH569" s="211"/>
      <c r="BI569" s="211"/>
      <c r="BJ569" s="211"/>
      <c r="BK569" s="211"/>
      <c r="BL569" s="211"/>
      <c r="BM569" s="224">
        <v>0.20949999999999999</v>
      </c>
    </row>
    <row r="570" spans="1:65">
      <c r="A570" s="29"/>
      <c r="B570" s="3" t="s">
        <v>258</v>
      </c>
      <c r="C570" s="28"/>
      <c r="D570" s="23">
        <v>7.0710678118654816E-4</v>
      </c>
      <c r="E570" s="210"/>
      <c r="F570" s="211"/>
      <c r="G570" s="211"/>
      <c r="H570" s="211"/>
      <c r="I570" s="211"/>
      <c r="J570" s="211"/>
      <c r="K570" s="211"/>
      <c r="L570" s="211"/>
      <c r="M570" s="211"/>
      <c r="N570" s="211"/>
      <c r="O570" s="211"/>
      <c r="P570" s="211"/>
      <c r="Q570" s="211"/>
      <c r="R570" s="211"/>
      <c r="S570" s="211"/>
      <c r="T570" s="211"/>
      <c r="U570" s="211"/>
      <c r="V570" s="211"/>
      <c r="W570" s="211"/>
      <c r="X570" s="211"/>
      <c r="Y570" s="211"/>
      <c r="Z570" s="211"/>
      <c r="AA570" s="211"/>
      <c r="AB570" s="211"/>
      <c r="AC570" s="211"/>
      <c r="AD570" s="211"/>
      <c r="AE570" s="211"/>
      <c r="AF570" s="211"/>
      <c r="AG570" s="211"/>
      <c r="AH570" s="211"/>
      <c r="AI570" s="211"/>
      <c r="AJ570" s="211"/>
      <c r="AK570" s="211"/>
      <c r="AL570" s="211"/>
      <c r="AM570" s="211"/>
      <c r="AN570" s="211"/>
      <c r="AO570" s="211"/>
      <c r="AP570" s="211"/>
      <c r="AQ570" s="211"/>
      <c r="AR570" s="211"/>
      <c r="AS570" s="211"/>
      <c r="AT570" s="211"/>
      <c r="AU570" s="211"/>
      <c r="AV570" s="211"/>
      <c r="AW570" s="211"/>
      <c r="AX570" s="211"/>
      <c r="AY570" s="211"/>
      <c r="AZ570" s="211"/>
      <c r="BA570" s="211"/>
      <c r="BB570" s="211"/>
      <c r="BC570" s="211"/>
      <c r="BD570" s="211"/>
      <c r="BE570" s="211"/>
      <c r="BF570" s="211"/>
      <c r="BG570" s="211"/>
      <c r="BH570" s="211"/>
      <c r="BI570" s="211"/>
      <c r="BJ570" s="211"/>
      <c r="BK570" s="211"/>
      <c r="BL570" s="211"/>
      <c r="BM570" s="224">
        <v>31</v>
      </c>
    </row>
    <row r="571" spans="1:65">
      <c r="A571" s="29"/>
      <c r="B571" s="3" t="s">
        <v>86</v>
      </c>
      <c r="C571" s="28"/>
      <c r="D571" s="13">
        <v>3.3752113660455762E-3</v>
      </c>
      <c r="E571" s="140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3"/>
    </row>
    <row r="572" spans="1:65">
      <c r="A572" s="29"/>
      <c r="B572" s="3" t="s">
        <v>259</v>
      </c>
      <c r="C572" s="28"/>
      <c r="D572" s="13">
        <v>0</v>
      </c>
      <c r="E572" s="140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3"/>
    </row>
    <row r="573" spans="1:65">
      <c r="A573" s="29"/>
      <c r="B573" s="45" t="s">
        <v>260</v>
      </c>
      <c r="C573" s="46"/>
      <c r="D573" s="44" t="s">
        <v>261</v>
      </c>
      <c r="E573" s="140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B574" s="30"/>
      <c r="C574" s="20"/>
      <c r="D574" s="20"/>
      <c r="BM574" s="53"/>
    </row>
    <row r="575" spans="1:65" ht="15">
      <c r="B575" s="8" t="s">
        <v>614</v>
      </c>
      <c r="BM575" s="27" t="s">
        <v>268</v>
      </c>
    </row>
    <row r="576" spans="1:65" ht="15">
      <c r="A576" s="24" t="s">
        <v>63</v>
      </c>
      <c r="B576" s="18" t="s">
        <v>111</v>
      </c>
      <c r="C576" s="15" t="s">
        <v>112</v>
      </c>
      <c r="D576" s="16" t="s">
        <v>309</v>
      </c>
      <c r="E576" s="140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9" t="s">
        <v>225</v>
      </c>
      <c r="C577" s="9" t="s">
        <v>225</v>
      </c>
      <c r="D577" s="10" t="s">
        <v>113</v>
      </c>
      <c r="E577" s="140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3</v>
      </c>
    </row>
    <row r="578" spans="1:65">
      <c r="A578" s="29"/>
      <c r="B578" s="19"/>
      <c r="C578" s="9"/>
      <c r="D578" s="10" t="s">
        <v>317</v>
      </c>
      <c r="E578" s="140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2</v>
      </c>
    </row>
    <row r="579" spans="1:65">
      <c r="A579" s="29"/>
      <c r="B579" s="19"/>
      <c r="C579" s="9"/>
      <c r="D579" s="25"/>
      <c r="E579" s="140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2</v>
      </c>
    </row>
    <row r="580" spans="1:65">
      <c r="A580" s="29"/>
      <c r="B580" s="18">
        <v>1</v>
      </c>
      <c r="C580" s="14">
        <v>1</v>
      </c>
      <c r="D580" s="21">
        <v>2.6</v>
      </c>
      <c r="E580" s="140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7">
        <v>1</v>
      </c>
    </row>
    <row r="581" spans="1:65">
      <c r="A581" s="29"/>
      <c r="B581" s="19">
        <v>1</v>
      </c>
      <c r="C581" s="9">
        <v>2</v>
      </c>
      <c r="D581" s="11">
        <v>3</v>
      </c>
      <c r="E581" s="140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7">
        <v>26</v>
      </c>
    </row>
    <row r="582" spans="1:65">
      <c r="A582" s="29"/>
      <c r="B582" s="20" t="s">
        <v>256</v>
      </c>
      <c r="C582" s="12"/>
      <c r="D582" s="22">
        <v>2.8</v>
      </c>
      <c r="E582" s="140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7">
        <v>16</v>
      </c>
    </row>
    <row r="583" spans="1:65">
      <c r="A583" s="29"/>
      <c r="B583" s="3" t="s">
        <v>257</v>
      </c>
      <c r="C583" s="28"/>
      <c r="D583" s="11">
        <v>2.8</v>
      </c>
      <c r="E583" s="140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7">
        <v>2.8</v>
      </c>
    </row>
    <row r="584" spans="1:65">
      <c r="A584" s="29"/>
      <c r="B584" s="3" t="s">
        <v>258</v>
      </c>
      <c r="C584" s="28"/>
      <c r="D584" s="23">
        <v>0.28284271247461895</v>
      </c>
      <c r="E584" s="140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7">
        <v>32</v>
      </c>
    </row>
    <row r="585" spans="1:65">
      <c r="A585" s="29"/>
      <c r="B585" s="3" t="s">
        <v>86</v>
      </c>
      <c r="C585" s="28"/>
      <c r="D585" s="13">
        <v>0.10101525445522105</v>
      </c>
      <c r="E585" s="140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3"/>
    </row>
    <row r="586" spans="1:65">
      <c r="A586" s="29"/>
      <c r="B586" s="3" t="s">
        <v>259</v>
      </c>
      <c r="C586" s="28"/>
      <c r="D586" s="13">
        <v>0</v>
      </c>
      <c r="E586" s="140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3"/>
    </row>
    <row r="587" spans="1:65">
      <c r="A587" s="29"/>
      <c r="B587" s="45" t="s">
        <v>260</v>
      </c>
      <c r="C587" s="46"/>
      <c r="D587" s="44" t="s">
        <v>261</v>
      </c>
      <c r="E587" s="140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3"/>
    </row>
    <row r="588" spans="1:65">
      <c r="B588" s="30"/>
      <c r="C588" s="20"/>
      <c r="D588" s="20"/>
      <c r="BM588" s="53"/>
    </row>
    <row r="589" spans="1:65" ht="15">
      <c r="B589" s="8" t="s">
        <v>615</v>
      </c>
      <c r="BM589" s="27" t="s">
        <v>268</v>
      </c>
    </row>
    <row r="590" spans="1:65" ht="15">
      <c r="A590" s="24" t="s">
        <v>64</v>
      </c>
      <c r="B590" s="18" t="s">
        <v>111</v>
      </c>
      <c r="C590" s="15" t="s">
        <v>112</v>
      </c>
      <c r="D590" s="16" t="s">
        <v>309</v>
      </c>
      <c r="E590" s="140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 t="s">
        <v>225</v>
      </c>
      <c r="C591" s="9" t="s">
        <v>225</v>
      </c>
      <c r="D591" s="10" t="s">
        <v>113</v>
      </c>
      <c r="E591" s="140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9"/>
      <c r="C592" s="9"/>
      <c r="D592" s="10" t="s">
        <v>317</v>
      </c>
      <c r="E592" s="140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9"/>
      <c r="C593" s="9"/>
      <c r="D593" s="25"/>
      <c r="E593" s="140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8">
        <v>1</v>
      </c>
      <c r="C594" s="14">
        <v>1</v>
      </c>
      <c r="D594" s="21">
        <v>0.18</v>
      </c>
      <c r="E594" s="140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>
        <v>1</v>
      </c>
      <c r="C595" s="9">
        <v>2</v>
      </c>
      <c r="D595" s="11">
        <v>0.17</v>
      </c>
      <c r="E595" s="140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27</v>
      </c>
    </row>
    <row r="596" spans="1:65">
      <c r="A596" s="29"/>
      <c r="B596" s="20" t="s">
        <v>256</v>
      </c>
      <c r="C596" s="12"/>
      <c r="D596" s="22">
        <v>0.17499999999999999</v>
      </c>
      <c r="E596" s="140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257</v>
      </c>
      <c r="C597" s="28"/>
      <c r="D597" s="11">
        <v>0.17499999999999999</v>
      </c>
      <c r="E597" s="140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0.17499999999999999</v>
      </c>
    </row>
    <row r="598" spans="1:65">
      <c r="A598" s="29"/>
      <c r="B598" s="3" t="s">
        <v>258</v>
      </c>
      <c r="C598" s="28"/>
      <c r="D598" s="23">
        <v>7.0710678118654623E-3</v>
      </c>
      <c r="E598" s="140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33</v>
      </c>
    </row>
    <row r="599" spans="1:65">
      <c r="A599" s="29"/>
      <c r="B599" s="3" t="s">
        <v>86</v>
      </c>
      <c r="C599" s="28"/>
      <c r="D599" s="13">
        <v>4.0406101782088359E-2</v>
      </c>
      <c r="E599" s="140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29"/>
      <c r="B600" s="3" t="s">
        <v>259</v>
      </c>
      <c r="C600" s="28"/>
      <c r="D600" s="13">
        <v>0</v>
      </c>
      <c r="E600" s="140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29"/>
      <c r="B601" s="45" t="s">
        <v>260</v>
      </c>
      <c r="C601" s="46"/>
      <c r="D601" s="44" t="s">
        <v>261</v>
      </c>
      <c r="E601" s="140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B602" s="30"/>
      <c r="C602" s="20"/>
      <c r="D602" s="20"/>
      <c r="BM602" s="53"/>
    </row>
    <row r="603" spans="1:65" ht="15">
      <c r="B603" s="8" t="s">
        <v>616</v>
      </c>
      <c r="BM603" s="27" t="s">
        <v>268</v>
      </c>
    </row>
    <row r="604" spans="1:65" ht="15">
      <c r="A604" s="24" t="s">
        <v>32</v>
      </c>
      <c r="B604" s="18" t="s">
        <v>111</v>
      </c>
      <c r="C604" s="15" t="s">
        <v>112</v>
      </c>
      <c r="D604" s="16" t="s">
        <v>309</v>
      </c>
      <c r="E604" s="140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225</v>
      </c>
      <c r="C605" s="9" t="s">
        <v>225</v>
      </c>
      <c r="D605" s="10" t="s">
        <v>113</v>
      </c>
      <c r="E605" s="140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317</v>
      </c>
      <c r="E606" s="140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140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8">
        <v>1</v>
      </c>
      <c r="C608" s="14">
        <v>1</v>
      </c>
      <c r="D608" s="21">
        <v>4.47</v>
      </c>
      <c r="E608" s="140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1">
        <v>4.33</v>
      </c>
      <c r="E609" s="140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28</v>
      </c>
    </row>
    <row r="610" spans="1:65">
      <c r="A610" s="29"/>
      <c r="B610" s="20" t="s">
        <v>256</v>
      </c>
      <c r="C610" s="12"/>
      <c r="D610" s="22">
        <v>4.4000000000000004</v>
      </c>
      <c r="E610" s="140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257</v>
      </c>
      <c r="C611" s="28"/>
      <c r="D611" s="11">
        <v>4.4000000000000004</v>
      </c>
      <c r="E611" s="140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4.4000000000000004</v>
      </c>
    </row>
    <row r="612" spans="1:65">
      <c r="A612" s="29"/>
      <c r="B612" s="3" t="s">
        <v>258</v>
      </c>
      <c r="C612" s="28"/>
      <c r="D612" s="23">
        <v>9.8994949366116428E-2</v>
      </c>
      <c r="E612" s="140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34</v>
      </c>
    </row>
    <row r="613" spans="1:65">
      <c r="A613" s="29"/>
      <c r="B613" s="3" t="s">
        <v>86</v>
      </c>
      <c r="C613" s="28"/>
      <c r="D613" s="13">
        <v>2.2498852128662823E-2</v>
      </c>
      <c r="E613" s="140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29"/>
      <c r="B614" s="3" t="s">
        <v>259</v>
      </c>
      <c r="C614" s="28"/>
      <c r="D614" s="13">
        <v>0</v>
      </c>
      <c r="E614" s="140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29"/>
      <c r="B615" s="45" t="s">
        <v>260</v>
      </c>
      <c r="C615" s="46"/>
      <c r="D615" s="44" t="s">
        <v>261</v>
      </c>
      <c r="E615" s="140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B616" s="30"/>
      <c r="C616" s="20"/>
      <c r="D616" s="20"/>
      <c r="BM616" s="53"/>
    </row>
    <row r="617" spans="1:65" ht="15">
      <c r="B617" s="8" t="s">
        <v>617</v>
      </c>
      <c r="BM617" s="27" t="s">
        <v>268</v>
      </c>
    </row>
    <row r="618" spans="1:65" ht="15">
      <c r="A618" s="24" t="s">
        <v>65</v>
      </c>
      <c r="B618" s="18" t="s">
        <v>111</v>
      </c>
      <c r="C618" s="15" t="s">
        <v>112</v>
      </c>
      <c r="D618" s="16" t="s">
        <v>309</v>
      </c>
      <c r="E618" s="140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 t="s">
        <v>225</v>
      </c>
      <c r="C619" s="9" t="s">
        <v>225</v>
      </c>
      <c r="D619" s="10" t="s">
        <v>113</v>
      </c>
      <c r="E619" s="140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9"/>
      <c r="C620" s="9"/>
      <c r="D620" s="10" t="s">
        <v>317</v>
      </c>
      <c r="E620" s="140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1</v>
      </c>
    </row>
    <row r="621" spans="1:65">
      <c r="A621" s="29"/>
      <c r="B621" s="19"/>
      <c r="C621" s="9"/>
      <c r="D621" s="25"/>
      <c r="E621" s="140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1</v>
      </c>
    </row>
    <row r="622" spans="1:65">
      <c r="A622" s="29"/>
      <c r="B622" s="18">
        <v>1</v>
      </c>
      <c r="C622" s="14">
        <v>1</v>
      </c>
      <c r="D622" s="199">
        <v>30.5</v>
      </c>
      <c r="E622" s="201"/>
      <c r="F622" s="202"/>
      <c r="G622" s="202"/>
      <c r="H622" s="202"/>
      <c r="I622" s="202"/>
      <c r="J622" s="202"/>
      <c r="K622" s="202"/>
      <c r="L622" s="202"/>
      <c r="M622" s="202"/>
      <c r="N622" s="202"/>
      <c r="O622" s="202"/>
      <c r="P622" s="202"/>
      <c r="Q622" s="202"/>
      <c r="R622" s="202"/>
      <c r="S622" s="202"/>
      <c r="T622" s="202"/>
      <c r="U622" s="202"/>
      <c r="V622" s="202"/>
      <c r="W622" s="202"/>
      <c r="X622" s="202"/>
      <c r="Y622" s="202"/>
      <c r="Z622" s="202"/>
      <c r="AA622" s="202"/>
      <c r="AB622" s="202"/>
      <c r="AC622" s="202"/>
      <c r="AD622" s="202"/>
      <c r="AE622" s="202"/>
      <c r="AF622" s="202"/>
      <c r="AG622" s="202"/>
      <c r="AH622" s="202"/>
      <c r="AI622" s="202"/>
      <c r="AJ622" s="202"/>
      <c r="AK622" s="202"/>
      <c r="AL622" s="202"/>
      <c r="AM622" s="202"/>
      <c r="AN622" s="202"/>
      <c r="AO622" s="202"/>
      <c r="AP622" s="202"/>
      <c r="AQ622" s="202"/>
      <c r="AR622" s="202"/>
      <c r="AS622" s="202"/>
      <c r="AT622" s="202"/>
      <c r="AU622" s="202"/>
      <c r="AV622" s="202"/>
      <c r="AW622" s="202"/>
      <c r="AX622" s="202"/>
      <c r="AY622" s="202"/>
      <c r="AZ622" s="202"/>
      <c r="BA622" s="202"/>
      <c r="BB622" s="202"/>
      <c r="BC622" s="202"/>
      <c r="BD622" s="202"/>
      <c r="BE622" s="202"/>
      <c r="BF622" s="202"/>
      <c r="BG622" s="202"/>
      <c r="BH622" s="202"/>
      <c r="BI622" s="202"/>
      <c r="BJ622" s="202"/>
      <c r="BK622" s="202"/>
      <c r="BL622" s="202"/>
      <c r="BM622" s="203">
        <v>1</v>
      </c>
    </row>
    <row r="623" spans="1:65">
      <c r="A623" s="29"/>
      <c r="B623" s="19">
        <v>1</v>
      </c>
      <c r="C623" s="9">
        <v>2</v>
      </c>
      <c r="D623" s="205">
        <v>30.9</v>
      </c>
      <c r="E623" s="201"/>
      <c r="F623" s="202"/>
      <c r="G623" s="202"/>
      <c r="H623" s="202"/>
      <c r="I623" s="202"/>
      <c r="J623" s="202"/>
      <c r="K623" s="202"/>
      <c r="L623" s="202"/>
      <c r="M623" s="202"/>
      <c r="N623" s="202"/>
      <c r="O623" s="202"/>
      <c r="P623" s="202"/>
      <c r="Q623" s="202"/>
      <c r="R623" s="202"/>
      <c r="S623" s="202"/>
      <c r="T623" s="202"/>
      <c r="U623" s="202"/>
      <c r="V623" s="202"/>
      <c r="W623" s="202"/>
      <c r="X623" s="202"/>
      <c r="Y623" s="202"/>
      <c r="Z623" s="202"/>
      <c r="AA623" s="202"/>
      <c r="AB623" s="202"/>
      <c r="AC623" s="202"/>
      <c r="AD623" s="202"/>
      <c r="AE623" s="202"/>
      <c r="AF623" s="202"/>
      <c r="AG623" s="202"/>
      <c r="AH623" s="202"/>
      <c r="AI623" s="202"/>
      <c r="AJ623" s="202"/>
      <c r="AK623" s="202"/>
      <c r="AL623" s="202"/>
      <c r="AM623" s="202"/>
      <c r="AN623" s="202"/>
      <c r="AO623" s="202"/>
      <c r="AP623" s="202"/>
      <c r="AQ623" s="202"/>
      <c r="AR623" s="202"/>
      <c r="AS623" s="202"/>
      <c r="AT623" s="202"/>
      <c r="AU623" s="202"/>
      <c r="AV623" s="202"/>
      <c r="AW623" s="202"/>
      <c r="AX623" s="202"/>
      <c r="AY623" s="202"/>
      <c r="AZ623" s="202"/>
      <c r="BA623" s="202"/>
      <c r="BB623" s="202"/>
      <c r="BC623" s="202"/>
      <c r="BD623" s="202"/>
      <c r="BE623" s="202"/>
      <c r="BF623" s="202"/>
      <c r="BG623" s="202"/>
      <c r="BH623" s="202"/>
      <c r="BI623" s="202"/>
      <c r="BJ623" s="202"/>
      <c r="BK623" s="202"/>
      <c r="BL623" s="202"/>
      <c r="BM623" s="203">
        <v>29</v>
      </c>
    </row>
    <row r="624" spans="1:65">
      <c r="A624" s="29"/>
      <c r="B624" s="20" t="s">
        <v>256</v>
      </c>
      <c r="C624" s="12"/>
      <c r="D624" s="208">
        <v>30.7</v>
      </c>
      <c r="E624" s="201"/>
      <c r="F624" s="202"/>
      <c r="G624" s="202"/>
      <c r="H624" s="202"/>
      <c r="I624" s="202"/>
      <c r="J624" s="202"/>
      <c r="K624" s="202"/>
      <c r="L624" s="202"/>
      <c r="M624" s="202"/>
      <c r="N624" s="202"/>
      <c r="O624" s="202"/>
      <c r="P624" s="202"/>
      <c r="Q624" s="202"/>
      <c r="R624" s="202"/>
      <c r="S624" s="202"/>
      <c r="T624" s="202"/>
      <c r="U624" s="202"/>
      <c r="V624" s="202"/>
      <c r="W624" s="202"/>
      <c r="X624" s="202"/>
      <c r="Y624" s="202"/>
      <c r="Z624" s="202"/>
      <c r="AA624" s="202"/>
      <c r="AB624" s="202"/>
      <c r="AC624" s="202"/>
      <c r="AD624" s="202"/>
      <c r="AE624" s="202"/>
      <c r="AF624" s="202"/>
      <c r="AG624" s="202"/>
      <c r="AH624" s="202"/>
      <c r="AI624" s="202"/>
      <c r="AJ624" s="202"/>
      <c r="AK624" s="202"/>
      <c r="AL624" s="202"/>
      <c r="AM624" s="202"/>
      <c r="AN624" s="202"/>
      <c r="AO624" s="202"/>
      <c r="AP624" s="202"/>
      <c r="AQ624" s="202"/>
      <c r="AR624" s="202"/>
      <c r="AS624" s="202"/>
      <c r="AT624" s="202"/>
      <c r="AU624" s="202"/>
      <c r="AV624" s="202"/>
      <c r="AW624" s="202"/>
      <c r="AX624" s="202"/>
      <c r="AY624" s="202"/>
      <c r="AZ624" s="202"/>
      <c r="BA624" s="202"/>
      <c r="BB624" s="202"/>
      <c r="BC624" s="202"/>
      <c r="BD624" s="202"/>
      <c r="BE624" s="202"/>
      <c r="BF624" s="202"/>
      <c r="BG624" s="202"/>
      <c r="BH624" s="202"/>
      <c r="BI624" s="202"/>
      <c r="BJ624" s="202"/>
      <c r="BK624" s="202"/>
      <c r="BL624" s="202"/>
      <c r="BM624" s="203">
        <v>16</v>
      </c>
    </row>
    <row r="625" spans="1:65">
      <c r="A625" s="29"/>
      <c r="B625" s="3" t="s">
        <v>257</v>
      </c>
      <c r="C625" s="28"/>
      <c r="D625" s="205">
        <v>30.7</v>
      </c>
      <c r="E625" s="201"/>
      <c r="F625" s="202"/>
      <c r="G625" s="202"/>
      <c r="H625" s="202"/>
      <c r="I625" s="202"/>
      <c r="J625" s="202"/>
      <c r="K625" s="202"/>
      <c r="L625" s="202"/>
      <c r="M625" s="202"/>
      <c r="N625" s="202"/>
      <c r="O625" s="202"/>
      <c r="P625" s="202"/>
      <c r="Q625" s="202"/>
      <c r="R625" s="202"/>
      <c r="S625" s="202"/>
      <c r="T625" s="202"/>
      <c r="U625" s="202"/>
      <c r="V625" s="202"/>
      <c r="W625" s="202"/>
      <c r="X625" s="202"/>
      <c r="Y625" s="202"/>
      <c r="Z625" s="202"/>
      <c r="AA625" s="202"/>
      <c r="AB625" s="202"/>
      <c r="AC625" s="202"/>
      <c r="AD625" s="202"/>
      <c r="AE625" s="202"/>
      <c r="AF625" s="202"/>
      <c r="AG625" s="202"/>
      <c r="AH625" s="202"/>
      <c r="AI625" s="202"/>
      <c r="AJ625" s="202"/>
      <c r="AK625" s="202"/>
      <c r="AL625" s="202"/>
      <c r="AM625" s="202"/>
      <c r="AN625" s="202"/>
      <c r="AO625" s="202"/>
      <c r="AP625" s="202"/>
      <c r="AQ625" s="202"/>
      <c r="AR625" s="202"/>
      <c r="AS625" s="202"/>
      <c r="AT625" s="202"/>
      <c r="AU625" s="202"/>
      <c r="AV625" s="202"/>
      <c r="AW625" s="202"/>
      <c r="AX625" s="202"/>
      <c r="AY625" s="202"/>
      <c r="AZ625" s="202"/>
      <c r="BA625" s="202"/>
      <c r="BB625" s="202"/>
      <c r="BC625" s="202"/>
      <c r="BD625" s="202"/>
      <c r="BE625" s="202"/>
      <c r="BF625" s="202"/>
      <c r="BG625" s="202"/>
      <c r="BH625" s="202"/>
      <c r="BI625" s="202"/>
      <c r="BJ625" s="202"/>
      <c r="BK625" s="202"/>
      <c r="BL625" s="202"/>
      <c r="BM625" s="203">
        <v>30.7</v>
      </c>
    </row>
    <row r="626" spans="1:65">
      <c r="A626" s="29"/>
      <c r="B626" s="3" t="s">
        <v>258</v>
      </c>
      <c r="C626" s="28"/>
      <c r="D626" s="205">
        <v>0.28284271247461801</v>
      </c>
      <c r="E626" s="201"/>
      <c r="F626" s="202"/>
      <c r="G626" s="202"/>
      <c r="H626" s="202"/>
      <c r="I626" s="202"/>
      <c r="J626" s="202"/>
      <c r="K626" s="202"/>
      <c r="L626" s="202"/>
      <c r="M626" s="202"/>
      <c r="N626" s="202"/>
      <c r="O626" s="202"/>
      <c r="P626" s="202"/>
      <c r="Q626" s="202"/>
      <c r="R626" s="202"/>
      <c r="S626" s="202"/>
      <c r="T626" s="202"/>
      <c r="U626" s="202"/>
      <c r="V626" s="202"/>
      <c r="W626" s="202"/>
      <c r="X626" s="202"/>
      <c r="Y626" s="202"/>
      <c r="Z626" s="202"/>
      <c r="AA626" s="202"/>
      <c r="AB626" s="202"/>
      <c r="AC626" s="202"/>
      <c r="AD626" s="202"/>
      <c r="AE626" s="202"/>
      <c r="AF626" s="202"/>
      <c r="AG626" s="202"/>
      <c r="AH626" s="202"/>
      <c r="AI626" s="202"/>
      <c r="AJ626" s="202"/>
      <c r="AK626" s="202"/>
      <c r="AL626" s="202"/>
      <c r="AM626" s="202"/>
      <c r="AN626" s="202"/>
      <c r="AO626" s="202"/>
      <c r="AP626" s="202"/>
      <c r="AQ626" s="202"/>
      <c r="AR626" s="202"/>
      <c r="AS626" s="202"/>
      <c r="AT626" s="202"/>
      <c r="AU626" s="202"/>
      <c r="AV626" s="202"/>
      <c r="AW626" s="202"/>
      <c r="AX626" s="202"/>
      <c r="AY626" s="202"/>
      <c r="AZ626" s="202"/>
      <c r="BA626" s="202"/>
      <c r="BB626" s="202"/>
      <c r="BC626" s="202"/>
      <c r="BD626" s="202"/>
      <c r="BE626" s="202"/>
      <c r="BF626" s="202"/>
      <c r="BG626" s="202"/>
      <c r="BH626" s="202"/>
      <c r="BI626" s="202"/>
      <c r="BJ626" s="202"/>
      <c r="BK626" s="202"/>
      <c r="BL626" s="202"/>
      <c r="BM626" s="203">
        <v>35</v>
      </c>
    </row>
    <row r="627" spans="1:65">
      <c r="A627" s="29"/>
      <c r="B627" s="3" t="s">
        <v>86</v>
      </c>
      <c r="C627" s="28"/>
      <c r="D627" s="13">
        <v>9.2131176701829975E-3</v>
      </c>
      <c r="E627" s="140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29"/>
      <c r="B628" s="3" t="s">
        <v>259</v>
      </c>
      <c r="C628" s="28"/>
      <c r="D628" s="13">
        <v>0</v>
      </c>
      <c r="E628" s="140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9"/>
      <c r="B629" s="45" t="s">
        <v>260</v>
      </c>
      <c r="C629" s="46"/>
      <c r="D629" s="44" t="s">
        <v>261</v>
      </c>
      <c r="E629" s="140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B630" s="30"/>
      <c r="C630" s="20"/>
      <c r="D630" s="20"/>
      <c r="BM630" s="53"/>
    </row>
    <row r="631" spans="1:65" ht="15">
      <c r="B631" s="8" t="s">
        <v>618</v>
      </c>
      <c r="BM631" s="27" t="s">
        <v>268</v>
      </c>
    </row>
    <row r="632" spans="1:65" ht="15">
      <c r="A632" s="24" t="s">
        <v>35</v>
      </c>
      <c r="B632" s="18" t="s">
        <v>111</v>
      </c>
      <c r="C632" s="15" t="s">
        <v>112</v>
      </c>
      <c r="D632" s="16" t="s">
        <v>309</v>
      </c>
      <c r="E632" s="140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225</v>
      </c>
      <c r="C633" s="9" t="s">
        <v>225</v>
      </c>
      <c r="D633" s="10" t="s">
        <v>113</v>
      </c>
      <c r="E633" s="140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317</v>
      </c>
      <c r="E634" s="140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2</v>
      </c>
    </row>
    <row r="635" spans="1:65">
      <c r="A635" s="29"/>
      <c r="B635" s="19"/>
      <c r="C635" s="9"/>
      <c r="D635" s="25"/>
      <c r="E635" s="140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2</v>
      </c>
    </row>
    <row r="636" spans="1:65">
      <c r="A636" s="29"/>
      <c r="B636" s="18">
        <v>1</v>
      </c>
      <c r="C636" s="14">
        <v>1</v>
      </c>
      <c r="D636" s="21">
        <v>3.5</v>
      </c>
      <c r="E636" s="140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7">
        <v>1</v>
      </c>
    </row>
    <row r="637" spans="1:65">
      <c r="A637" s="29"/>
      <c r="B637" s="19">
        <v>1</v>
      </c>
      <c r="C637" s="9">
        <v>2</v>
      </c>
      <c r="D637" s="11">
        <v>3</v>
      </c>
      <c r="E637" s="140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7">
        <v>30</v>
      </c>
    </row>
    <row r="638" spans="1:65">
      <c r="A638" s="29"/>
      <c r="B638" s="20" t="s">
        <v>256</v>
      </c>
      <c r="C638" s="12"/>
      <c r="D638" s="22">
        <v>3.25</v>
      </c>
      <c r="E638" s="140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7">
        <v>16</v>
      </c>
    </row>
    <row r="639" spans="1:65">
      <c r="A639" s="29"/>
      <c r="B639" s="3" t="s">
        <v>257</v>
      </c>
      <c r="C639" s="28"/>
      <c r="D639" s="11">
        <v>3.25</v>
      </c>
      <c r="E639" s="140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>
        <v>3.25</v>
      </c>
    </row>
    <row r="640" spans="1:65">
      <c r="A640" s="29"/>
      <c r="B640" s="3" t="s">
        <v>258</v>
      </c>
      <c r="C640" s="28"/>
      <c r="D640" s="23">
        <v>0.35355339059327379</v>
      </c>
      <c r="E640" s="140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>
        <v>36</v>
      </c>
    </row>
    <row r="641" spans="1:65">
      <c r="A641" s="29"/>
      <c r="B641" s="3" t="s">
        <v>86</v>
      </c>
      <c r="C641" s="28"/>
      <c r="D641" s="13">
        <v>0.10878565864408424</v>
      </c>
      <c r="E641" s="140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3"/>
    </row>
    <row r="642" spans="1:65">
      <c r="A642" s="29"/>
      <c r="B642" s="3" t="s">
        <v>259</v>
      </c>
      <c r="C642" s="28"/>
      <c r="D642" s="13">
        <v>0</v>
      </c>
      <c r="E642" s="140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3"/>
    </row>
    <row r="643" spans="1:65">
      <c r="A643" s="29"/>
      <c r="B643" s="45" t="s">
        <v>260</v>
      </c>
      <c r="C643" s="46"/>
      <c r="D643" s="44" t="s">
        <v>261</v>
      </c>
      <c r="E643" s="140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3"/>
    </row>
    <row r="644" spans="1:65">
      <c r="B644" s="30"/>
      <c r="C644" s="20"/>
      <c r="D644" s="20"/>
      <c r="BM644" s="53"/>
    </row>
    <row r="645" spans="1:65" ht="15">
      <c r="B645" s="8" t="s">
        <v>619</v>
      </c>
      <c r="BM645" s="27" t="s">
        <v>268</v>
      </c>
    </row>
    <row r="646" spans="1:65" ht="15">
      <c r="A646" s="24" t="s">
        <v>38</v>
      </c>
      <c r="B646" s="18" t="s">
        <v>111</v>
      </c>
      <c r="C646" s="15" t="s">
        <v>112</v>
      </c>
      <c r="D646" s="16" t="s">
        <v>309</v>
      </c>
      <c r="E646" s="140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 t="s">
        <v>225</v>
      </c>
      <c r="C647" s="9" t="s">
        <v>225</v>
      </c>
      <c r="D647" s="10" t="s">
        <v>113</v>
      </c>
      <c r="E647" s="140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9"/>
      <c r="C648" s="9"/>
      <c r="D648" s="10" t="s">
        <v>317</v>
      </c>
      <c r="E648" s="140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1</v>
      </c>
    </row>
    <row r="649" spans="1:65">
      <c r="A649" s="29"/>
      <c r="B649" s="19"/>
      <c r="C649" s="9"/>
      <c r="D649" s="25"/>
      <c r="E649" s="140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1</v>
      </c>
    </row>
    <row r="650" spans="1:65">
      <c r="A650" s="29"/>
      <c r="B650" s="18">
        <v>1</v>
      </c>
      <c r="C650" s="14">
        <v>1</v>
      </c>
      <c r="D650" s="199">
        <v>16.2</v>
      </c>
      <c r="E650" s="201"/>
      <c r="F650" s="202"/>
      <c r="G650" s="202"/>
      <c r="H650" s="202"/>
      <c r="I650" s="202"/>
      <c r="J650" s="202"/>
      <c r="K650" s="202"/>
      <c r="L650" s="202"/>
      <c r="M650" s="202"/>
      <c r="N650" s="202"/>
      <c r="O650" s="202"/>
      <c r="P650" s="202"/>
      <c r="Q650" s="202"/>
      <c r="R650" s="202"/>
      <c r="S650" s="202"/>
      <c r="T650" s="202"/>
      <c r="U650" s="202"/>
      <c r="V650" s="202"/>
      <c r="W650" s="202"/>
      <c r="X650" s="202"/>
      <c r="Y650" s="202"/>
      <c r="Z650" s="202"/>
      <c r="AA650" s="202"/>
      <c r="AB650" s="202"/>
      <c r="AC650" s="202"/>
      <c r="AD650" s="202"/>
      <c r="AE650" s="202"/>
      <c r="AF650" s="202"/>
      <c r="AG650" s="202"/>
      <c r="AH650" s="202"/>
      <c r="AI650" s="202"/>
      <c r="AJ650" s="202"/>
      <c r="AK650" s="202"/>
      <c r="AL650" s="202"/>
      <c r="AM650" s="202"/>
      <c r="AN650" s="202"/>
      <c r="AO650" s="202"/>
      <c r="AP650" s="202"/>
      <c r="AQ650" s="202"/>
      <c r="AR650" s="202"/>
      <c r="AS650" s="202"/>
      <c r="AT650" s="202"/>
      <c r="AU650" s="202"/>
      <c r="AV650" s="202"/>
      <c r="AW650" s="202"/>
      <c r="AX650" s="202"/>
      <c r="AY650" s="202"/>
      <c r="AZ650" s="202"/>
      <c r="BA650" s="202"/>
      <c r="BB650" s="202"/>
      <c r="BC650" s="202"/>
      <c r="BD650" s="202"/>
      <c r="BE650" s="202"/>
      <c r="BF650" s="202"/>
      <c r="BG650" s="202"/>
      <c r="BH650" s="202"/>
      <c r="BI650" s="202"/>
      <c r="BJ650" s="202"/>
      <c r="BK650" s="202"/>
      <c r="BL650" s="202"/>
      <c r="BM650" s="203">
        <v>1</v>
      </c>
    </row>
    <row r="651" spans="1:65">
      <c r="A651" s="29"/>
      <c r="B651" s="19">
        <v>1</v>
      </c>
      <c r="C651" s="9">
        <v>2</v>
      </c>
      <c r="D651" s="205">
        <v>16.100000000000001</v>
      </c>
      <c r="E651" s="201"/>
      <c r="F651" s="202"/>
      <c r="G651" s="202"/>
      <c r="H651" s="202"/>
      <c r="I651" s="202"/>
      <c r="J651" s="202"/>
      <c r="K651" s="202"/>
      <c r="L651" s="202"/>
      <c r="M651" s="202"/>
      <c r="N651" s="202"/>
      <c r="O651" s="202"/>
      <c r="P651" s="202"/>
      <c r="Q651" s="202"/>
      <c r="R651" s="202"/>
      <c r="S651" s="202"/>
      <c r="T651" s="202"/>
      <c r="U651" s="202"/>
      <c r="V651" s="202"/>
      <c r="W651" s="202"/>
      <c r="X651" s="202"/>
      <c r="Y651" s="202"/>
      <c r="Z651" s="202"/>
      <c r="AA651" s="202"/>
      <c r="AB651" s="202"/>
      <c r="AC651" s="202"/>
      <c r="AD651" s="202"/>
      <c r="AE651" s="202"/>
      <c r="AF651" s="202"/>
      <c r="AG651" s="202"/>
      <c r="AH651" s="202"/>
      <c r="AI651" s="202"/>
      <c r="AJ651" s="202"/>
      <c r="AK651" s="202"/>
      <c r="AL651" s="202"/>
      <c r="AM651" s="202"/>
      <c r="AN651" s="202"/>
      <c r="AO651" s="202"/>
      <c r="AP651" s="202"/>
      <c r="AQ651" s="202"/>
      <c r="AR651" s="202"/>
      <c r="AS651" s="202"/>
      <c r="AT651" s="202"/>
      <c r="AU651" s="202"/>
      <c r="AV651" s="202"/>
      <c r="AW651" s="202"/>
      <c r="AX651" s="202"/>
      <c r="AY651" s="202"/>
      <c r="AZ651" s="202"/>
      <c r="BA651" s="202"/>
      <c r="BB651" s="202"/>
      <c r="BC651" s="202"/>
      <c r="BD651" s="202"/>
      <c r="BE651" s="202"/>
      <c r="BF651" s="202"/>
      <c r="BG651" s="202"/>
      <c r="BH651" s="202"/>
      <c r="BI651" s="202"/>
      <c r="BJ651" s="202"/>
      <c r="BK651" s="202"/>
      <c r="BL651" s="202"/>
      <c r="BM651" s="203">
        <v>31</v>
      </c>
    </row>
    <row r="652" spans="1:65">
      <c r="A652" s="29"/>
      <c r="B652" s="20" t="s">
        <v>256</v>
      </c>
      <c r="C652" s="12"/>
      <c r="D652" s="208">
        <v>16.149999999999999</v>
      </c>
      <c r="E652" s="201"/>
      <c r="F652" s="202"/>
      <c r="G652" s="202"/>
      <c r="H652" s="202"/>
      <c r="I652" s="202"/>
      <c r="J652" s="202"/>
      <c r="K652" s="202"/>
      <c r="L652" s="202"/>
      <c r="M652" s="202"/>
      <c r="N652" s="202"/>
      <c r="O652" s="202"/>
      <c r="P652" s="202"/>
      <c r="Q652" s="202"/>
      <c r="R652" s="202"/>
      <c r="S652" s="202"/>
      <c r="T652" s="202"/>
      <c r="U652" s="202"/>
      <c r="V652" s="202"/>
      <c r="W652" s="202"/>
      <c r="X652" s="202"/>
      <c r="Y652" s="202"/>
      <c r="Z652" s="202"/>
      <c r="AA652" s="202"/>
      <c r="AB652" s="202"/>
      <c r="AC652" s="202"/>
      <c r="AD652" s="202"/>
      <c r="AE652" s="202"/>
      <c r="AF652" s="202"/>
      <c r="AG652" s="202"/>
      <c r="AH652" s="202"/>
      <c r="AI652" s="202"/>
      <c r="AJ652" s="202"/>
      <c r="AK652" s="202"/>
      <c r="AL652" s="202"/>
      <c r="AM652" s="202"/>
      <c r="AN652" s="202"/>
      <c r="AO652" s="202"/>
      <c r="AP652" s="202"/>
      <c r="AQ652" s="202"/>
      <c r="AR652" s="202"/>
      <c r="AS652" s="202"/>
      <c r="AT652" s="202"/>
      <c r="AU652" s="202"/>
      <c r="AV652" s="202"/>
      <c r="AW652" s="202"/>
      <c r="AX652" s="202"/>
      <c r="AY652" s="202"/>
      <c r="AZ652" s="202"/>
      <c r="BA652" s="202"/>
      <c r="BB652" s="202"/>
      <c r="BC652" s="202"/>
      <c r="BD652" s="202"/>
      <c r="BE652" s="202"/>
      <c r="BF652" s="202"/>
      <c r="BG652" s="202"/>
      <c r="BH652" s="202"/>
      <c r="BI652" s="202"/>
      <c r="BJ652" s="202"/>
      <c r="BK652" s="202"/>
      <c r="BL652" s="202"/>
      <c r="BM652" s="203">
        <v>16</v>
      </c>
    </row>
    <row r="653" spans="1:65">
      <c r="A653" s="29"/>
      <c r="B653" s="3" t="s">
        <v>257</v>
      </c>
      <c r="C653" s="28"/>
      <c r="D653" s="205">
        <v>16.149999999999999</v>
      </c>
      <c r="E653" s="201"/>
      <c r="F653" s="202"/>
      <c r="G653" s="202"/>
      <c r="H653" s="202"/>
      <c r="I653" s="202"/>
      <c r="J653" s="202"/>
      <c r="K653" s="202"/>
      <c r="L653" s="202"/>
      <c r="M653" s="202"/>
      <c r="N653" s="202"/>
      <c r="O653" s="202"/>
      <c r="P653" s="202"/>
      <c r="Q653" s="202"/>
      <c r="R653" s="202"/>
      <c r="S653" s="202"/>
      <c r="T653" s="202"/>
      <c r="U653" s="202"/>
      <c r="V653" s="202"/>
      <c r="W653" s="202"/>
      <c r="X653" s="202"/>
      <c r="Y653" s="202"/>
      <c r="Z653" s="202"/>
      <c r="AA653" s="202"/>
      <c r="AB653" s="202"/>
      <c r="AC653" s="202"/>
      <c r="AD653" s="202"/>
      <c r="AE653" s="202"/>
      <c r="AF653" s="202"/>
      <c r="AG653" s="202"/>
      <c r="AH653" s="202"/>
      <c r="AI653" s="202"/>
      <c r="AJ653" s="202"/>
      <c r="AK653" s="202"/>
      <c r="AL653" s="202"/>
      <c r="AM653" s="202"/>
      <c r="AN653" s="202"/>
      <c r="AO653" s="202"/>
      <c r="AP653" s="202"/>
      <c r="AQ653" s="202"/>
      <c r="AR653" s="202"/>
      <c r="AS653" s="202"/>
      <c r="AT653" s="202"/>
      <c r="AU653" s="202"/>
      <c r="AV653" s="202"/>
      <c r="AW653" s="202"/>
      <c r="AX653" s="202"/>
      <c r="AY653" s="202"/>
      <c r="AZ653" s="202"/>
      <c r="BA653" s="202"/>
      <c r="BB653" s="202"/>
      <c r="BC653" s="202"/>
      <c r="BD653" s="202"/>
      <c r="BE653" s="202"/>
      <c r="BF653" s="202"/>
      <c r="BG653" s="202"/>
      <c r="BH653" s="202"/>
      <c r="BI653" s="202"/>
      <c r="BJ653" s="202"/>
      <c r="BK653" s="202"/>
      <c r="BL653" s="202"/>
      <c r="BM653" s="203">
        <v>16.149999999999999</v>
      </c>
    </row>
    <row r="654" spans="1:65">
      <c r="A654" s="29"/>
      <c r="B654" s="3" t="s">
        <v>258</v>
      </c>
      <c r="C654" s="28"/>
      <c r="D654" s="205">
        <v>7.0710678118653253E-2</v>
      </c>
      <c r="E654" s="201"/>
      <c r="F654" s="202"/>
      <c r="G654" s="202"/>
      <c r="H654" s="202"/>
      <c r="I654" s="202"/>
      <c r="J654" s="202"/>
      <c r="K654" s="202"/>
      <c r="L654" s="202"/>
      <c r="M654" s="202"/>
      <c r="N654" s="202"/>
      <c r="O654" s="202"/>
      <c r="P654" s="202"/>
      <c r="Q654" s="202"/>
      <c r="R654" s="202"/>
      <c r="S654" s="202"/>
      <c r="T654" s="202"/>
      <c r="U654" s="202"/>
      <c r="V654" s="202"/>
      <c r="W654" s="202"/>
      <c r="X654" s="202"/>
      <c r="Y654" s="202"/>
      <c r="Z654" s="202"/>
      <c r="AA654" s="202"/>
      <c r="AB654" s="202"/>
      <c r="AC654" s="202"/>
      <c r="AD654" s="202"/>
      <c r="AE654" s="202"/>
      <c r="AF654" s="202"/>
      <c r="AG654" s="202"/>
      <c r="AH654" s="202"/>
      <c r="AI654" s="202"/>
      <c r="AJ654" s="202"/>
      <c r="AK654" s="202"/>
      <c r="AL654" s="202"/>
      <c r="AM654" s="202"/>
      <c r="AN654" s="202"/>
      <c r="AO654" s="202"/>
      <c r="AP654" s="202"/>
      <c r="AQ654" s="202"/>
      <c r="AR654" s="202"/>
      <c r="AS654" s="202"/>
      <c r="AT654" s="202"/>
      <c r="AU654" s="202"/>
      <c r="AV654" s="202"/>
      <c r="AW654" s="202"/>
      <c r="AX654" s="202"/>
      <c r="AY654" s="202"/>
      <c r="AZ654" s="202"/>
      <c r="BA654" s="202"/>
      <c r="BB654" s="202"/>
      <c r="BC654" s="202"/>
      <c r="BD654" s="202"/>
      <c r="BE654" s="202"/>
      <c r="BF654" s="202"/>
      <c r="BG654" s="202"/>
      <c r="BH654" s="202"/>
      <c r="BI654" s="202"/>
      <c r="BJ654" s="202"/>
      <c r="BK654" s="202"/>
      <c r="BL654" s="202"/>
      <c r="BM654" s="203">
        <v>37</v>
      </c>
    </row>
    <row r="655" spans="1:65">
      <c r="A655" s="29"/>
      <c r="B655" s="3" t="s">
        <v>86</v>
      </c>
      <c r="C655" s="28"/>
      <c r="D655" s="13">
        <v>4.378370162145713E-3</v>
      </c>
      <c r="E655" s="140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A656" s="29"/>
      <c r="B656" s="3" t="s">
        <v>259</v>
      </c>
      <c r="C656" s="28"/>
      <c r="D656" s="13">
        <v>0</v>
      </c>
      <c r="E656" s="140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A657" s="29"/>
      <c r="B657" s="45" t="s">
        <v>260</v>
      </c>
      <c r="C657" s="46"/>
      <c r="D657" s="44" t="s">
        <v>261</v>
      </c>
      <c r="E657" s="140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3"/>
    </row>
    <row r="658" spans="1:65">
      <c r="B658" s="30"/>
      <c r="C658" s="20"/>
      <c r="D658" s="20"/>
      <c r="BM658" s="53"/>
    </row>
    <row r="659" spans="1:65" ht="15">
      <c r="B659" s="8" t="s">
        <v>620</v>
      </c>
      <c r="BM659" s="27" t="s">
        <v>268</v>
      </c>
    </row>
    <row r="660" spans="1:65" ht="15">
      <c r="A660" s="24" t="s">
        <v>41</v>
      </c>
      <c r="B660" s="18" t="s">
        <v>111</v>
      </c>
      <c r="C660" s="15" t="s">
        <v>112</v>
      </c>
      <c r="D660" s="16" t="s">
        <v>309</v>
      </c>
      <c r="E660" s="140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225</v>
      </c>
      <c r="C661" s="9" t="s">
        <v>225</v>
      </c>
      <c r="D661" s="10" t="s">
        <v>113</v>
      </c>
      <c r="E661" s="140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317</v>
      </c>
      <c r="E662" s="140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2</v>
      </c>
    </row>
    <row r="663" spans="1:65">
      <c r="A663" s="29"/>
      <c r="B663" s="19"/>
      <c r="C663" s="9"/>
      <c r="D663" s="25"/>
      <c r="E663" s="140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2</v>
      </c>
    </row>
    <row r="664" spans="1:65">
      <c r="A664" s="29"/>
      <c r="B664" s="18">
        <v>1</v>
      </c>
      <c r="C664" s="14">
        <v>1</v>
      </c>
      <c r="D664" s="21">
        <v>1.06</v>
      </c>
      <c r="E664" s="140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1</v>
      </c>
    </row>
    <row r="665" spans="1:65">
      <c r="A665" s="29"/>
      <c r="B665" s="19">
        <v>1</v>
      </c>
      <c r="C665" s="9">
        <v>2</v>
      </c>
      <c r="D665" s="11">
        <v>1.03</v>
      </c>
      <c r="E665" s="140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7">
        <v>32</v>
      </c>
    </row>
    <row r="666" spans="1:65">
      <c r="A666" s="29"/>
      <c r="B666" s="20" t="s">
        <v>256</v>
      </c>
      <c r="C666" s="12"/>
      <c r="D666" s="22">
        <v>1.0449999999999999</v>
      </c>
      <c r="E666" s="140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7">
        <v>16</v>
      </c>
    </row>
    <row r="667" spans="1:65">
      <c r="A667" s="29"/>
      <c r="B667" s="3" t="s">
        <v>257</v>
      </c>
      <c r="C667" s="28"/>
      <c r="D667" s="11">
        <v>1.0449999999999999</v>
      </c>
      <c r="E667" s="140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7">
        <v>1.0449999999999999</v>
      </c>
    </row>
    <row r="668" spans="1:65">
      <c r="A668" s="29"/>
      <c r="B668" s="3" t="s">
        <v>258</v>
      </c>
      <c r="C668" s="28"/>
      <c r="D668" s="23">
        <v>2.1213203435596444E-2</v>
      </c>
      <c r="E668" s="140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7">
        <v>38</v>
      </c>
    </row>
    <row r="669" spans="1:65">
      <c r="A669" s="29"/>
      <c r="B669" s="3" t="s">
        <v>86</v>
      </c>
      <c r="C669" s="28"/>
      <c r="D669" s="13">
        <v>2.029971620631239E-2</v>
      </c>
      <c r="E669" s="140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3"/>
    </row>
    <row r="670" spans="1:65">
      <c r="A670" s="29"/>
      <c r="B670" s="3" t="s">
        <v>259</v>
      </c>
      <c r="C670" s="28"/>
      <c r="D670" s="13">
        <v>0</v>
      </c>
      <c r="E670" s="140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3"/>
    </row>
    <row r="671" spans="1:65">
      <c r="A671" s="29"/>
      <c r="B671" s="45" t="s">
        <v>260</v>
      </c>
      <c r="C671" s="46"/>
      <c r="D671" s="44" t="s">
        <v>261</v>
      </c>
      <c r="E671" s="140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B672" s="30"/>
      <c r="C672" s="20"/>
      <c r="D672" s="20"/>
      <c r="BM672" s="53"/>
    </row>
    <row r="673" spans="1:65" ht="15">
      <c r="B673" s="8" t="s">
        <v>621</v>
      </c>
      <c r="BM673" s="27" t="s">
        <v>268</v>
      </c>
    </row>
    <row r="674" spans="1:65" ht="15">
      <c r="A674" s="24" t="s">
        <v>44</v>
      </c>
      <c r="B674" s="18" t="s">
        <v>111</v>
      </c>
      <c r="C674" s="15" t="s">
        <v>112</v>
      </c>
      <c r="D674" s="16" t="s">
        <v>309</v>
      </c>
      <c r="E674" s="140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225</v>
      </c>
      <c r="C675" s="9" t="s">
        <v>225</v>
      </c>
      <c r="D675" s="10" t="s">
        <v>113</v>
      </c>
      <c r="E675" s="140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1</v>
      </c>
    </row>
    <row r="676" spans="1:65">
      <c r="A676" s="29"/>
      <c r="B676" s="19"/>
      <c r="C676" s="9"/>
      <c r="D676" s="10" t="s">
        <v>317</v>
      </c>
      <c r="E676" s="140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3</v>
      </c>
    </row>
    <row r="677" spans="1:65">
      <c r="A677" s="29"/>
      <c r="B677" s="19"/>
      <c r="C677" s="9"/>
      <c r="D677" s="25"/>
      <c r="E677" s="140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3</v>
      </c>
    </row>
    <row r="678" spans="1:65">
      <c r="A678" s="29"/>
      <c r="B678" s="18">
        <v>1</v>
      </c>
      <c r="C678" s="14">
        <v>1</v>
      </c>
      <c r="D678" s="222">
        <v>0.377</v>
      </c>
      <c r="E678" s="210"/>
      <c r="F678" s="211"/>
      <c r="G678" s="211"/>
      <c r="H678" s="211"/>
      <c r="I678" s="211"/>
      <c r="J678" s="211"/>
      <c r="K678" s="211"/>
      <c r="L678" s="211"/>
      <c r="M678" s="211"/>
      <c r="N678" s="211"/>
      <c r="O678" s="211"/>
      <c r="P678" s="211"/>
      <c r="Q678" s="211"/>
      <c r="R678" s="211"/>
      <c r="S678" s="211"/>
      <c r="T678" s="211"/>
      <c r="U678" s="211"/>
      <c r="V678" s="211"/>
      <c r="W678" s="211"/>
      <c r="X678" s="211"/>
      <c r="Y678" s="211"/>
      <c r="Z678" s="211"/>
      <c r="AA678" s="211"/>
      <c r="AB678" s="211"/>
      <c r="AC678" s="211"/>
      <c r="AD678" s="211"/>
      <c r="AE678" s="211"/>
      <c r="AF678" s="211"/>
      <c r="AG678" s="211"/>
      <c r="AH678" s="211"/>
      <c r="AI678" s="211"/>
      <c r="AJ678" s="211"/>
      <c r="AK678" s="211"/>
      <c r="AL678" s="211"/>
      <c r="AM678" s="211"/>
      <c r="AN678" s="211"/>
      <c r="AO678" s="211"/>
      <c r="AP678" s="211"/>
      <c r="AQ678" s="211"/>
      <c r="AR678" s="211"/>
      <c r="AS678" s="211"/>
      <c r="AT678" s="211"/>
      <c r="AU678" s="211"/>
      <c r="AV678" s="211"/>
      <c r="AW678" s="211"/>
      <c r="AX678" s="211"/>
      <c r="AY678" s="211"/>
      <c r="AZ678" s="211"/>
      <c r="BA678" s="211"/>
      <c r="BB678" s="211"/>
      <c r="BC678" s="211"/>
      <c r="BD678" s="211"/>
      <c r="BE678" s="211"/>
      <c r="BF678" s="211"/>
      <c r="BG678" s="211"/>
      <c r="BH678" s="211"/>
      <c r="BI678" s="211"/>
      <c r="BJ678" s="211"/>
      <c r="BK678" s="211"/>
      <c r="BL678" s="211"/>
      <c r="BM678" s="224">
        <v>1</v>
      </c>
    </row>
    <row r="679" spans="1:65">
      <c r="A679" s="29"/>
      <c r="B679" s="19">
        <v>1</v>
      </c>
      <c r="C679" s="9">
        <v>2</v>
      </c>
      <c r="D679" s="23">
        <v>0.36399999999999999</v>
      </c>
      <c r="E679" s="210"/>
      <c r="F679" s="211"/>
      <c r="G679" s="211"/>
      <c r="H679" s="211"/>
      <c r="I679" s="211"/>
      <c r="J679" s="211"/>
      <c r="K679" s="211"/>
      <c r="L679" s="211"/>
      <c r="M679" s="211"/>
      <c r="N679" s="211"/>
      <c r="O679" s="211"/>
      <c r="P679" s="211"/>
      <c r="Q679" s="211"/>
      <c r="R679" s="211"/>
      <c r="S679" s="211"/>
      <c r="T679" s="211"/>
      <c r="U679" s="211"/>
      <c r="V679" s="211"/>
      <c r="W679" s="211"/>
      <c r="X679" s="211"/>
      <c r="Y679" s="211"/>
      <c r="Z679" s="211"/>
      <c r="AA679" s="211"/>
      <c r="AB679" s="211"/>
      <c r="AC679" s="211"/>
      <c r="AD679" s="211"/>
      <c r="AE679" s="211"/>
      <c r="AF679" s="211"/>
      <c r="AG679" s="211"/>
      <c r="AH679" s="211"/>
      <c r="AI679" s="211"/>
      <c r="AJ679" s="211"/>
      <c r="AK679" s="211"/>
      <c r="AL679" s="211"/>
      <c r="AM679" s="211"/>
      <c r="AN679" s="211"/>
      <c r="AO679" s="211"/>
      <c r="AP679" s="211"/>
      <c r="AQ679" s="211"/>
      <c r="AR679" s="211"/>
      <c r="AS679" s="211"/>
      <c r="AT679" s="211"/>
      <c r="AU679" s="211"/>
      <c r="AV679" s="211"/>
      <c r="AW679" s="211"/>
      <c r="AX679" s="211"/>
      <c r="AY679" s="211"/>
      <c r="AZ679" s="211"/>
      <c r="BA679" s="211"/>
      <c r="BB679" s="211"/>
      <c r="BC679" s="211"/>
      <c r="BD679" s="211"/>
      <c r="BE679" s="211"/>
      <c r="BF679" s="211"/>
      <c r="BG679" s="211"/>
      <c r="BH679" s="211"/>
      <c r="BI679" s="211"/>
      <c r="BJ679" s="211"/>
      <c r="BK679" s="211"/>
      <c r="BL679" s="211"/>
      <c r="BM679" s="224">
        <v>33</v>
      </c>
    </row>
    <row r="680" spans="1:65">
      <c r="A680" s="29"/>
      <c r="B680" s="20" t="s">
        <v>256</v>
      </c>
      <c r="C680" s="12"/>
      <c r="D680" s="227">
        <v>0.3705</v>
      </c>
      <c r="E680" s="210"/>
      <c r="F680" s="211"/>
      <c r="G680" s="211"/>
      <c r="H680" s="211"/>
      <c r="I680" s="211"/>
      <c r="J680" s="211"/>
      <c r="K680" s="211"/>
      <c r="L680" s="211"/>
      <c r="M680" s="211"/>
      <c r="N680" s="211"/>
      <c r="O680" s="211"/>
      <c r="P680" s="211"/>
      <c r="Q680" s="211"/>
      <c r="R680" s="211"/>
      <c r="S680" s="211"/>
      <c r="T680" s="211"/>
      <c r="U680" s="211"/>
      <c r="V680" s="211"/>
      <c r="W680" s="211"/>
      <c r="X680" s="211"/>
      <c r="Y680" s="211"/>
      <c r="Z680" s="211"/>
      <c r="AA680" s="211"/>
      <c r="AB680" s="211"/>
      <c r="AC680" s="211"/>
      <c r="AD680" s="211"/>
      <c r="AE680" s="211"/>
      <c r="AF680" s="211"/>
      <c r="AG680" s="211"/>
      <c r="AH680" s="211"/>
      <c r="AI680" s="211"/>
      <c r="AJ680" s="211"/>
      <c r="AK680" s="211"/>
      <c r="AL680" s="211"/>
      <c r="AM680" s="211"/>
      <c r="AN680" s="211"/>
      <c r="AO680" s="211"/>
      <c r="AP680" s="211"/>
      <c r="AQ680" s="211"/>
      <c r="AR680" s="211"/>
      <c r="AS680" s="211"/>
      <c r="AT680" s="211"/>
      <c r="AU680" s="211"/>
      <c r="AV680" s="211"/>
      <c r="AW680" s="211"/>
      <c r="AX680" s="211"/>
      <c r="AY680" s="211"/>
      <c r="AZ680" s="211"/>
      <c r="BA680" s="211"/>
      <c r="BB680" s="211"/>
      <c r="BC680" s="211"/>
      <c r="BD680" s="211"/>
      <c r="BE680" s="211"/>
      <c r="BF680" s="211"/>
      <c r="BG680" s="211"/>
      <c r="BH680" s="211"/>
      <c r="BI680" s="211"/>
      <c r="BJ680" s="211"/>
      <c r="BK680" s="211"/>
      <c r="BL680" s="211"/>
      <c r="BM680" s="224">
        <v>16</v>
      </c>
    </row>
    <row r="681" spans="1:65">
      <c r="A681" s="29"/>
      <c r="B681" s="3" t="s">
        <v>257</v>
      </c>
      <c r="C681" s="28"/>
      <c r="D681" s="23">
        <v>0.3705</v>
      </c>
      <c r="E681" s="210"/>
      <c r="F681" s="211"/>
      <c r="G681" s="211"/>
      <c r="H681" s="211"/>
      <c r="I681" s="211"/>
      <c r="J681" s="211"/>
      <c r="K681" s="211"/>
      <c r="L681" s="211"/>
      <c r="M681" s="211"/>
      <c r="N681" s="211"/>
      <c r="O681" s="211"/>
      <c r="P681" s="211"/>
      <c r="Q681" s="211"/>
      <c r="R681" s="211"/>
      <c r="S681" s="211"/>
      <c r="T681" s="211"/>
      <c r="U681" s="211"/>
      <c r="V681" s="211"/>
      <c r="W681" s="211"/>
      <c r="X681" s="211"/>
      <c r="Y681" s="211"/>
      <c r="Z681" s="211"/>
      <c r="AA681" s="211"/>
      <c r="AB681" s="211"/>
      <c r="AC681" s="211"/>
      <c r="AD681" s="211"/>
      <c r="AE681" s="211"/>
      <c r="AF681" s="211"/>
      <c r="AG681" s="211"/>
      <c r="AH681" s="211"/>
      <c r="AI681" s="211"/>
      <c r="AJ681" s="211"/>
      <c r="AK681" s="211"/>
      <c r="AL681" s="211"/>
      <c r="AM681" s="211"/>
      <c r="AN681" s="211"/>
      <c r="AO681" s="211"/>
      <c r="AP681" s="211"/>
      <c r="AQ681" s="211"/>
      <c r="AR681" s="211"/>
      <c r="AS681" s="211"/>
      <c r="AT681" s="211"/>
      <c r="AU681" s="211"/>
      <c r="AV681" s="211"/>
      <c r="AW681" s="211"/>
      <c r="AX681" s="211"/>
      <c r="AY681" s="211"/>
      <c r="AZ681" s="211"/>
      <c r="BA681" s="211"/>
      <c r="BB681" s="211"/>
      <c r="BC681" s="211"/>
      <c r="BD681" s="211"/>
      <c r="BE681" s="211"/>
      <c r="BF681" s="211"/>
      <c r="BG681" s="211"/>
      <c r="BH681" s="211"/>
      <c r="BI681" s="211"/>
      <c r="BJ681" s="211"/>
      <c r="BK681" s="211"/>
      <c r="BL681" s="211"/>
      <c r="BM681" s="224">
        <v>0.3705</v>
      </c>
    </row>
    <row r="682" spans="1:65">
      <c r="A682" s="29"/>
      <c r="B682" s="3" t="s">
        <v>258</v>
      </c>
      <c r="C682" s="28"/>
      <c r="D682" s="23">
        <v>9.1923881554251269E-3</v>
      </c>
      <c r="E682" s="210"/>
      <c r="F682" s="211"/>
      <c r="G682" s="211"/>
      <c r="H682" s="211"/>
      <c r="I682" s="211"/>
      <c r="J682" s="211"/>
      <c r="K682" s="211"/>
      <c r="L682" s="211"/>
      <c r="M682" s="211"/>
      <c r="N682" s="211"/>
      <c r="O682" s="211"/>
      <c r="P682" s="211"/>
      <c r="Q682" s="211"/>
      <c r="R682" s="211"/>
      <c r="S682" s="211"/>
      <c r="T682" s="211"/>
      <c r="U682" s="211"/>
      <c r="V682" s="211"/>
      <c r="W682" s="211"/>
      <c r="X682" s="211"/>
      <c r="Y682" s="211"/>
      <c r="Z682" s="211"/>
      <c r="AA682" s="211"/>
      <c r="AB682" s="211"/>
      <c r="AC682" s="211"/>
      <c r="AD682" s="211"/>
      <c r="AE682" s="211"/>
      <c r="AF682" s="211"/>
      <c r="AG682" s="211"/>
      <c r="AH682" s="211"/>
      <c r="AI682" s="211"/>
      <c r="AJ682" s="211"/>
      <c r="AK682" s="211"/>
      <c r="AL682" s="211"/>
      <c r="AM682" s="211"/>
      <c r="AN682" s="211"/>
      <c r="AO682" s="211"/>
      <c r="AP682" s="211"/>
      <c r="AQ682" s="211"/>
      <c r="AR682" s="211"/>
      <c r="AS682" s="211"/>
      <c r="AT682" s="211"/>
      <c r="AU682" s="211"/>
      <c r="AV682" s="211"/>
      <c r="AW682" s="211"/>
      <c r="AX682" s="211"/>
      <c r="AY682" s="211"/>
      <c r="AZ682" s="211"/>
      <c r="BA682" s="211"/>
      <c r="BB682" s="211"/>
      <c r="BC682" s="211"/>
      <c r="BD682" s="211"/>
      <c r="BE682" s="211"/>
      <c r="BF682" s="211"/>
      <c r="BG682" s="211"/>
      <c r="BH682" s="211"/>
      <c r="BI682" s="211"/>
      <c r="BJ682" s="211"/>
      <c r="BK682" s="211"/>
      <c r="BL682" s="211"/>
      <c r="BM682" s="224">
        <v>39</v>
      </c>
    </row>
    <row r="683" spans="1:65">
      <c r="A683" s="29"/>
      <c r="B683" s="3" t="s">
        <v>86</v>
      </c>
      <c r="C683" s="28"/>
      <c r="D683" s="13">
        <v>2.4810764252159587E-2</v>
      </c>
      <c r="E683" s="140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A684" s="29"/>
      <c r="B684" s="3" t="s">
        <v>259</v>
      </c>
      <c r="C684" s="28"/>
      <c r="D684" s="13">
        <v>0</v>
      </c>
      <c r="E684" s="140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A685" s="29"/>
      <c r="B685" s="45" t="s">
        <v>260</v>
      </c>
      <c r="C685" s="46"/>
      <c r="D685" s="44" t="s">
        <v>261</v>
      </c>
      <c r="E685" s="140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3"/>
    </row>
    <row r="686" spans="1:65">
      <c r="B686" s="30"/>
      <c r="C686" s="20"/>
      <c r="D686" s="20"/>
      <c r="BM686" s="53"/>
    </row>
    <row r="687" spans="1:65" ht="15">
      <c r="B687" s="8" t="s">
        <v>622</v>
      </c>
      <c r="BM687" s="27" t="s">
        <v>268</v>
      </c>
    </row>
    <row r="688" spans="1:65" ht="15">
      <c r="A688" s="24" t="s">
        <v>45</v>
      </c>
      <c r="B688" s="18" t="s">
        <v>111</v>
      </c>
      <c r="C688" s="15" t="s">
        <v>112</v>
      </c>
      <c r="D688" s="16" t="s">
        <v>309</v>
      </c>
      <c r="E688" s="140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9" t="s">
        <v>225</v>
      </c>
      <c r="C689" s="9" t="s">
        <v>225</v>
      </c>
      <c r="D689" s="10" t="s">
        <v>113</v>
      </c>
      <c r="E689" s="140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9"/>
      <c r="C690" s="9"/>
      <c r="D690" s="10" t="s">
        <v>317</v>
      </c>
      <c r="E690" s="140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0</v>
      </c>
    </row>
    <row r="691" spans="1:65">
      <c r="A691" s="29"/>
      <c r="B691" s="19"/>
      <c r="C691" s="9"/>
      <c r="D691" s="25"/>
      <c r="E691" s="140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0</v>
      </c>
    </row>
    <row r="692" spans="1:65">
      <c r="A692" s="29"/>
      <c r="B692" s="18">
        <v>1</v>
      </c>
      <c r="C692" s="14">
        <v>1</v>
      </c>
      <c r="D692" s="212">
        <v>221</v>
      </c>
      <c r="E692" s="214"/>
      <c r="F692" s="215"/>
      <c r="G692" s="215"/>
      <c r="H692" s="215"/>
      <c r="I692" s="215"/>
      <c r="J692" s="215"/>
      <c r="K692" s="215"/>
      <c r="L692" s="215"/>
      <c r="M692" s="215"/>
      <c r="N692" s="215"/>
      <c r="O692" s="215"/>
      <c r="P692" s="215"/>
      <c r="Q692" s="215"/>
      <c r="R692" s="215"/>
      <c r="S692" s="215"/>
      <c r="T692" s="215"/>
      <c r="U692" s="215"/>
      <c r="V692" s="215"/>
      <c r="W692" s="215"/>
      <c r="X692" s="215"/>
      <c r="Y692" s="215"/>
      <c r="Z692" s="215"/>
      <c r="AA692" s="215"/>
      <c r="AB692" s="215"/>
      <c r="AC692" s="215"/>
      <c r="AD692" s="215"/>
      <c r="AE692" s="215"/>
      <c r="AF692" s="215"/>
      <c r="AG692" s="215"/>
      <c r="AH692" s="215"/>
      <c r="AI692" s="215"/>
      <c r="AJ692" s="215"/>
      <c r="AK692" s="215"/>
      <c r="AL692" s="215"/>
      <c r="AM692" s="215"/>
      <c r="AN692" s="215"/>
      <c r="AO692" s="215"/>
      <c r="AP692" s="215"/>
      <c r="AQ692" s="215"/>
      <c r="AR692" s="215"/>
      <c r="AS692" s="215"/>
      <c r="AT692" s="215"/>
      <c r="AU692" s="215"/>
      <c r="AV692" s="215"/>
      <c r="AW692" s="215"/>
      <c r="AX692" s="215"/>
      <c r="AY692" s="215"/>
      <c r="AZ692" s="215"/>
      <c r="BA692" s="215"/>
      <c r="BB692" s="215"/>
      <c r="BC692" s="215"/>
      <c r="BD692" s="215"/>
      <c r="BE692" s="215"/>
      <c r="BF692" s="215"/>
      <c r="BG692" s="215"/>
      <c r="BH692" s="215"/>
      <c r="BI692" s="215"/>
      <c r="BJ692" s="215"/>
      <c r="BK692" s="215"/>
      <c r="BL692" s="215"/>
      <c r="BM692" s="216">
        <v>1</v>
      </c>
    </row>
    <row r="693" spans="1:65">
      <c r="A693" s="29"/>
      <c r="B693" s="19">
        <v>1</v>
      </c>
      <c r="C693" s="9">
        <v>2</v>
      </c>
      <c r="D693" s="217">
        <v>218</v>
      </c>
      <c r="E693" s="214"/>
      <c r="F693" s="215"/>
      <c r="G693" s="215"/>
      <c r="H693" s="215"/>
      <c r="I693" s="215"/>
      <c r="J693" s="215"/>
      <c r="K693" s="215"/>
      <c r="L693" s="215"/>
      <c r="M693" s="215"/>
      <c r="N693" s="215"/>
      <c r="O693" s="215"/>
      <c r="P693" s="215"/>
      <c r="Q693" s="215"/>
      <c r="R693" s="215"/>
      <c r="S693" s="215"/>
      <c r="T693" s="215"/>
      <c r="U693" s="215"/>
      <c r="V693" s="215"/>
      <c r="W693" s="215"/>
      <c r="X693" s="215"/>
      <c r="Y693" s="215"/>
      <c r="Z693" s="215"/>
      <c r="AA693" s="215"/>
      <c r="AB693" s="215"/>
      <c r="AC693" s="215"/>
      <c r="AD693" s="215"/>
      <c r="AE693" s="215"/>
      <c r="AF693" s="215"/>
      <c r="AG693" s="215"/>
      <c r="AH693" s="215"/>
      <c r="AI693" s="215"/>
      <c r="AJ693" s="215"/>
      <c r="AK693" s="215"/>
      <c r="AL693" s="215"/>
      <c r="AM693" s="215"/>
      <c r="AN693" s="215"/>
      <c r="AO693" s="215"/>
      <c r="AP693" s="215"/>
      <c r="AQ693" s="215"/>
      <c r="AR693" s="215"/>
      <c r="AS693" s="215"/>
      <c r="AT693" s="215"/>
      <c r="AU693" s="215"/>
      <c r="AV693" s="215"/>
      <c r="AW693" s="215"/>
      <c r="AX693" s="215"/>
      <c r="AY693" s="215"/>
      <c r="AZ693" s="215"/>
      <c r="BA693" s="215"/>
      <c r="BB693" s="215"/>
      <c r="BC693" s="215"/>
      <c r="BD693" s="215"/>
      <c r="BE693" s="215"/>
      <c r="BF693" s="215"/>
      <c r="BG693" s="215"/>
      <c r="BH693" s="215"/>
      <c r="BI693" s="215"/>
      <c r="BJ693" s="215"/>
      <c r="BK693" s="215"/>
      <c r="BL693" s="215"/>
      <c r="BM693" s="216">
        <v>34</v>
      </c>
    </row>
    <row r="694" spans="1:65">
      <c r="A694" s="29"/>
      <c r="B694" s="20" t="s">
        <v>256</v>
      </c>
      <c r="C694" s="12"/>
      <c r="D694" s="221">
        <v>219.5</v>
      </c>
      <c r="E694" s="214"/>
      <c r="F694" s="215"/>
      <c r="G694" s="215"/>
      <c r="H694" s="215"/>
      <c r="I694" s="215"/>
      <c r="J694" s="215"/>
      <c r="K694" s="215"/>
      <c r="L694" s="215"/>
      <c r="M694" s="215"/>
      <c r="N694" s="215"/>
      <c r="O694" s="215"/>
      <c r="P694" s="215"/>
      <c r="Q694" s="215"/>
      <c r="R694" s="215"/>
      <c r="S694" s="215"/>
      <c r="T694" s="215"/>
      <c r="U694" s="215"/>
      <c r="V694" s="215"/>
      <c r="W694" s="215"/>
      <c r="X694" s="215"/>
      <c r="Y694" s="215"/>
      <c r="Z694" s="215"/>
      <c r="AA694" s="215"/>
      <c r="AB694" s="215"/>
      <c r="AC694" s="215"/>
      <c r="AD694" s="215"/>
      <c r="AE694" s="215"/>
      <c r="AF694" s="215"/>
      <c r="AG694" s="215"/>
      <c r="AH694" s="215"/>
      <c r="AI694" s="215"/>
      <c r="AJ694" s="215"/>
      <c r="AK694" s="215"/>
      <c r="AL694" s="215"/>
      <c r="AM694" s="215"/>
      <c r="AN694" s="215"/>
      <c r="AO694" s="215"/>
      <c r="AP694" s="215"/>
      <c r="AQ694" s="215"/>
      <c r="AR694" s="215"/>
      <c r="AS694" s="215"/>
      <c r="AT694" s="215"/>
      <c r="AU694" s="215"/>
      <c r="AV694" s="215"/>
      <c r="AW694" s="215"/>
      <c r="AX694" s="215"/>
      <c r="AY694" s="215"/>
      <c r="AZ694" s="215"/>
      <c r="BA694" s="215"/>
      <c r="BB694" s="215"/>
      <c r="BC694" s="215"/>
      <c r="BD694" s="215"/>
      <c r="BE694" s="215"/>
      <c r="BF694" s="215"/>
      <c r="BG694" s="215"/>
      <c r="BH694" s="215"/>
      <c r="BI694" s="215"/>
      <c r="BJ694" s="215"/>
      <c r="BK694" s="215"/>
      <c r="BL694" s="215"/>
      <c r="BM694" s="216">
        <v>16</v>
      </c>
    </row>
    <row r="695" spans="1:65">
      <c r="A695" s="29"/>
      <c r="B695" s="3" t="s">
        <v>257</v>
      </c>
      <c r="C695" s="28"/>
      <c r="D695" s="217">
        <v>219.5</v>
      </c>
      <c r="E695" s="214"/>
      <c r="F695" s="215"/>
      <c r="G695" s="215"/>
      <c r="H695" s="215"/>
      <c r="I695" s="215"/>
      <c r="J695" s="215"/>
      <c r="K695" s="215"/>
      <c r="L695" s="215"/>
      <c r="M695" s="215"/>
      <c r="N695" s="215"/>
      <c r="O695" s="215"/>
      <c r="P695" s="215"/>
      <c r="Q695" s="215"/>
      <c r="R695" s="215"/>
      <c r="S695" s="215"/>
      <c r="T695" s="215"/>
      <c r="U695" s="215"/>
      <c r="V695" s="215"/>
      <c r="W695" s="215"/>
      <c r="X695" s="215"/>
      <c r="Y695" s="215"/>
      <c r="Z695" s="215"/>
      <c r="AA695" s="215"/>
      <c r="AB695" s="215"/>
      <c r="AC695" s="215"/>
      <c r="AD695" s="215"/>
      <c r="AE695" s="215"/>
      <c r="AF695" s="215"/>
      <c r="AG695" s="215"/>
      <c r="AH695" s="215"/>
      <c r="AI695" s="215"/>
      <c r="AJ695" s="215"/>
      <c r="AK695" s="215"/>
      <c r="AL695" s="215"/>
      <c r="AM695" s="215"/>
      <c r="AN695" s="215"/>
      <c r="AO695" s="215"/>
      <c r="AP695" s="215"/>
      <c r="AQ695" s="215"/>
      <c r="AR695" s="215"/>
      <c r="AS695" s="215"/>
      <c r="AT695" s="215"/>
      <c r="AU695" s="215"/>
      <c r="AV695" s="215"/>
      <c r="AW695" s="215"/>
      <c r="AX695" s="215"/>
      <c r="AY695" s="215"/>
      <c r="AZ695" s="215"/>
      <c r="BA695" s="215"/>
      <c r="BB695" s="215"/>
      <c r="BC695" s="215"/>
      <c r="BD695" s="215"/>
      <c r="BE695" s="215"/>
      <c r="BF695" s="215"/>
      <c r="BG695" s="215"/>
      <c r="BH695" s="215"/>
      <c r="BI695" s="215"/>
      <c r="BJ695" s="215"/>
      <c r="BK695" s="215"/>
      <c r="BL695" s="215"/>
      <c r="BM695" s="216">
        <v>219.5</v>
      </c>
    </row>
    <row r="696" spans="1:65">
      <c r="A696" s="29"/>
      <c r="B696" s="3" t="s">
        <v>258</v>
      </c>
      <c r="C696" s="28"/>
      <c r="D696" s="217">
        <v>2.1213203435596424</v>
      </c>
      <c r="E696" s="214"/>
      <c r="F696" s="215"/>
      <c r="G696" s="215"/>
      <c r="H696" s="215"/>
      <c r="I696" s="215"/>
      <c r="J696" s="215"/>
      <c r="K696" s="215"/>
      <c r="L696" s="215"/>
      <c r="M696" s="215"/>
      <c r="N696" s="215"/>
      <c r="O696" s="215"/>
      <c r="P696" s="215"/>
      <c r="Q696" s="215"/>
      <c r="R696" s="215"/>
      <c r="S696" s="215"/>
      <c r="T696" s="215"/>
      <c r="U696" s="215"/>
      <c r="V696" s="215"/>
      <c r="W696" s="215"/>
      <c r="X696" s="215"/>
      <c r="Y696" s="215"/>
      <c r="Z696" s="215"/>
      <c r="AA696" s="215"/>
      <c r="AB696" s="215"/>
      <c r="AC696" s="215"/>
      <c r="AD696" s="215"/>
      <c r="AE696" s="215"/>
      <c r="AF696" s="215"/>
      <c r="AG696" s="215"/>
      <c r="AH696" s="215"/>
      <c r="AI696" s="215"/>
      <c r="AJ696" s="215"/>
      <c r="AK696" s="215"/>
      <c r="AL696" s="215"/>
      <c r="AM696" s="215"/>
      <c r="AN696" s="215"/>
      <c r="AO696" s="215"/>
      <c r="AP696" s="215"/>
      <c r="AQ696" s="215"/>
      <c r="AR696" s="215"/>
      <c r="AS696" s="215"/>
      <c r="AT696" s="215"/>
      <c r="AU696" s="215"/>
      <c r="AV696" s="215"/>
      <c r="AW696" s="215"/>
      <c r="AX696" s="215"/>
      <c r="AY696" s="215"/>
      <c r="AZ696" s="215"/>
      <c r="BA696" s="215"/>
      <c r="BB696" s="215"/>
      <c r="BC696" s="215"/>
      <c r="BD696" s="215"/>
      <c r="BE696" s="215"/>
      <c r="BF696" s="215"/>
      <c r="BG696" s="215"/>
      <c r="BH696" s="215"/>
      <c r="BI696" s="215"/>
      <c r="BJ696" s="215"/>
      <c r="BK696" s="215"/>
      <c r="BL696" s="215"/>
      <c r="BM696" s="216">
        <v>40</v>
      </c>
    </row>
    <row r="697" spans="1:65">
      <c r="A697" s="29"/>
      <c r="B697" s="3" t="s">
        <v>86</v>
      </c>
      <c r="C697" s="28"/>
      <c r="D697" s="13">
        <v>9.6643295834152269E-3</v>
      </c>
      <c r="E697" s="140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3"/>
    </row>
    <row r="698" spans="1:65">
      <c r="A698" s="29"/>
      <c r="B698" s="3" t="s">
        <v>259</v>
      </c>
      <c r="C698" s="28"/>
      <c r="D698" s="13">
        <v>0</v>
      </c>
      <c r="E698" s="140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3"/>
    </row>
    <row r="699" spans="1:65">
      <c r="A699" s="29"/>
      <c r="B699" s="45" t="s">
        <v>260</v>
      </c>
      <c r="C699" s="46"/>
      <c r="D699" s="44" t="s">
        <v>261</v>
      </c>
      <c r="E699" s="140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B700" s="30"/>
      <c r="C700" s="20"/>
      <c r="D700" s="20"/>
      <c r="BM700" s="53"/>
    </row>
    <row r="701" spans="1:65">
      <c r="BM701" s="53"/>
    </row>
    <row r="702" spans="1:65">
      <c r="BM702" s="53"/>
    </row>
    <row r="703" spans="1:65">
      <c r="BM703" s="53"/>
    </row>
    <row r="704" spans="1:65">
      <c r="BM704" s="53"/>
    </row>
    <row r="705" spans="65:65">
      <c r="BM705" s="53"/>
    </row>
    <row r="706" spans="65:65">
      <c r="BM706" s="53"/>
    </row>
    <row r="707" spans="65:65">
      <c r="BM707" s="53"/>
    </row>
    <row r="708" spans="65:65">
      <c r="BM708" s="53"/>
    </row>
    <row r="709" spans="65:65">
      <c r="BM709" s="53"/>
    </row>
    <row r="710" spans="65:65">
      <c r="BM710" s="53"/>
    </row>
    <row r="711" spans="65:65">
      <c r="BM711" s="53"/>
    </row>
    <row r="712" spans="65:65">
      <c r="BM712" s="53"/>
    </row>
    <row r="713" spans="65:65">
      <c r="BM713" s="53"/>
    </row>
    <row r="714" spans="65:65">
      <c r="BM714" s="53"/>
    </row>
    <row r="715" spans="65:65">
      <c r="BM715" s="53"/>
    </row>
    <row r="716" spans="65:65">
      <c r="BM716" s="53"/>
    </row>
    <row r="717" spans="65:65">
      <c r="BM717" s="53"/>
    </row>
    <row r="718" spans="65:65">
      <c r="BM718" s="53"/>
    </row>
    <row r="719" spans="65:65">
      <c r="BM719" s="53"/>
    </row>
    <row r="720" spans="65:65">
      <c r="BM720" s="53"/>
    </row>
    <row r="721" spans="65:65">
      <c r="BM721" s="53"/>
    </row>
    <row r="722" spans="65:65">
      <c r="BM722" s="53"/>
    </row>
    <row r="723" spans="65:65">
      <c r="BM723" s="53"/>
    </row>
    <row r="724" spans="65:65">
      <c r="BM724" s="53"/>
    </row>
    <row r="725" spans="65:65">
      <c r="BM725" s="53"/>
    </row>
    <row r="726" spans="65:65">
      <c r="BM726" s="53"/>
    </row>
    <row r="727" spans="65:65">
      <c r="BM727" s="53"/>
    </row>
    <row r="728" spans="65:65">
      <c r="BM728" s="53"/>
    </row>
    <row r="729" spans="65:65">
      <c r="BM729" s="53"/>
    </row>
    <row r="730" spans="65:65">
      <c r="BM730" s="53"/>
    </row>
    <row r="731" spans="65:65">
      <c r="BM731" s="53"/>
    </row>
    <row r="732" spans="65:65">
      <c r="BM732" s="53"/>
    </row>
    <row r="733" spans="65:65">
      <c r="BM733" s="53"/>
    </row>
    <row r="734" spans="65:65">
      <c r="BM734" s="53"/>
    </row>
    <row r="735" spans="65:65">
      <c r="BM735" s="53"/>
    </row>
    <row r="736" spans="65:65">
      <c r="BM736" s="53"/>
    </row>
    <row r="737" spans="65:65">
      <c r="BM737" s="53"/>
    </row>
    <row r="738" spans="65:65">
      <c r="BM738" s="53"/>
    </row>
    <row r="739" spans="65:65">
      <c r="BM739" s="53"/>
    </row>
    <row r="740" spans="65:65">
      <c r="BM740" s="53"/>
    </row>
    <row r="741" spans="65:65">
      <c r="BM741" s="53"/>
    </row>
    <row r="742" spans="65:65">
      <c r="BM742" s="53"/>
    </row>
    <row r="743" spans="65:65">
      <c r="BM743" s="53"/>
    </row>
    <row r="744" spans="65:65">
      <c r="BM744" s="53"/>
    </row>
    <row r="745" spans="65:65">
      <c r="BM745" s="53"/>
    </row>
    <row r="746" spans="65:65">
      <c r="BM746" s="53"/>
    </row>
    <row r="747" spans="65:65">
      <c r="BM747" s="53"/>
    </row>
    <row r="748" spans="65:65">
      <c r="BM748" s="53"/>
    </row>
    <row r="749" spans="65:65">
      <c r="BM749" s="53"/>
    </row>
    <row r="750" spans="65:65">
      <c r="BM750" s="53"/>
    </row>
    <row r="751" spans="65:65">
      <c r="BM751" s="53"/>
    </row>
    <row r="752" spans="65:65">
      <c r="BM752" s="53"/>
    </row>
    <row r="753" spans="65:65">
      <c r="BM753" s="54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5"/>
    </row>
    <row r="768" spans="65:65">
      <c r="BM768" s="55"/>
    </row>
    <row r="769" spans="65:65">
      <c r="BM769" s="55"/>
    </row>
    <row r="770" spans="65:65">
      <c r="BM770" s="55"/>
    </row>
    <row r="771" spans="65:65">
      <c r="BM771" s="55"/>
    </row>
    <row r="772" spans="65:65">
      <c r="BM772" s="55"/>
    </row>
    <row r="773" spans="65:65">
      <c r="BM773" s="55"/>
    </row>
    <row r="774" spans="65:65">
      <c r="BM774" s="55"/>
    </row>
    <row r="775" spans="65:65">
      <c r="BM775" s="55"/>
    </row>
    <row r="776" spans="65:65">
      <c r="BM776" s="55"/>
    </row>
    <row r="777" spans="65:65">
      <c r="BM777" s="55"/>
    </row>
    <row r="778" spans="65:65">
      <c r="BM778" s="55"/>
    </row>
    <row r="779" spans="65:65">
      <c r="BM779" s="55"/>
    </row>
    <row r="780" spans="65:65">
      <c r="BM780" s="55"/>
    </row>
    <row r="781" spans="65:65">
      <c r="BM781" s="55"/>
    </row>
    <row r="782" spans="65:65">
      <c r="BM782" s="55"/>
    </row>
    <row r="783" spans="65:65">
      <c r="BM783" s="55"/>
    </row>
    <row r="784" spans="65:65">
      <c r="BM784" s="55"/>
    </row>
    <row r="785" spans="65:65">
      <c r="BM785" s="55"/>
    </row>
    <row r="786" spans="65:65">
      <c r="BM786" s="55"/>
    </row>
    <row r="787" spans="65:65">
      <c r="BM787" s="5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2" priority="150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">
    <cfRule type="expression" dxfId="1" priority="148" stopIfTrue="1">
      <formula>AND(ISBLANK(INDIRECT(Anlyt_LabRefLastCol)),ISBLANK(INDIRECT(Anlyt_LabRefThisCol)))</formula>
    </cfRule>
    <cfRule type="expression" dxfId="0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9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3" t="s">
        <v>627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50" t="s">
        <v>46</v>
      </c>
      <c r="D2" s="151" t="s">
        <v>47</v>
      </c>
      <c r="E2" s="75" t="s">
        <v>2</v>
      </c>
      <c r="F2" s="152" t="s">
        <v>46</v>
      </c>
      <c r="G2" s="76" t="s">
        <v>47</v>
      </c>
      <c r="H2" s="77" t="s">
        <v>2</v>
      </c>
      <c r="I2" s="152" t="s">
        <v>46</v>
      </c>
      <c r="J2" s="76" t="s">
        <v>47</v>
      </c>
      <c r="K2" s="72"/>
    </row>
    <row r="3" spans="1:11" ht="15.75" customHeight="1">
      <c r="A3" s="73"/>
      <c r="B3" s="154" t="s">
        <v>204</v>
      </c>
      <c r="C3" s="153"/>
      <c r="D3" s="155"/>
      <c r="E3" s="153"/>
      <c r="F3" s="153"/>
      <c r="G3" s="156"/>
      <c r="H3" s="153"/>
      <c r="I3" s="153"/>
      <c r="J3" s="157"/>
    </row>
    <row r="4" spans="1:11" ht="15.75" customHeight="1">
      <c r="A4" s="73"/>
      <c r="B4" s="159" t="s">
        <v>4</v>
      </c>
      <c r="C4" s="149" t="s">
        <v>3</v>
      </c>
      <c r="D4" s="158">
        <v>54.457703589497903</v>
      </c>
      <c r="E4" s="34" t="s">
        <v>623</v>
      </c>
      <c r="F4" s="149" t="s">
        <v>623</v>
      </c>
      <c r="G4" s="37" t="s">
        <v>623</v>
      </c>
      <c r="H4" s="7" t="s">
        <v>623</v>
      </c>
      <c r="I4" s="149" t="s">
        <v>623</v>
      </c>
      <c r="J4" s="36" t="s">
        <v>623</v>
      </c>
    </row>
    <row r="5" spans="1:11" ht="15.75" customHeight="1">
      <c r="A5" s="73"/>
      <c r="B5" s="154" t="s">
        <v>182</v>
      </c>
      <c r="C5" s="153"/>
      <c r="D5" s="155"/>
      <c r="E5" s="153"/>
      <c r="F5" s="153"/>
      <c r="G5" s="156"/>
      <c r="H5" s="153"/>
      <c r="I5" s="153"/>
      <c r="J5" s="157"/>
    </row>
    <row r="6" spans="1:11" ht="15.75" customHeight="1">
      <c r="A6" s="73"/>
      <c r="B6" s="159" t="s">
        <v>49</v>
      </c>
      <c r="C6" s="149" t="s">
        <v>3</v>
      </c>
      <c r="D6" s="35">
        <v>8.8333333333333304</v>
      </c>
      <c r="E6" s="159" t="s">
        <v>53</v>
      </c>
      <c r="F6" s="149" t="s">
        <v>3</v>
      </c>
      <c r="G6" s="160">
        <v>9.6666666666666706E-2</v>
      </c>
      <c r="H6" s="162" t="s">
        <v>61</v>
      </c>
      <c r="I6" s="149" t="s">
        <v>3</v>
      </c>
      <c r="J6" s="161">
        <v>0.72380952380952401</v>
      </c>
    </row>
    <row r="7" spans="1:11" ht="15.75" customHeight="1">
      <c r="A7" s="73"/>
      <c r="B7" s="159" t="s">
        <v>81</v>
      </c>
      <c r="C7" s="149" t="s">
        <v>3</v>
      </c>
      <c r="D7" s="35">
        <v>0.199625</v>
      </c>
      <c r="E7" s="159" t="s">
        <v>59</v>
      </c>
      <c r="F7" s="149" t="s">
        <v>3</v>
      </c>
      <c r="G7" s="160">
        <v>2.3333333333333301E-3</v>
      </c>
      <c r="H7" s="7" t="s">
        <v>623</v>
      </c>
      <c r="I7" s="149" t="s">
        <v>623</v>
      </c>
      <c r="J7" s="36" t="s">
        <v>623</v>
      </c>
    </row>
    <row r="8" spans="1:11" ht="15.75" customHeight="1">
      <c r="A8" s="73"/>
      <c r="B8" s="154" t="s">
        <v>205</v>
      </c>
      <c r="C8" s="153"/>
      <c r="D8" s="155"/>
      <c r="E8" s="153"/>
      <c r="F8" s="153"/>
      <c r="G8" s="156"/>
      <c r="H8" s="153"/>
      <c r="I8" s="153"/>
      <c r="J8" s="157"/>
    </row>
    <row r="9" spans="1:11" ht="15.75" customHeight="1">
      <c r="A9" s="73"/>
      <c r="B9" s="159" t="s">
        <v>49</v>
      </c>
      <c r="C9" s="149" t="s">
        <v>3</v>
      </c>
      <c r="D9" s="35" t="s">
        <v>96</v>
      </c>
      <c r="E9" s="159" t="s">
        <v>124</v>
      </c>
      <c r="F9" s="149" t="s">
        <v>82</v>
      </c>
      <c r="G9" s="37" t="s">
        <v>96</v>
      </c>
      <c r="H9" s="162" t="s">
        <v>61</v>
      </c>
      <c r="I9" s="149" t="s">
        <v>3</v>
      </c>
      <c r="J9" s="161">
        <v>0.80583333333333296</v>
      </c>
    </row>
    <row r="10" spans="1:11" ht="15.75" customHeight="1">
      <c r="A10" s="73"/>
      <c r="B10" s="159" t="s">
        <v>81</v>
      </c>
      <c r="C10" s="149" t="s">
        <v>3</v>
      </c>
      <c r="D10" s="163">
        <v>9.4583333333333297E-2</v>
      </c>
      <c r="E10" s="159" t="s">
        <v>125</v>
      </c>
      <c r="F10" s="149" t="s">
        <v>82</v>
      </c>
      <c r="G10" s="37" t="s">
        <v>105</v>
      </c>
      <c r="H10" s="7" t="s">
        <v>623</v>
      </c>
      <c r="I10" s="149" t="s">
        <v>623</v>
      </c>
      <c r="J10" s="36" t="s">
        <v>623</v>
      </c>
    </row>
    <row r="11" spans="1:11" ht="15.75" customHeight="1">
      <c r="A11" s="73"/>
      <c r="B11" s="159" t="s">
        <v>29</v>
      </c>
      <c r="C11" s="149" t="s">
        <v>3</v>
      </c>
      <c r="D11" s="35">
        <v>0.38862837573397202</v>
      </c>
      <c r="E11" s="159" t="s">
        <v>59</v>
      </c>
      <c r="F11" s="149" t="s">
        <v>3</v>
      </c>
      <c r="G11" s="160">
        <v>8.7916666666666698E-4</v>
      </c>
      <c r="H11" s="7" t="s">
        <v>623</v>
      </c>
      <c r="I11" s="149" t="s">
        <v>623</v>
      </c>
      <c r="J11" s="36" t="s">
        <v>623</v>
      </c>
    </row>
    <row r="12" spans="1:11" ht="15.75" customHeight="1">
      <c r="A12" s="73"/>
      <c r="B12" s="154" t="s">
        <v>180</v>
      </c>
      <c r="C12" s="153"/>
      <c r="D12" s="155"/>
      <c r="E12" s="153"/>
      <c r="F12" s="153"/>
      <c r="G12" s="156"/>
      <c r="H12" s="153"/>
      <c r="I12" s="153"/>
      <c r="J12" s="157"/>
    </row>
    <row r="13" spans="1:11" ht="15.75" customHeight="1">
      <c r="A13" s="73"/>
      <c r="B13" s="159" t="s">
        <v>110</v>
      </c>
      <c r="C13" s="149" t="s">
        <v>1</v>
      </c>
      <c r="D13" s="163">
        <v>0.15</v>
      </c>
      <c r="E13" s="159" t="s">
        <v>60</v>
      </c>
      <c r="F13" s="149" t="s">
        <v>1</v>
      </c>
      <c r="G13" s="160">
        <v>0.48</v>
      </c>
      <c r="H13" s="7" t="s">
        <v>623</v>
      </c>
      <c r="I13" s="149" t="s">
        <v>623</v>
      </c>
      <c r="J13" s="36" t="s">
        <v>623</v>
      </c>
    </row>
    <row r="14" spans="1:11" ht="15.75" customHeight="1">
      <c r="A14" s="73"/>
      <c r="B14" s="154" t="s">
        <v>135</v>
      </c>
      <c r="C14" s="153"/>
      <c r="D14" s="155"/>
      <c r="E14" s="153"/>
      <c r="F14" s="153"/>
      <c r="G14" s="156"/>
      <c r="H14" s="153"/>
      <c r="I14" s="153"/>
      <c r="J14" s="157"/>
    </row>
    <row r="15" spans="1:11" ht="15.75" customHeight="1">
      <c r="A15" s="73"/>
      <c r="B15" s="159" t="s">
        <v>364</v>
      </c>
      <c r="C15" s="149" t="s">
        <v>1</v>
      </c>
      <c r="D15" s="35">
        <v>14.38</v>
      </c>
      <c r="E15" s="159" t="s">
        <v>108</v>
      </c>
      <c r="F15" s="149" t="s">
        <v>1</v>
      </c>
      <c r="G15" s="160">
        <v>0.46</v>
      </c>
      <c r="H15" s="162" t="s">
        <v>60</v>
      </c>
      <c r="I15" s="149" t="s">
        <v>1</v>
      </c>
      <c r="J15" s="160">
        <v>0.51858274999999998</v>
      </c>
    </row>
    <row r="16" spans="1:11" ht="15.75" customHeight="1">
      <c r="A16" s="73"/>
      <c r="B16" s="159" t="s">
        <v>101</v>
      </c>
      <c r="C16" s="149" t="s">
        <v>1</v>
      </c>
      <c r="D16" s="163">
        <v>0.99</v>
      </c>
      <c r="E16" s="159" t="s">
        <v>109</v>
      </c>
      <c r="F16" s="149" t="s">
        <v>1</v>
      </c>
      <c r="G16" s="160">
        <v>0.06</v>
      </c>
      <c r="H16" s="162" t="s">
        <v>365</v>
      </c>
      <c r="I16" s="149" t="s">
        <v>1</v>
      </c>
      <c r="J16" s="161">
        <v>69.754999999999995</v>
      </c>
    </row>
    <row r="17" spans="1:10" ht="15.75" customHeight="1">
      <c r="A17" s="73"/>
      <c r="B17" s="159" t="s">
        <v>366</v>
      </c>
      <c r="C17" s="149" t="s">
        <v>1</v>
      </c>
      <c r="D17" s="35">
        <v>3.2949999999999999</v>
      </c>
      <c r="E17" s="159" t="s">
        <v>367</v>
      </c>
      <c r="F17" s="149" t="s">
        <v>1</v>
      </c>
      <c r="G17" s="161">
        <v>2.2749999999999999</v>
      </c>
      <c r="H17" s="162" t="s">
        <v>368</v>
      </c>
      <c r="I17" s="149" t="s">
        <v>1</v>
      </c>
      <c r="J17" s="160">
        <v>0.35</v>
      </c>
    </row>
    <row r="18" spans="1:10" ht="15.75" customHeight="1">
      <c r="A18" s="73"/>
      <c r="B18" s="159" t="s">
        <v>369</v>
      </c>
      <c r="C18" s="149" t="s">
        <v>1</v>
      </c>
      <c r="D18" s="35">
        <v>5.36</v>
      </c>
      <c r="E18" s="159" t="s">
        <v>370</v>
      </c>
      <c r="F18" s="149" t="s">
        <v>1</v>
      </c>
      <c r="G18" s="160">
        <v>0.1075</v>
      </c>
      <c r="H18" s="7" t="s">
        <v>623</v>
      </c>
      <c r="I18" s="149" t="s">
        <v>623</v>
      </c>
      <c r="J18" s="36" t="s">
        <v>623</v>
      </c>
    </row>
    <row r="19" spans="1:10" ht="15.75" customHeight="1">
      <c r="A19" s="73"/>
      <c r="B19" s="154" t="s">
        <v>181</v>
      </c>
      <c r="C19" s="153"/>
      <c r="D19" s="155"/>
      <c r="E19" s="153"/>
      <c r="F19" s="153"/>
      <c r="G19" s="156"/>
      <c r="H19" s="153"/>
      <c r="I19" s="153"/>
      <c r="J19" s="157"/>
    </row>
    <row r="20" spans="1:10" ht="15.75" customHeight="1">
      <c r="A20" s="73"/>
      <c r="B20" s="159" t="s">
        <v>371</v>
      </c>
      <c r="C20" s="149" t="s">
        <v>1</v>
      </c>
      <c r="D20" s="35">
        <v>2.0350000000000001</v>
      </c>
      <c r="E20" s="34" t="s">
        <v>623</v>
      </c>
      <c r="F20" s="149" t="s">
        <v>623</v>
      </c>
      <c r="G20" s="37" t="s">
        <v>623</v>
      </c>
      <c r="H20" s="7" t="s">
        <v>623</v>
      </c>
      <c r="I20" s="149" t="s">
        <v>623</v>
      </c>
      <c r="J20" s="36" t="s">
        <v>623</v>
      </c>
    </row>
    <row r="21" spans="1:10" ht="15.75" customHeight="1">
      <c r="A21" s="73"/>
      <c r="B21" s="154" t="s">
        <v>206</v>
      </c>
      <c r="C21" s="153"/>
      <c r="D21" s="155"/>
      <c r="E21" s="153"/>
      <c r="F21" s="153"/>
      <c r="G21" s="156"/>
      <c r="H21" s="153"/>
      <c r="I21" s="153"/>
      <c r="J21" s="157"/>
    </row>
    <row r="22" spans="1:10" ht="15.75" customHeight="1">
      <c r="A22" s="73"/>
      <c r="B22" s="159" t="s">
        <v>4</v>
      </c>
      <c r="C22" s="149" t="s">
        <v>3</v>
      </c>
      <c r="D22" s="158">
        <v>57.45</v>
      </c>
      <c r="E22" s="159" t="s">
        <v>8</v>
      </c>
      <c r="F22" s="149" t="s">
        <v>3</v>
      </c>
      <c r="G22" s="161">
        <v>6.4349999999999996</v>
      </c>
      <c r="H22" s="162" t="s">
        <v>15</v>
      </c>
      <c r="I22" s="149" t="s">
        <v>3</v>
      </c>
      <c r="J22" s="161">
        <v>3.8</v>
      </c>
    </row>
    <row r="23" spans="1:10" ht="15.75" customHeight="1">
      <c r="A23" s="73"/>
      <c r="B23" s="159" t="s">
        <v>7</v>
      </c>
      <c r="C23" s="149" t="s">
        <v>3</v>
      </c>
      <c r="D23" s="164">
        <v>328.5</v>
      </c>
      <c r="E23" s="159" t="s">
        <v>11</v>
      </c>
      <c r="F23" s="149" t="s">
        <v>3</v>
      </c>
      <c r="G23" s="161">
        <v>0.57499999999999996</v>
      </c>
      <c r="H23" s="162" t="s">
        <v>18</v>
      </c>
      <c r="I23" s="149" t="s">
        <v>3</v>
      </c>
      <c r="J23" s="36">
        <v>229.5</v>
      </c>
    </row>
    <row r="24" spans="1:10" ht="15.75" customHeight="1">
      <c r="A24" s="73"/>
      <c r="B24" s="159" t="s">
        <v>10</v>
      </c>
      <c r="C24" s="149" t="s">
        <v>3</v>
      </c>
      <c r="D24" s="164">
        <v>2165</v>
      </c>
      <c r="E24" s="159" t="s">
        <v>14</v>
      </c>
      <c r="F24" s="149" t="s">
        <v>3</v>
      </c>
      <c r="G24" s="161">
        <v>0.125</v>
      </c>
      <c r="H24" s="162" t="s">
        <v>21</v>
      </c>
      <c r="I24" s="149" t="s">
        <v>3</v>
      </c>
      <c r="J24" s="161">
        <v>1.1299999999999999</v>
      </c>
    </row>
    <row r="25" spans="1:10" ht="15.75" customHeight="1">
      <c r="A25" s="73"/>
      <c r="B25" s="159" t="s">
        <v>13</v>
      </c>
      <c r="C25" s="149" t="s">
        <v>3</v>
      </c>
      <c r="D25" s="35">
        <v>2.9</v>
      </c>
      <c r="E25" s="159" t="s">
        <v>17</v>
      </c>
      <c r="F25" s="149" t="s">
        <v>3</v>
      </c>
      <c r="G25" s="37">
        <v>39.549999999999997</v>
      </c>
      <c r="H25" s="162" t="s">
        <v>24</v>
      </c>
      <c r="I25" s="149" t="s">
        <v>3</v>
      </c>
      <c r="J25" s="161">
        <v>0.75</v>
      </c>
    </row>
    <row r="26" spans="1:10" ht="15.75" customHeight="1">
      <c r="A26" s="73"/>
      <c r="B26" s="159" t="s">
        <v>16</v>
      </c>
      <c r="C26" s="149" t="s">
        <v>3</v>
      </c>
      <c r="D26" s="35">
        <v>0.97</v>
      </c>
      <c r="E26" s="159" t="s">
        <v>23</v>
      </c>
      <c r="F26" s="149" t="s">
        <v>3</v>
      </c>
      <c r="G26" s="161">
        <v>0.15</v>
      </c>
      <c r="H26" s="162" t="s">
        <v>27</v>
      </c>
      <c r="I26" s="149" t="s">
        <v>3</v>
      </c>
      <c r="J26" s="161">
        <v>0.15</v>
      </c>
    </row>
    <row r="27" spans="1:10" ht="15.75" customHeight="1">
      <c r="A27" s="73"/>
      <c r="B27" s="159" t="s">
        <v>19</v>
      </c>
      <c r="C27" s="149" t="s">
        <v>3</v>
      </c>
      <c r="D27" s="158">
        <v>15.55</v>
      </c>
      <c r="E27" s="159" t="s">
        <v>56</v>
      </c>
      <c r="F27" s="149" t="s">
        <v>1</v>
      </c>
      <c r="G27" s="160">
        <v>4.6600000000000003E-2</v>
      </c>
      <c r="H27" s="162" t="s">
        <v>30</v>
      </c>
      <c r="I27" s="149" t="s">
        <v>3</v>
      </c>
      <c r="J27" s="37">
        <v>13.5</v>
      </c>
    </row>
    <row r="28" spans="1:10" ht="15.75" customHeight="1">
      <c r="A28" s="73"/>
      <c r="B28" s="159" t="s">
        <v>22</v>
      </c>
      <c r="C28" s="149" t="s">
        <v>3</v>
      </c>
      <c r="D28" s="164">
        <v>74.650000000000006</v>
      </c>
      <c r="E28" s="159" t="s">
        <v>26</v>
      </c>
      <c r="F28" s="149" t="s">
        <v>3</v>
      </c>
      <c r="G28" s="161">
        <v>7</v>
      </c>
      <c r="H28" s="162" t="s">
        <v>62</v>
      </c>
      <c r="I28" s="149" t="s">
        <v>1</v>
      </c>
      <c r="J28" s="160">
        <v>0.20949999999999999</v>
      </c>
    </row>
    <row r="29" spans="1:10" ht="15.75" customHeight="1">
      <c r="A29" s="73"/>
      <c r="B29" s="159" t="s">
        <v>25</v>
      </c>
      <c r="C29" s="149" t="s">
        <v>3</v>
      </c>
      <c r="D29" s="35">
        <v>4.3</v>
      </c>
      <c r="E29" s="159" t="s">
        <v>29</v>
      </c>
      <c r="F29" s="149" t="s">
        <v>3</v>
      </c>
      <c r="G29" s="37">
        <v>14.45</v>
      </c>
      <c r="H29" s="162" t="s">
        <v>63</v>
      </c>
      <c r="I29" s="149" t="s">
        <v>3</v>
      </c>
      <c r="J29" s="161">
        <v>2.8</v>
      </c>
    </row>
    <row r="30" spans="1:10" ht="15.75" customHeight="1">
      <c r="A30" s="73"/>
      <c r="B30" s="159" t="s">
        <v>51</v>
      </c>
      <c r="C30" s="149" t="s">
        <v>3</v>
      </c>
      <c r="D30" s="158">
        <v>29</v>
      </c>
      <c r="E30" s="159" t="s">
        <v>31</v>
      </c>
      <c r="F30" s="149" t="s">
        <v>3</v>
      </c>
      <c r="G30" s="37">
        <v>35.950000000000003</v>
      </c>
      <c r="H30" s="162" t="s">
        <v>64</v>
      </c>
      <c r="I30" s="149" t="s">
        <v>3</v>
      </c>
      <c r="J30" s="161">
        <v>0.17499999999999999</v>
      </c>
    </row>
    <row r="31" spans="1:10" ht="15.75" customHeight="1">
      <c r="A31" s="73"/>
      <c r="B31" s="159" t="s">
        <v>28</v>
      </c>
      <c r="C31" s="149" t="s">
        <v>3</v>
      </c>
      <c r="D31" s="35">
        <v>6.3949999999999996</v>
      </c>
      <c r="E31" s="159" t="s">
        <v>34</v>
      </c>
      <c r="F31" s="149" t="s">
        <v>3</v>
      </c>
      <c r="G31" s="37">
        <v>11</v>
      </c>
      <c r="H31" s="162" t="s">
        <v>32</v>
      </c>
      <c r="I31" s="149" t="s">
        <v>3</v>
      </c>
      <c r="J31" s="161">
        <v>4.4000000000000004</v>
      </c>
    </row>
    <row r="32" spans="1:10" ht="15.75" customHeight="1">
      <c r="A32" s="73"/>
      <c r="B32" s="159" t="s">
        <v>0</v>
      </c>
      <c r="C32" s="149" t="s">
        <v>3</v>
      </c>
      <c r="D32" s="164">
        <v>104</v>
      </c>
      <c r="E32" s="159" t="s">
        <v>37</v>
      </c>
      <c r="F32" s="149" t="s">
        <v>1</v>
      </c>
      <c r="G32" s="160">
        <v>0.27800000000000002</v>
      </c>
      <c r="H32" s="162" t="s">
        <v>65</v>
      </c>
      <c r="I32" s="149" t="s">
        <v>3</v>
      </c>
      <c r="J32" s="37">
        <v>30.7</v>
      </c>
    </row>
    <row r="33" spans="1:10" ht="15.75" customHeight="1">
      <c r="A33" s="73"/>
      <c r="B33" s="159" t="s">
        <v>33</v>
      </c>
      <c r="C33" s="149" t="s">
        <v>3</v>
      </c>
      <c r="D33" s="35">
        <v>3.5049999999999999</v>
      </c>
      <c r="E33" s="159" t="s">
        <v>40</v>
      </c>
      <c r="F33" s="149" t="s">
        <v>3</v>
      </c>
      <c r="G33" s="161">
        <v>9.4149999999999991</v>
      </c>
      <c r="H33" s="162" t="s">
        <v>35</v>
      </c>
      <c r="I33" s="149" t="s">
        <v>3</v>
      </c>
      <c r="J33" s="161">
        <v>3.25</v>
      </c>
    </row>
    <row r="34" spans="1:10" ht="15.75" customHeight="1">
      <c r="A34" s="73"/>
      <c r="B34" s="159" t="s">
        <v>36</v>
      </c>
      <c r="C34" s="149" t="s">
        <v>3</v>
      </c>
      <c r="D34" s="35">
        <v>1.33</v>
      </c>
      <c r="E34" s="159" t="s">
        <v>43</v>
      </c>
      <c r="F34" s="149" t="s">
        <v>3</v>
      </c>
      <c r="G34" s="36">
        <v>210</v>
      </c>
      <c r="H34" s="162" t="s">
        <v>38</v>
      </c>
      <c r="I34" s="149" t="s">
        <v>3</v>
      </c>
      <c r="J34" s="37">
        <v>16.149999999999999</v>
      </c>
    </row>
    <row r="35" spans="1:10" ht="15.75" customHeight="1">
      <c r="A35" s="73"/>
      <c r="B35" s="159" t="s">
        <v>39</v>
      </c>
      <c r="C35" s="149" t="s">
        <v>3</v>
      </c>
      <c r="D35" s="35">
        <v>1.395</v>
      </c>
      <c r="E35" s="159" t="s">
        <v>59</v>
      </c>
      <c r="F35" s="149" t="s">
        <v>3</v>
      </c>
      <c r="G35" s="37" t="s">
        <v>107</v>
      </c>
      <c r="H35" s="162" t="s">
        <v>41</v>
      </c>
      <c r="I35" s="149" t="s">
        <v>3</v>
      </c>
      <c r="J35" s="161">
        <v>1.0449999999999999</v>
      </c>
    </row>
    <row r="36" spans="1:10" ht="15.75" customHeight="1">
      <c r="A36" s="73"/>
      <c r="B36" s="159" t="s">
        <v>42</v>
      </c>
      <c r="C36" s="149" t="s">
        <v>3</v>
      </c>
      <c r="D36" s="158">
        <v>19.399999999999999</v>
      </c>
      <c r="E36" s="159" t="s">
        <v>6</v>
      </c>
      <c r="F36" s="149" t="s">
        <v>3</v>
      </c>
      <c r="G36" s="37">
        <v>15.75</v>
      </c>
      <c r="H36" s="162" t="s">
        <v>44</v>
      </c>
      <c r="I36" s="149" t="s">
        <v>1</v>
      </c>
      <c r="J36" s="160">
        <v>0.3705</v>
      </c>
    </row>
    <row r="37" spans="1:10" ht="15.75" customHeight="1">
      <c r="A37" s="73"/>
      <c r="B37" s="159" t="s">
        <v>5</v>
      </c>
      <c r="C37" s="149" t="s">
        <v>3</v>
      </c>
      <c r="D37" s="35">
        <v>5.5</v>
      </c>
      <c r="E37" s="159" t="s">
        <v>9</v>
      </c>
      <c r="F37" s="149" t="s">
        <v>3</v>
      </c>
      <c r="G37" s="161">
        <v>5.4</v>
      </c>
      <c r="H37" s="162" t="s">
        <v>45</v>
      </c>
      <c r="I37" s="149" t="s">
        <v>3</v>
      </c>
      <c r="J37" s="36">
        <v>219.5</v>
      </c>
    </row>
    <row r="38" spans="1:10" ht="15.75" customHeight="1">
      <c r="A38" s="73"/>
      <c r="B38" s="184" t="s">
        <v>81</v>
      </c>
      <c r="C38" s="185" t="s">
        <v>3</v>
      </c>
      <c r="D38" s="186">
        <v>1.325</v>
      </c>
      <c r="E38" s="184" t="s">
        <v>12</v>
      </c>
      <c r="F38" s="185" t="s">
        <v>3</v>
      </c>
      <c r="G38" s="187">
        <v>6.7750000000000004</v>
      </c>
      <c r="H38" s="188" t="s">
        <v>623</v>
      </c>
      <c r="I38" s="185" t="s">
        <v>623</v>
      </c>
      <c r="J38" s="189" t="s">
        <v>623</v>
      </c>
    </row>
    <row r="39" spans="1:10" ht="15.75" customHeight="1">
      <c r="B39" s="31" t="s">
        <v>629</v>
      </c>
    </row>
  </sheetData>
  <conditionalFormatting sqref="B3:J38">
    <cfRule type="expression" dxfId="32" priority="1">
      <formula>IF(IndVal_IsBlnkRow*IndVal_IsBlnkRowNext=1,TRUE,FALSE)</formula>
    </cfRule>
  </conditionalFormatting>
  <conditionalFormatting sqref="C3:C38 F3:F38 I3:I38">
    <cfRule type="expression" dxfId="31" priority="2">
      <formula>IndVal_LimitValDiffUOM</formula>
    </cfRule>
  </conditionalFormatting>
  <hyperlinks>
    <hyperlink ref="B4" location="'Fire Assay (Grav)'!$A$1" display="'Fire Assay (Grav)'!$A$1" xr:uid="{454F8B30-100F-4844-81CE-E16189B7C720}"/>
    <hyperlink ref="B6" location="'4-Acid'!$A$78" display="'4-Acid'!$A$78" xr:uid="{2C2D05CD-9577-46A3-AD23-867C728E9DC5}"/>
    <hyperlink ref="E6" location="'4-Acid'!$A$426" display="'4-Acid'!$A$426" xr:uid="{E8D42301-F518-492D-B16A-A70C38AB9B6C}"/>
    <hyperlink ref="H6" location="'4-Acid'!$A$827" display="'4-Acid'!$A$827" xr:uid="{4D559278-3336-424C-9C1A-3C543EFE0519}"/>
    <hyperlink ref="B7" location="'4-Acid'!$A$390" display="'4-Acid'!$A$390" xr:uid="{3A7553B0-CA71-4801-80E2-9D6D25025485}"/>
    <hyperlink ref="E7" location="'4-Acid'!$A$754" display="'4-Acid'!$A$754" xr:uid="{FCFA7999-A58F-46B0-9AD6-7BE1D6E1BC28}"/>
    <hyperlink ref="B9" location="'Aqua Regia'!$A$78" display="'Aqua Regia'!$A$78" xr:uid="{1F504DBA-51CE-4B26-A591-ED701E06F754}"/>
    <hyperlink ref="E9" location="'Aqua Regia'!$A$719" display="'Aqua Regia'!$A$719" xr:uid="{B2E7E4F9-F5D9-4373-BB61-872DBBFE0853}"/>
    <hyperlink ref="H9" location="'Aqua Regia'!$A$864" display="'Aqua Regia'!$A$864" xr:uid="{ED5E813F-B208-42E2-BFD0-6CB788B64EE5}"/>
    <hyperlink ref="B10" location="'Aqua Regia'!$A$390" display="'Aqua Regia'!$A$390" xr:uid="{AD8DED33-5BF3-4455-8103-5FC7C44CF789}"/>
    <hyperlink ref="E10" location="'Aqua Regia'!$A$755" display="'Aqua Regia'!$A$755" xr:uid="{72DC1240-6287-4AB3-8835-F3638B8A6F5B}"/>
    <hyperlink ref="B11" location="'Aqua Regia'!$A$628" display="'Aqua Regia'!$A$628" xr:uid="{15F2BC78-05FF-442E-8691-3A435C2C2D64}"/>
    <hyperlink ref="E11" location="'Aqua Regia'!$A$791" display="'Aqua Regia'!$A$791" xr:uid="{BBD75665-8BF2-4C9F-B3CA-DD96572FB1B1}"/>
    <hyperlink ref="B13" location="'IRC'!$A$1" display="'IRC'!$A$1" xr:uid="{7949D9F7-3494-451B-8FF1-15D69EE64F22}"/>
    <hyperlink ref="E13" location="'IRC'!$A$42" display="'IRC'!$A$42" xr:uid="{ED2BFF6D-D004-486A-9F7A-2E446B94E989}"/>
    <hyperlink ref="B15" location="'Fusion XRF'!$A$1" display="'Fusion XRF'!$A$1" xr:uid="{26207CF1-2C3A-47CD-8EB4-2238CB9819FF}"/>
    <hyperlink ref="E15" location="'Fusion XRF'!$A$80" display="'Fusion XRF'!$A$80" xr:uid="{89DFFDC3-08B8-4156-BB2A-1F1DE67D9B34}"/>
    <hyperlink ref="H15" location="'Fusion XRF'!$A$136" display="'Fusion XRF'!$A$136" xr:uid="{0E1E58CD-CC5B-49EB-B8C4-B4AC6F5AE05C}"/>
    <hyperlink ref="B16" location="'Fusion XRF'!$A$15" display="'Fusion XRF'!$A$15" xr:uid="{6587ED51-9625-4174-BF2A-79F57DAEB468}"/>
    <hyperlink ref="E16" location="'Fusion XRF'!$A$94" display="'Fusion XRF'!$A$94" xr:uid="{2A37CDB2-664A-42F2-BB1D-F4824CE01738}"/>
    <hyperlink ref="H16" location="'Fusion XRF'!$A$150" display="'Fusion XRF'!$A$150" xr:uid="{7B93379D-9404-4FED-B664-EACDE0725985}"/>
    <hyperlink ref="B17" location="'Fusion XRF'!$A$52" display="'Fusion XRF'!$A$52" xr:uid="{59F18E0A-F97C-44FF-B72E-477EC8C74A66}"/>
    <hyperlink ref="E17" location="'Fusion XRF'!$A$108" display="'Fusion XRF'!$A$108" xr:uid="{64D9CA67-F950-4D61-BA81-049E159FE408}"/>
    <hyperlink ref="H17" location="'Fusion XRF'!$A$164" display="'Fusion XRF'!$A$164" xr:uid="{41222839-C286-4170-8410-7B88D3F3CF66}"/>
    <hyperlink ref="B18" location="'Fusion XRF'!$A$66" display="'Fusion XRF'!$A$66" xr:uid="{26C3647D-1EAC-410A-9E17-94B9181E3E10}"/>
    <hyperlink ref="E18" location="'Fusion XRF'!$A$122" display="'Fusion XRF'!$A$122" xr:uid="{CEF128BF-FA82-4627-A3D7-6818EAB73AF2}"/>
    <hyperlink ref="B20" location="'Thermograv'!$A$1" display="'Thermograv'!$A$1" xr:uid="{052F79FC-C61E-40BB-9A88-DCD2D24CE50C}"/>
    <hyperlink ref="B22" location="'Laser Ablation'!$A$1" display="'Laser Ablation'!$A$1" xr:uid="{6D2EED94-25A2-46B5-A67F-D7CA03ADC193}"/>
    <hyperlink ref="E22" location="'Laser Ablation'!$A$262" display="'Laser Ablation'!$A$262" xr:uid="{02B1A5CE-F0E5-4F59-9F10-6279882CA463}"/>
    <hyperlink ref="H22" location="'Laser Ablation'!$A$500" display="'Laser Ablation'!$A$500" xr:uid="{759012E6-6310-474F-A33F-84E660062525}"/>
    <hyperlink ref="B23" location="'Laser Ablation'!$A$15" display="'Laser Ablation'!$A$15" xr:uid="{A3D48794-E042-45C3-A221-5CC89530E4A1}"/>
    <hyperlink ref="E23" location="'Laser Ablation'!$A$276" display="'Laser Ablation'!$A$276" xr:uid="{F750F6B2-0371-42EE-ABEA-3A25416D7860}"/>
    <hyperlink ref="H23" location="'Laser Ablation'!$A$514" display="'Laser Ablation'!$A$514" xr:uid="{4CD71145-24C0-4CA5-A247-FC570B0CD8C6}"/>
    <hyperlink ref="B24" location="'Laser Ablation'!$A$52" display="'Laser Ablation'!$A$52" xr:uid="{15561EFC-A33F-4850-96C2-52DB38E94868}"/>
    <hyperlink ref="E24" location="'Laser Ablation'!$A$290" display="'Laser Ablation'!$A$290" xr:uid="{6FA28F6D-EEDF-4B6E-B44E-A350B1BBBFEC}"/>
    <hyperlink ref="H24" location="'Laser Ablation'!$A$528" display="'Laser Ablation'!$A$528" xr:uid="{3C66C380-2570-4235-A70D-305E2F698B25}"/>
    <hyperlink ref="B25" location="'Laser Ablation'!$A$66" display="'Laser Ablation'!$A$66" xr:uid="{B918FDD4-9E8F-471E-97B8-DD8A0B106020}"/>
    <hyperlink ref="E25" location="'Laser Ablation'!$A$304" display="'Laser Ablation'!$A$304" xr:uid="{9890DB59-66F6-48BE-B4AE-5FF30B470CDA}"/>
    <hyperlink ref="H25" location="'Laser Ablation'!$A$542" display="'Laser Ablation'!$A$542" xr:uid="{0C559F34-48E3-461D-AA1B-285728AC5676}"/>
    <hyperlink ref="B26" location="'Laser Ablation'!$A$80" display="'Laser Ablation'!$A$80" xr:uid="{65DFE927-F0B7-4954-8047-E56F0A66B4FF}"/>
    <hyperlink ref="E26" location="'Laser Ablation'!$A$318" display="'Laser Ablation'!$A$318" xr:uid="{B9EF2E86-CD3A-4C50-99E8-264AF0BD3561}"/>
    <hyperlink ref="H26" location="'Laser Ablation'!$A$556" display="'Laser Ablation'!$A$556" xr:uid="{F6607A73-5FA3-4FA8-A79D-51D44533EA1F}"/>
    <hyperlink ref="B27" location="'Laser Ablation'!$A$94" display="'Laser Ablation'!$A$94" xr:uid="{7D47F438-CA18-43D2-9AEC-B85546ED5306}"/>
    <hyperlink ref="E27" location="'Laser Ablation'!$A$332" display="'Laser Ablation'!$A$332" xr:uid="{CB14DE0B-2968-4214-8985-832243736A9B}"/>
    <hyperlink ref="H27" location="'Laser Ablation'!$A$570" display="'Laser Ablation'!$A$570" xr:uid="{994A5D52-9B95-46C0-9474-B58DF7FC9F07}"/>
    <hyperlink ref="B28" location="'Laser Ablation'!$A$108" display="'Laser Ablation'!$A$108" xr:uid="{75A0C725-1887-49AB-8623-E9AF9F31187A}"/>
    <hyperlink ref="E28" location="'Laser Ablation'!$A$346" display="'Laser Ablation'!$A$346" xr:uid="{FE353CD3-C831-4E14-B9A7-64CE62A28B56}"/>
    <hyperlink ref="H28" location="'Laser Ablation'!$A$584" display="'Laser Ablation'!$A$584" xr:uid="{F66C9C73-9677-44C2-9A45-F5387CA197E3}"/>
    <hyperlink ref="B29" location="'Laser Ablation'!$A$122" display="'Laser Ablation'!$A$122" xr:uid="{4C15C2CF-7D56-49F4-8A8A-BB6064EB2E07}"/>
    <hyperlink ref="E29" location="'Laser Ablation'!$A$360" display="'Laser Ablation'!$A$360" xr:uid="{D51564DD-9EBF-4F05-8D43-5ADC255CA158}"/>
    <hyperlink ref="H29" location="'Laser Ablation'!$A$598" display="'Laser Ablation'!$A$598" xr:uid="{C74E677D-751E-4C1C-B1DF-EEAD92185A14}"/>
    <hyperlink ref="B30" location="'Laser Ablation'!$A$136" display="'Laser Ablation'!$A$136" xr:uid="{8EA8003A-2C3C-41C1-AC53-2BEB0457E88F}"/>
    <hyperlink ref="E30" location="'Laser Ablation'!$A$374" display="'Laser Ablation'!$A$374" xr:uid="{9F33E83B-54A7-4482-BC63-48C6FE48648E}"/>
    <hyperlink ref="H30" location="'Laser Ablation'!$A$612" display="'Laser Ablation'!$A$612" xr:uid="{47570467-A252-4DFE-B872-269D53D713D3}"/>
    <hyperlink ref="B31" location="'Laser Ablation'!$A$150" display="'Laser Ablation'!$A$150" xr:uid="{3CB2BFF9-067E-4DB7-BF03-1FDDC45EB414}"/>
    <hyperlink ref="E31" location="'Laser Ablation'!$A$388" display="'Laser Ablation'!$A$388" xr:uid="{5C128E8F-84C4-4F82-A001-C54A9272FE69}"/>
    <hyperlink ref="H31" location="'Laser Ablation'!$A$626" display="'Laser Ablation'!$A$626" xr:uid="{DD0E2C8E-3F9F-49CA-8C0A-29C7D73E2321}"/>
    <hyperlink ref="B32" location="'Laser Ablation'!$A$164" display="'Laser Ablation'!$A$164" xr:uid="{47CFAD78-5E4B-452C-9337-175E489E9C32}"/>
    <hyperlink ref="E32" location="'Laser Ablation'!$A$402" display="'Laser Ablation'!$A$402" xr:uid="{A36CD625-FE15-4EA4-98E8-963C2C6003F9}"/>
    <hyperlink ref="H32" location="'Laser Ablation'!$A$640" display="'Laser Ablation'!$A$640" xr:uid="{B9CB78E2-825D-43AA-88F9-E69AFC0D4ED7}"/>
    <hyperlink ref="B33" location="'Laser Ablation'!$A$178" display="'Laser Ablation'!$A$178" xr:uid="{D9C4E2BD-5766-4067-8D80-3AF033E7A108}"/>
    <hyperlink ref="E33" location="'Laser Ablation'!$A$416" display="'Laser Ablation'!$A$416" xr:uid="{5DF705D6-F123-44B8-8624-282556FF1110}"/>
    <hyperlink ref="H33" location="'Laser Ablation'!$A$654" display="'Laser Ablation'!$A$654" xr:uid="{FF1A867A-6642-43E8-9280-6307124FD96E}"/>
    <hyperlink ref="B34" location="'Laser Ablation'!$A$192" display="'Laser Ablation'!$A$192" xr:uid="{1034AEDB-51A1-4841-BD2D-97F277B1264D}"/>
    <hyperlink ref="E34" location="'Laser Ablation'!$A$430" display="'Laser Ablation'!$A$430" xr:uid="{721C9E2E-3EE8-44FD-B51F-EF96DADFF766}"/>
    <hyperlink ref="H34" location="'Laser Ablation'!$A$668" display="'Laser Ablation'!$A$668" xr:uid="{5ACFB541-CC4B-48D0-A436-1683AE0DB02F}"/>
    <hyperlink ref="B35" location="'Laser Ablation'!$A$206" display="'Laser Ablation'!$A$206" xr:uid="{FEE74341-E500-46AB-9A1A-50C8F35D7280}"/>
    <hyperlink ref="E35" location="'Laser Ablation'!$A$444" display="'Laser Ablation'!$A$444" xr:uid="{549EF901-A6FD-4443-991A-4C286AFFB9C8}"/>
    <hyperlink ref="H35" location="'Laser Ablation'!$A$682" display="'Laser Ablation'!$A$682" xr:uid="{0F437AC4-13BE-4473-94E1-54172CD49F8F}"/>
    <hyperlink ref="B36" location="'Laser Ablation'!$A$220" display="'Laser Ablation'!$A$220" xr:uid="{C9014419-4D12-483F-927E-D492E86F632E}"/>
    <hyperlink ref="E36" location="'Laser Ablation'!$A$458" display="'Laser Ablation'!$A$458" xr:uid="{C279C3B8-A035-4D41-933F-2C0A0CD12B7F}"/>
    <hyperlink ref="H36" location="'Laser Ablation'!$A$696" display="'Laser Ablation'!$A$696" xr:uid="{FDE96AB1-0793-48AE-9C73-F8938BD51135}"/>
    <hyperlink ref="B37" location="'Laser Ablation'!$A$234" display="'Laser Ablation'!$A$234" xr:uid="{86B77A0E-8E83-4B2C-8B54-3D4277FFC2C5}"/>
    <hyperlink ref="E37" location="'Laser Ablation'!$A$472" display="'Laser Ablation'!$A$472" xr:uid="{56CA78D4-E2E2-41F6-ADDF-CF8F3A2DD3A1}"/>
    <hyperlink ref="H37" location="'Laser Ablation'!$A$710" display="'Laser Ablation'!$A$710" xr:uid="{521DA049-75C7-470C-9349-83B85B23ABB7}"/>
    <hyperlink ref="B38" location="'Laser Ablation'!$A$248" display="'Laser Ablation'!$A$248" xr:uid="{0BAE12D0-98F8-4DB8-B8EB-E14FF96A8618}"/>
    <hyperlink ref="E38" location="'Laser Ablation'!$A$486" display="'Laser Ablation'!$A$486" xr:uid="{49E645B0-240F-4A99-91DF-4BFB35F6806A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4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4"/>
      <c r="B1" s="260" t="s">
        <v>626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3" s="47" customFormat="1" ht="15" customHeight="1">
      <c r="A2" s="48"/>
      <c r="B2" s="262" t="s">
        <v>2</v>
      </c>
      <c r="C2" s="264" t="s">
        <v>69</v>
      </c>
      <c r="D2" s="266" t="s">
        <v>70</v>
      </c>
      <c r="E2" s="267"/>
      <c r="F2" s="267"/>
      <c r="G2" s="267"/>
      <c r="H2" s="268"/>
      <c r="I2" s="269" t="s">
        <v>71</v>
      </c>
      <c r="J2" s="270"/>
      <c r="K2" s="271"/>
      <c r="L2" s="272" t="s">
        <v>72</v>
      </c>
      <c r="M2" s="272"/>
    </row>
    <row r="3" spans="1:13" s="47" customFormat="1" ht="15" customHeight="1">
      <c r="A3" s="48"/>
      <c r="B3" s="263"/>
      <c r="C3" s="265"/>
      <c r="D3" s="172" t="s">
        <v>80</v>
      </c>
      <c r="E3" s="172" t="s">
        <v>73</v>
      </c>
      <c r="F3" s="172" t="s">
        <v>74</v>
      </c>
      <c r="G3" s="172" t="s">
        <v>75</v>
      </c>
      <c r="H3" s="172" t="s">
        <v>76</v>
      </c>
      <c r="I3" s="173" t="s">
        <v>77</v>
      </c>
      <c r="J3" s="172" t="s">
        <v>78</v>
      </c>
      <c r="K3" s="174" t="s">
        <v>79</v>
      </c>
      <c r="L3" s="172" t="s">
        <v>67</v>
      </c>
      <c r="M3" s="172" t="s">
        <v>68</v>
      </c>
    </row>
    <row r="4" spans="1:13" s="47" customFormat="1" ht="15" customHeight="1">
      <c r="A4" s="48"/>
      <c r="B4" s="175" t="s">
        <v>207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7"/>
    </row>
    <row r="5" spans="1:13" ht="15" customHeight="1">
      <c r="A5" s="48"/>
      <c r="B5" s="178" t="s">
        <v>210</v>
      </c>
      <c r="C5" s="169">
        <v>62.28922774327124</v>
      </c>
      <c r="D5" s="171">
        <v>6.0123416991402241</v>
      </c>
      <c r="E5" s="170">
        <v>50.264544344990796</v>
      </c>
      <c r="F5" s="170">
        <v>74.313911141551685</v>
      </c>
      <c r="G5" s="170">
        <v>44.252202645850566</v>
      </c>
      <c r="H5" s="170">
        <v>80.326252840691922</v>
      </c>
      <c r="I5" s="50">
        <v>9.652297703738516E-2</v>
      </c>
      <c r="J5" s="49">
        <v>0.19304595407477032</v>
      </c>
      <c r="K5" s="51">
        <v>0.28956893111215548</v>
      </c>
      <c r="L5" s="170">
        <v>59.174766356107675</v>
      </c>
      <c r="M5" s="170">
        <v>65.403689130434799</v>
      </c>
    </row>
    <row r="6" spans="1:13" ht="15" customHeight="1">
      <c r="A6" s="48"/>
      <c r="B6" s="39" t="s">
        <v>208</v>
      </c>
      <c r="C6" s="153"/>
      <c r="D6" s="180"/>
      <c r="E6" s="181"/>
      <c r="F6" s="181"/>
      <c r="G6" s="181"/>
      <c r="H6" s="181"/>
      <c r="I6" s="179"/>
      <c r="J6" s="179"/>
      <c r="K6" s="179"/>
      <c r="L6" s="181"/>
      <c r="M6" s="182"/>
    </row>
    <row r="7" spans="1:13" ht="15" customHeight="1">
      <c r="A7" s="48"/>
      <c r="B7" s="178" t="s">
        <v>210</v>
      </c>
      <c r="C7" s="169">
        <v>58.325673160869663</v>
      </c>
      <c r="D7" s="171">
        <v>3.3748423647450347</v>
      </c>
      <c r="E7" s="170">
        <v>51.575988431379585</v>
      </c>
      <c r="F7" s="170">
        <v>65.075357890359726</v>
      </c>
      <c r="G7" s="170">
        <v>48.201146066634557</v>
      </c>
      <c r="H7" s="170">
        <v>68.450200255104761</v>
      </c>
      <c r="I7" s="50">
        <v>5.7862038821854457E-2</v>
      </c>
      <c r="J7" s="49">
        <v>0.11572407764370891</v>
      </c>
      <c r="K7" s="51">
        <v>0.17358611646556338</v>
      </c>
      <c r="L7" s="170">
        <v>55.409389502826173</v>
      </c>
      <c r="M7" s="170">
        <v>61.241956818913145</v>
      </c>
    </row>
    <row r="8" spans="1:13" ht="15" customHeight="1">
      <c r="A8" s="48"/>
      <c r="B8" s="39" t="s">
        <v>182</v>
      </c>
      <c r="C8" s="153"/>
      <c r="D8" s="180"/>
      <c r="E8" s="181"/>
      <c r="F8" s="181"/>
      <c r="G8" s="181"/>
      <c r="H8" s="181"/>
      <c r="I8" s="179"/>
      <c r="J8" s="179"/>
      <c r="K8" s="179"/>
      <c r="L8" s="181"/>
      <c r="M8" s="182"/>
    </row>
    <row r="9" spans="1:13" ht="15" customHeight="1">
      <c r="A9" s="48"/>
      <c r="B9" s="178" t="s">
        <v>211</v>
      </c>
      <c r="C9" s="169">
        <v>48.176739622027789</v>
      </c>
      <c r="D9" s="171">
        <v>1.4288042952784969</v>
      </c>
      <c r="E9" s="170">
        <v>45.319131031470796</v>
      </c>
      <c r="F9" s="170">
        <v>51.034348212584781</v>
      </c>
      <c r="G9" s="170">
        <v>43.8903267361923</v>
      </c>
      <c r="H9" s="170">
        <v>52.463152507863278</v>
      </c>
      <c r="I9" s="50">
        <v>2.9657554796946171E-2</v>
      </c>
      <c r="J9" s="49">
        <v>5.9315109593892343E-2</v>
      </c>
      <c r="K9" s="51">
        <v>8.8972664390838507E-2</v>
      </c>
      <c r="L9" s="170">
        <v>45.767902640926401</v>
      </c>
      <c r="M9" s="170">
        <v>50.585576603129176</v>
      </c>
    </row>
    <row r="10" spans="1:13" ht="15" customHeight="1">
      <c r="A10" s="48"/>
      <c r="B10" s="178" t="s">
        <v>137</v>
      </c>
      <c r="C10" s="241">
        <v>7.2194820528366028</v>
      </c>
      <c r="D10" s="242">
        <v>0.24783793947010596</v>
      </c>
      <c r="E10" s="171">
        <v>6.7238061738963912</v>
      </c>
      <c r="F10" s="171">
        <v>7.7151579317768144</v>
      </c>
      <c r="G10" s="171">
        <v>6.4759682344262846</v>
      </c>
      <c r="H10" s="171">
        <v>7.9629958712469211</v>
      </c>
      <c r="I10" s="50">
        <v>3.4329047105633857E-2</v>
      </c>
      <c r="J10" s="49">
        <v>6.8658094211267715E-2</v>
      </c>
      <c r="K10" s="51">
        <v>0.10298714131690156</v>
      </c>
      <c r="L10" s="171">
        <v>6.858507950194773</v>
      </c>
      <c r="M10" s="171">
        <v>7.5804561554784327</v>
      </c>
    </row>
    <row r="11" spans="1:13" ht="15" customHeight="1">
      <c r="A11" s="48"/>
      <c r="B11" s="178" t="s">
        <v>212</v>
      </c>
      <c r="C11" s="245">
        <v>331.00750720182145</v>
      </c>
      <c r="D11" s="246">
        <v>10.557621534792675</v>
      </c>
      <c r="E11" s="246">
        <v>309.89226413223611</v>
      </c>
      <c r="F11" s="246">
        <v>352.1227502714068</v>
      </c>
      <c r="G11" s="246">
        <v>299.33464259744341</v>
      </c>
      <c r="H11" s="246">
        <v>362.6803718061995</v>
      </c>
      <c r="I11" s="50">
        <v>3.1895414167617341E-2</v>
      </c>
      <c r="J11" s="49">
        <v>6.3790828335234681E-2</v>
      </c>
      <c r="K11" s="51">
        <v>9.5686242502852015E-2</v>
      </c>
      <c r="L11" s="246">
        <v>314.45713184173036</v>
      </c>
      <c r="M11" s="246">
        <v>347.55788256191255</v>
      </c>
    </row>
    <row r="12" spans="1:13" ht="15" customHeight="1">
      <c r="A12" s="48"/>
      <c r="B12" s="178" t="s">
        <v>138</v>
      </c>
      <c r="C12" s="245">
        <v>2163.280808912777</v>
      </c>
      <c r="D12" s="246">
        <v>59.234297298501758</v>
      </c>
      <c r="E12" s="246">
        <v>2044.8122143157734</v>
      </c>
      <c r="F12" s="246">
        <v>2281.7494035097807</v>
      </c>
      <c r="G12" s="246">
        <v>1985.5779170172718</v>
      </c>
      <c r="H12" s="246">
        <v>2340.9837008082823</v>
      </c>
      <c r="I12" s="50">
        <v>2.7381695919667388E-2</v>
      </c>
      <c r="J12" s="49">
        <v>5.4763391839334777E-2</v>
      </c>
      <c r="K12" s="51">
        <v>8.2145087759002172E-2</v>
      </c>
      <c r="L12" s="246">
        <v>2055.1167684671382</v>
      </c>
      <c r="M12" s="246">
        <v>2271.4448493584159</v>
      </c>
    </row>
    <row r="13" spans="1:13" ht="15" customHeight="1">
      <c r="A13" s="48"/>
      <c r="B13" s="178" t="s">
        <v>139</v>
      </c>
      <c r="C13" s="241">
        <v>2.4848232881739345</v>
      </c>
      <c r="D13" s="242">
        <v>0.10855631641706597</v>
      </c>
      <c r="E13" s="171">
        <v>2.2677106553398025</v>
      </c>
      <c r="F13" s="171">
        <v>2.7019359210080665</v>
      </c>
      <c r="G13" s="171">
        <v>2.1591543389227366</v>
      </c>
      <c r="H13" s="171">
        <v>2.8104922374251324</v>
      </c>
      <c r="I13" s="50">
        <v>4.3687741069443467E-2</v>
      </c>
      <c r="J13" s="49">
        <v>8.7375482138886934E-2</v>
      </c>
      <c r="K13" s="51">
        <v>0.13106322320833041</v>
      </c>
      <c r="L13" s="171">
        <v>2.3605821237652376</v>
      </c>
      <c r="M13" s="171">
        <v>2.6090644525826314</v>
      </c>
    </row>
    <row r="14" spans="1:13" ht="15" customHeight="1">
      <c r="A14" s="48"/>
      <c r="B14" s="178" t="s">
        <v>213</v>
      </c>
      <c r="C14" s="241">
        <v>0.85257477940012794</v>
      </c>
      <c r="D14" s="242">
        <v>7.8765507935766046E-2</v>
      </c>
      <c r="E14" s="171">
        <v>0.69504376352859587</v>
      </c>
      <c r="F14" s="171">
        <v>1.0101057952716601</v>
      </c>
      <c r="G14" s="171">
        <v>0.61627825559282978</v>
      </c>
      <c r="H14" s="171">
        <v>1.088871303207426</v>
      </c>
      <c r="I14" s="50">
        <v>9.2385453849790744E-2</v>
      </c>
      <c r="J14" s="49">
        <v>0.18477090769958149</v>
      </c>
      <c r="K14" s="51">
        <v>0.27715636154937223</v>
      </c>
      <c r="L14" s="171">
        <v>0.80994604043012153</v>
      </c>
      <c r="M14" s="171">
        <v>0.89520351837013434</v>
      </c>
    </row>
    <row r="15" spans="1:13" s="47" customFormat="1" ht="15" customHeight="1">
      <c r="A15" s="48"/>
      <c r="B15" s="178" t="s">
        <v>140</v>
      </c>
      <c r="C15" s="249">
        <v>0.70470940950344041</v>
      </c>
      <c r="D15" s="242">
        <v>2.6411922696926108E-2</v>
      </c>
      <c r="E15" s="242">
        <v>0.6518855641095882</v>
      </c>
      <c r="F15" s="242">
        <v>0.75753325489729262</v>
      </c>
      <c r="G15" s="242">
        <v>0.62547364141266204</v>
      </c>
      <c r="H15" s="242">
        <v>0.78394517759421878</v>
      </c>
      <c r="I15" s="50">
        <v>3.747916849235311E-2</v>
      </c>
      <c r="J15" s="49">
        <v>7.495833698470622E-2</v>
      </c>
      <c r="K15" s="51">
        <v>0.11243750547705933</v>
      </c>
      <c r="L15" s="242">
        <v>0.66947393902826835</v>
      </c>
      <c r="M15" s="242">
        <v>0.73994487997861247</v>
      </c>
    </row>
    <row r="16" spans="1:13" ht="15" customHeight="1">
      <c r="A16" s="48"/>
      <c r="B16" s="178" t="s">
        <v>214</v>
      </c>
      <c r="C16" s="169">
        <v>13.83800030339421</v>
      </c>
      <c r="D16" s="171">
        <v>0.38221251315537302</v>
      </c>
      <c r="E16" s="170">
        <v>13.073575277083464</v>
      </c>
      <c r="F16" s="170">
        <v>14.602425329704957</v>
      </c>
      <c r="G16" s="170">
        <v>12.69136276392809</v>
      </c>
      <c r="H16" s="170">
        <v>14.98463784286033</v>
      </c>
      <c r="I16" s="50">
        <v>2.7620501862658815E-2</v>
      </c>
      <c r="J16" s="49">
        <v>5.5241003725317629E-2</v>
      </c>
      <c r="K16" s="51">
        <v>8.2861505587976447E-2</v>
      </c>
      <c r="L16" s="170">
        <v>13.146100288224499</v>
      </c>
      <c r="M16" s="170">
        <v>14.529900318563922</v>
      </c>
    </row>
    <row r="17" spans="1:13" ht="15" customHeight="1">
      <c r="A17" s="48"/>
      <c r="B17" s="178" t="s">
        <v>141</v>
      </c>
      <c r="C17" s="245">
        <v>76.535978827954381</v>
      </c>
      <c r="D17" s="170">
        <v>4.0788458123907594</v>
      </c>
      <c r="E17" s="246">
        <v>68.37828720317286</v>
      </c>
      <c r="F17" s="246">
        <v>84.693670452735901</v>
      </c>
      <c r="G17" s="246">
        <v>64.299441390782107</v>
      </c>
      <c r="H17" s="246">
        <v>88.772516265126654</v>
      </c>
      <c r="I17" s="50">
        <v>5.3293181518715767E-2</v>
      </c>
      <c r="J17" s="49">
        <v>0.10658636303743153</v>
      </c>
      <c r="K17" s="51">
        <v>0.15987954455614731</v>
      </c>
      <c r="L17" s="246">
        <v>72.709179886556655</v>
      </c>
      <c r="M17" s="246">
        <v>80.362777769352107</v>
      </c>
    </row>
    <row r="18" spans="1:13" ht="15" customHeight="1">
      <c r="A18" s="48"/>
      <c r="B18" s="178" t="s">
        <v>166</v>
      </c>
      <c r="C18" s="241">
        <v>4.1100938150709627</v>
      </c>
      <c r="D18" s="242">
        <v>0.20133665989717317</v>
      </c>
      <c r="E18" s="171">
        <v>3.7074204952766165</v>
      </c>
      <c r="F18" s="171">
        <v>4.5127671348653093</v>
      </c>
      <c r="G18" s="171">
        <v>3.5060838353794432</v>
      </c>
      <c r="H18" s="171">
        <v>4.7141037947624822</v>
      </c>
      <c r="I18" s="50">
        <v>4.8985903718038855E-2</v>
      </c>
      <c r="J18" s="49">
        <v>9.797180743607771E-2</v>
      </c>
      <c r="K18" s="51">
        <v>0.14695771115411657</v>
      </c>
      <c r="L18" s="171">
        <v>3.9045891243174147</v>
      </c>
      <c r="M18" s="171">
        <v>4.3155985058245108</v>
      </c>
    </row>
    <row r="19" spans="1:13" ht="15" customHeight="1">
      <c r="A19" s="48"/>
      <c r="B19" s="178" t="s">
        <v>142</v>
      </c>
      <c r="C19" s="169">
        <v>21.786655307762821</v>
      </c>
      <c r="D19" s="170">
        <v>2.7951578763323282</v>
      </c>
      <c r="E19" s="170">
        <v>16.196339555098163</v>
      </c>
      <c r="F19" s="170">
        <v>27.376971060427479</v>
      </c>
      <c r="G19" s="170">
        <v>13.401181678765838</v>
      </c>
      <c r="H19" s="170">
        <v>30.172128936759805</v>
      </c>
      <c r="I19" s="50">
        <v>0.12829678703992636</v>
      </c>
      <c r="J19" s="49">
        <v>0.25659357407985273</v>
      </c>
      <c r="K19" s="51">
        <v>0.38489036111977909</v>
      </c>
      <c r="L19" s="170">
        <v>20.697322542374678</v>
      </c>
      <c r="M19" s="170">
        <v>22.875988073150964</v>
      </c>
    </row>
    <row r="20" spans="1:13" ht="15" customHeight="1">
      <c r="A20" s="48"/>
      <c r="B20" s="178" t="s">
        <v>167</v>
      </c>
      <c r="C20" s="241">
        <v>6.6281787876329075</v>
      </c>
      <c r="D20" s="242">
        <v>0.22565962177123514</v>
      </c>
      <c r="E20" s="171">
        <v>6.176859544090437</v>
      </c>
      <c r="F20" s="171">
        <v>7.0794980311753779</v>
      </c>
      <c r="G20" s="171">
        <v>5.9511999223192023</v>
      </c>
      <c r="H20" s="171">
        <v>7.3051576529466127</v>
      </c>
      <c r="I20" s="50">
        <v>3.4045494094437967E-2</v>
      </c>
      <c r="J20" s="49">
        <v>6.8090988188875934E-2</v>
      </c>
      <c r="K20" s="51">
        <v>0.1021364822833139</v>
      </c>
      <c r="L20" s="171">
        <v>6.2967698482512624</v>
      </c>
      <c r="M20" s="171">
        <v>6.9595877270145525</v>
      </c>
    </row>
    <row r="21" spans="1:13" ht="15" customHeight="1">
      <c r="A21" s="48"/>
      <c r="B21" s="178" t="s">
        <v>215</v>
      </c>
      <c r="C21" s="245">
        <v>93.74216439705566</v>
      </c>
      <c r="D21" s="170">
        <v>4.5424164756201115</v>
      </c>
      <c r="E21" s="246">
        <v>84.657331445815444</v>
      </c>
      <c r="F21" s="246">
        <v>102.82699734829589</v>
      </c>
      <c r="G21" s="246">
        <v>80.114914970195329</v>
      </c>
      <c r="H21" s="246">
        <v>107.36941382391601</v>
      </c>
      <c r="I21" s="50">
        <v>4.8456492388848485E-2</v>
      </c>
      <c r="J21" s="49">
        <v>9.691298477769697E-2</v>
      </c>
      <c r="K21" s="51">
        <v>0.14536947716654547</v>
      </c>
      <c r="L21" s="246">
        <v>89.055056177202871</v>
      </c>
      <c r="M21" s="246">
        <v>98.429272616908463</v>
      </c>
    </row>
    <row r="22" spans="1:13" ht="15" customHeight="1">
      <c r="A22" s="48"/>
      <c r="B22" s="178" t="s">
        <v>143</v>
      </c>
      <c r="C22" s="241">
        <v>3.4073578408486096</v>
      </c>
      <c r="D22" s="242">
        <v>9.7368649150932504E-2</v>
      </c>
      <c r="E22" s="171">
        <v>3.2126205425467447</v>
      </c>
      <c r="F22" s="171">
        <v>3.6020951391504745</v>
      </c>
      <c r="G22" s="171">
        <v>3.1152518933958122</v>
      </c>
      <c r="H22" s="171">
        <v>3.699463788301407</v>
      </c>
      <c r="I22" s="50">
        <v>2.8575997502710969E-2</v>
      </c>
      <c r="J22" s="49">
        <v>5.7151995005421938E-2</v>
      </c>
      <c r="K22" s="51">
        <v>8.57279925081329E-2</v>
      </c>
      <c r="L22" s="171">
        <v>3.2369899488061793</v>
      </c>
      <c r="M22" s="171">
        <v>3.5777257328910399</v>
      </c>
    </row>
    <row r="23" spans="1:13" ht="15" customHeight="1">
      <c r="A23" s="48"/>
      <c r="B23" s="178" t="s">
        <v>216</v>
      </c>
      <c r="C23" s="241">
        <v>1.2688892461284556</v>
      </c>
      <c r="D23" s="242">
        <v>5.8957495687808711E-2</v>
      </c>
      <c r="E23" s="171">
        <v>1.1509742547528381</v>
      </c>
      <c r="F23" s="171">
        <v>1.386804237504073</v>
      </c>
      <c r="G23" s="171">
        <v>1.0920167590650294</v>
      </c>
      <c r="H23" s="171">
        <v>1.4457617331918817</v>
      </c>
      <c r="I23" s="50">
        <v>4.6463862679659095E-2</v>
      </c>
      <c r="J23" s="49">
        <v>9.2927725359318189E-2</v>
      </c>
      <c r="K23" s="51">
        <v>0.13939158803897728</v>
      </c>
      <c r="L23" s="171">
        <v>1.2054447838220328</v>
      </c>
      <c r="M23" s="171">
        <v>1.3323337084348783</v>
      </c>
    </row>
    <row r="24" spans="1:13" ht="15" customHeight="1">
      <c r="A24" s="48"/>
      <c r="B24" s="178" t="s">
        <v>144</v>
      </c>
      <c r="C24" s="241">
        <v>1.3946495997145161</v>
      </c>
      <c r="D24" s="242">
        <v>8.2147561372135483E-2</v>
      </c>
      <c r="E24" s="171">
        <v>1.230354476970245</v>
      </c>
      <c r="F24" s="171">
        <v>1.5589447224587871</v>
      </c>
      <c r="G24" s="171">
        <v>1.1482069155981096</v>
      </c>
      <c r="H24" s="171">
        <v>1.6410922838309225</v>
      </c>
      <c r="I24" s="50">
        <v>5.8901935933549934E-2</v>
      </c>
      <c r="J24" s="49">
        <v>0.11780387186709987</v>
      </c>
      <c r="K24" s="51">
        <v>0.17670580780064982</v>
      </c>
      <c r="L24" s="171">
        <v>1.3249171197287903</v>
      </c>
      <c r="M24" s="171">
        <v>1.4643820797002418</v>
      </c>
    </row>
    <row r="25" spans="1:13" ht="15" customHeight="1">
      <c r="A25" s="48"/>
      <c r="B25" s="178" t="s">
        <v>145</v>
      </c>
      <c r="C25" s="241">
        <v>2.2278068960871114</v>
      </c>
      <c r="D25" s="242">
        <v>5.2619576652635947E-2</v>
      </c>
      <c r="E25" s="171">
        <v>2.1225677427818397</v>
      </c>
      <c r="F25" s="171">
        <v>2.333046049392383</v>
      </c>
      <c r="G25" s="171">
        <v>2.0699481661292034</v>
      </c>
      <c r="H25" s="171">
        <v>2.3856656260450193</v>
      </c>
      <c r="I25" s="50">
        <v>2.3619451373930223E-2</v>
      </c>
      <c r="J25" s="49">
        <v>4.7238902747860446E-2</v>
      </c>
      <c r="K25" s="51">
        <v>7.0858354121790673E-2</v>
      </c>
      <c r="L25" s="171">
        <v>2.116416551282756</v>
      </c>
      <c r="M25" s="171">
        <v>2.3391972408914667</v>
      </c>
    </row>
    <row r="26" spans="1:13" ht="15" customHeight="1">
      <c r="A26" s="48"/>
      <c r="B26" s="178" t="s">
        <v>146</v>
      </c>
      <c r="C26" s="169">
        <v>20.16638492746705</v>
      </c>
      <c r="D26" s="171">
        <v>0.8600602210589442</v>
      </c>
      <c r="E26" s="170">
        <v>18.446264485349161</v>
      </c>
      <c r="F26" s="170">
        <v>21.886505369584938</v>
      </c>
      <c r="G26" s="170">
        <v>17.586204264290217</v>
      </c>
      <c r="H26" s="170">
        <v>22.746565590643883</v>
      </c>
      <c r="I26" s="50">
        <v>4.2648210085860443E-2</v>
      </c>
      <c r="J26" s="49">
        <v>8.5296420171720885E-2</v>
      </c>
      <c r="K26" s="51">
        <v>0.12794463025758132</v>
      </c>
      <c r="L26" s="170">
        <v>19.158065681093696</v>
      </c>
      <c r="M26" s="170">
        <v>21.174704173840404</v>
      </c>
    </row>
    <row r="27" spans="1:13" ht="15" customHeight="1">
      <c r="A27" s="48"/>
      <c r="B27" s="178" t="s">
        <v>147</v>
      </c>
      <c r="C27" s="241">
        <v>5.4493530200354163</v>
      </c>
      <c r="D27" s="242">
        <v>0.26117195534842969</v>
      </c>
      <c r="E27" s="171">
        <v>4.9270091093385568</v>
      </c>
      <c r="F27" s="171">
        <v>5.9716969307322758</v>
      </c>
      <c r="G27" s="171">
        <v>4.6658371539901271</v>
      </c>
      <c r="H27" s="171">
        <v>6.2328688860807056</v>
      </c>
      <c r="I27" s="50">
        <v>4.7927149220868846E-2</v>
      </c>
      <c r="J27" s="49">
        <v>9.5854298441737693E-2</v>
      </c>
      <c r="K27" s="51">
        <v>0.14378144766260653</v>
      </c>
      <c r="L27" s="171">
        <v>5.1768853690336458</v>
      </c>
      <c r="M27" s="171">
        <v>5.7218206710371868</v>
      </c>
    </row>
    <row r="28" spans="1:13" ht="15" customHeight="1">
      <c r="A28" s="48"/>
      <c r="B28" s="178" t="s">
        <v>148</v>
      </c>
      <c r="C28" s="241">
        <v>4.2915755683887831</v>
      </c>
      <c r="D28" s="242">
        <v>0.17607404751311895</v>
      </c>
      <c r="E28" s="171">
        <v>3.939427473362545</v>
      </c>
      <c r="F28" s="171">
        <v>4.6437236634150212</v>
      </c>
      <c r="G28" s="171">
        <v>3.7633534258494263</v>
      </c>
      <c r="H28" s="171">
        <v>4.8197977109281398</v>
      </c>
      <c r="I28" s="50">
        <v>4.1027833416253622E-2</v>
      </c>
      <c r="J28" s="49">
        <v>8.2055666832507243E-2</v>
      </c>
      <c r="K28" s="51">
        <v>0.12308350024876086</v>
      </c>
      <c r="L28" s="171">
        <v>4.0769967899693436</v>
      </c>
      <c r="M28" s="171">
        <v>4.5061543468082226</v>
      </c>
    </row>
    <row r="29" spans="1:13" ht="15" customHeight="1">
      <c r="A29" s="48"/>
      <c r="B29" s="178" t="s">
        <v>149</v>
      </c>
      <c r="C29" s="241">
        <v>0.51625210871383265</v>
      </c>
      <c r="D29" s="242">
        <v>2.4637860911547523E-2</v>
      </c>
      <c r="E29" s="171">
        <v>0.46697638689073762</v>
      </c>
      <c r="F29" s="171">
        <v>0.56552783053692768</v>
      </c>
      <c r="G29" s="171">
        <v>0.4423385259791901</v>
      </c>
      <c r="H29" s="171">
        <v>0.59016569144847519</v>
      </c>
      <c r="I29" s="50">
        <v>4.7724475107577158E-2</v>
      </c>
      <c r="J29" s="49">
        <v>9.5448950215154316E-2</v>
      </c>
      <c r="K29" s="51">
        <v>0.14317342532273147</v>
      </c>
      <c r="L29" s="171">
        <v>0.49043950327814101</v>
      </c>
      <c r="M29" s="171">
        <v>0.54206471414952428</v>
      </c>
    </row>
    <row r="30" spans="1:13" ht="15" customHeight="1">
      <c r="A30" s="48"/>
      <c r="B30" s="178" t="s">
        <v>168</v>
      </c>
      <c r="C30" s="241">
        <v>0.14000864172436225</v>
      </c>
      <c r="D30" s="242">
        <v>9.3306268466049787E-3</v>
      </c>
      <c r="E30" s="171">
        <v>0.1213473880311523</v>
      </c>
      <c r="F30" s="171">
        <v>0.1586698954175722</v>
      </c>
      <c r="G30" s="171">
        <v>0.11201676118454731</v>
      </c>
      <c r="H30" s="171">
        <v>0.16800052226417719</v>
      </c>
      <c r="I30" s="50">
        <v>6.6643220958991709E-2</v>
      </c>
      <c r="J30" s="49">
        <v>0.13328644191798342</v>
      </c>
      <c r="K30" s="51">
        <v>0.19992966287697511</v>
      </c>
      <c r="L30" s="171">
        <v>0.13300820963814414</v>
      </c>
      <c r="M30" s="171">
        <v>0.14700907381058037</v>
      </c>
    </row>
    <row r="31" spans="1:13" ht="15" customHeight="1">
      <c r="A31" s="48"/>
      <c r="B31" s="178" t="s">
        <v>150</v>
      </c>
      <c r="C31" s="241">
        <v>4.3267305220749464</v>
      </c>
      <c r="D31" s="242">
        <v>0.26498228867565415</v>
      </c>
      <c r="E31" s="171">
        <v>3.7967659447236382</v>
      </c>
      <c r="F31" s="171">
        <v>4.856695099426255</v>
      </c>
      <c r="G31" s="171">
        <v>3.5317836560479838</v>
      </c>
      <c r="H31" s="171">
        <v>5.1216773881019089</v>
      </c>
      <c r="I31" s="50">
        <v>6.1243076573342513E-2</v>
      </c>
      <c r="J31" s="49">
        <v>0.12248615314668503</v>
      </c>
      <c r="K31" s="51">
        <v>0.18372922972002753</v>
      </c>
      <c r="L31" s="171">
        <v>4.110393995971199</v>
      </c>
      <c r="M31" s="171">
        <v>4.5430670481786937</v>
      </c>
    </row>
    <row r="32" spans="1:13" ht="15" customHeight="1">
      <c r="A32" s="48"/>
      <c r="B32" s="178" t="s">
        <v>151</v>
      </c>
      <c r="C32" s="169">
        <v>35.983569064884101</v>
      </c>
      <c r="D32" s="170">
        <v>3.8823718612621136</v>
      </c>
      <c r="E32" s="170">
        <v>28.218825342359874</v>
      </c>
      <c r="F32" s="170">
        <v>43.748312787408331</v>
      </c>
      <c r="G32" s="170">
        <v>24.33645348109776</v>
      </c>
      <c r="H32" s="170">
        <v>47.630684648670439</v>
      </c>
      <c r="I32" s="50">
        <v>0.10789290673922811</v>
      </c>
      <c r="J32" s="49">
        <v>0.21578581347845621</v>
      </c>
      <c r="K32" s="51">
        <v>0.32367872021768429</v>
      </c>
      <c r="L32" s="170">
        <v>34.184390611639898</v>
      </c>
      <c r="M32" s="170">
        <v>37.782747518128303</v>
      </c>
    </row>
    <row r="33" spans="1:13" ht="15" customHeight="1">
      <c r="A33" s="48"/>
      <c r="B33" s="178" t="s">
        <v>169</v>
      </c>
      <c r="C33" s="169">
        <v>32.277138815489117</v>
      </c>
      <c r="D33" s="171">
        <v>1.4083214188081359</v>
      </c>
      <c r="E33" s="170">
        <v>29.460495977872846</v>
      </c>
      <c r="F33" s="170">
        <v>35.093781653105388</v>
      </c>
      <c r="G33" s="170">
        <v>28.05217455906471</v>
      </c>
      <c r="H33" s="170">
        <v>36.502103071913524</v>
      </c>
      <c r="I33" s="50">
        <v>4.3632164141274882E-2</v>
      </c>
      <c r="J33" s="49">
        <v>8.7264328282549763E-2</v>
      </c>
      <c r="K33" s="51">
        <v>0.13089649242382465</v>
      </c>
      <c r="L33" s="170">
        <v>30.663281874714663</v>
      </c>
      <c r="M33" s="170">
        <v>33.890995756263571</v>
      </c>
    </row>
    <row r="34" spans="1:13" ht="15" customHeight="1">
      <c r="A34" s="48"/>
      <c r="B34" s="178" t="s">
        <v>152</v>
      </c>
      <c r="C34" s="241">
        <v>0.14819491652682973</v>
      </c>
      <c r="D34" s="242">
        <v>1.1906400580438148E-2</v>
      </c>
      <c r="E34" s="171">
        <v>0.12438211536595344</v>
      </c>
      <c r="F34" s="171">
        <v>0.17200771768770604</v>
      </c>
      <c r="G34" s="171">
        <v>0.11247571478551528</v>
      </c>
      <c r="H34" s="171">
        <v>0.18391411826814419</v>
      </c>
      <c r="I34" s="50">
        <v>8.0342840763249601E-2</v>
      </c>
      <c r="J34" s="49">
        <v>0.1606856815264992</v>
      </c>
      <c r="K34" s="51">
        <v>0.2410285222897488</v>
      </c>
      <c r="L34" s="171">
        <v>0.14078517070048824</v>
      </c>
      <c r="M34" s="171">
        <v>0.15560466235317122</v>
      </c>
    </row>
    <row r="35" spans="1:13" ht="15" customHeight="1">
      <c r="A35" s="48"/>
      <c r="B35" s="178" t="s">
        <v>153</v>
      </c>
      <c r="C35" s="249">
        <v>0.25883858019052358</v>
      </c>
      <c r="D35" s="242">
        <v>8.4717397146012955E-3</v>
      </c>
      <c r="E35" s="242">
        <v>0.24189510076132098</v>
      </c>
      <c r="F35" s="242">
        <v>0.27578205961972618</v>
      </c>
      <c r="G35" s="242">
        <v>0.23342336104671968</v>
      </c>
      <c r="H35" s="242">
        <v>0.28425379933432748</v>
      </c>
      <c r="I35" s="50">
        <v>3.272981836156532E-2</v>
      </c>
      <c r="J35" s="49">
        <v>6.545963672313064E-2</v>
      </c>
      <c r="K35" s="51">
        <v>9.8189455084695954E-2</v>
      </c>
      <c r="L35" s="242">
        <v>0.24589665118099741</v>
      </c>
      <c r="M35" s="242">
        <v>0.27178050920004976</v>
      </c>
    </row>
    <row r="36" spans="1:13" ht="15" customHeight="1">
      <c r="A36" s="48"/>
      <c r="B36" s="178" t="s">
        <v>154</v>
      </c>
      <c r="C36" s="249">
        <v>4.480561774346252E-2</v>
      </c>
      <c r="D36" s="242">
        <v>1.6088417766722432E-3</v>
      </c>
      <c r="E36" s="242">
        <v>4.1587934190118032E-2</v>
      </c>
      <c r="F36" s="242">
        <v>4.8023301296807007E-2</v>
      </c>
      <c r="G36" s="242">
        <v>3.9979092413445792E-2</v>
      </c>
      <c r="H36" s="242">
        <v>4.9632143073479247E-2</v>
      </c>
      <c r="I36" s="50">
        <v>3.5907144186333319E-2</v>
      </c>
      <c r="J36" s="49">
        <v>7.1814288372666638E-2</v>
      </c>
      <c r="K36" s="51">
        <v>0.10772143255899996</v>
      </c>
      <c r="L36" s="242">
        <v>4.2565336856289396E-2</v>
      </c>
      <c r="M36" s="242">
        <v>4.7045898630635644E-2</v>
      </c>
    </row>
    <row r="37" spans="1:13" ht="15" customHeight="1">
      <c r="A37" s="48"/>
      <c r="B37" s="178" t="s">
        <v>170</v>
      </c>
      <c r="C37" s="241">
        <v>7.0681312821789266</v>
      </c>
      <c r="D37" s="242">
        <v>0.35986864639060911</v>
      </c>
      <c r="E37" s="171">
        <v>6.3483939893977084</v>
      </c>
      <c r="F37" s="171">
        <v>7.7878685749601448</v>
      </c>
      <c r="G37" s="171">
        <v>5.9885253430070993</v>
      </c>
      <c r="H37" s="171">
        <v>8.147737221350754</v>
      </c>
      <c r="I37" s="50">
        <v>5.0914256119995366E-2</v>
      </c>
      <c r="J37" s="49">
        <v>0.10182851223999073</v>
      </c>
      <c r="K37" s="51">
        <v>0.1527427683599861</v>
      </c>
      <c r="L37" s="171">
        <v>6.7147247180699807</v>
      </c>
      <c r="M37" s="171">
        <v>7.4215378462878725</v>
      </c>
    </row>
    <row r="38" spans="1:13" ht="15" customHeight="1">
      <c r="A38" s="48"/>
      <c r="B38" s="178" t="s">
        <v>171</v>
      </c>
      <c r="C38" s="241">
        <v>1.6761257189776391</v>
      </c>
      <c r="D38" s="242">
        <v>5.8924198813281634E-2</v>
      </c>
      <c r="E38" s="171">
        <v>1.5582773213510759</v>
      </c>
      <c r="F38" s="171">
        <v>1.7939741166042023</v>
      </c>
      <c r="G38" s="171">
        <v>1.4993531225377943</v>
      </c>
      <c r="H38" s="171">
        <v>1.8528983154174838</v>
      </c>
      <c r="I38" s="50">
        <v>3.5154999500409033E-2</v>
      </c>
      <c r="J38" s="49">
        <v>7.0309999000818066E-2</v>
      </c>
      <c r="K38" s="51">
        <v>0.10546499850122709</v>
      </c>
      <c r="L38" s="171">
        <v>1.5923194330287571</v>
      </c>
      <c r="M38" s="171">
        <v>1.759932004926521</v>
      </c>
    </row>
    <row r="39" spans="1:13" ht="15" customHeight="1">
      <c r="A39" s="48"/>
      <c r="B39" s="178" t="s">
        <v>172</v>
      </c>
      <c r="C39" s="169">
        <v>14.535821497320041</v>
      </c>
      <c r="D39" s="171">
        <v>0.54921698265763774</v>
      </c>
      <c r="E39" s="170">
        <v>13.437387532004767</v>
      </c>
      <c r="F39" s="170">
        <v>15.634255462635316</v>
      </c>
      <c r="G39" s="170">
        <v>12.888170549347128</v>
      </c>
      <c r="H39" s="170">
        <v>16.183472445292956</v>
      </c>
      <c r="I39" s="50">
        <v>3.7783690640318918E-2</v>
      </c>
      <c r="J39" s="49">
        <v>7.5567381280637835E-2</v>
      </c>
      <c r="K39" s="51">
        <v>0.11335107192095675</v>
      </c>
      <c r="L39" s="170">
        <v>13.80903042245404</v>
      </c>
      <c r="M39" s="170">
        <v>15.262612572186043</v>
      </c>
    </row>
    <row r="40" spans="1:13" ht="15" customHeight="1">
      <c r="A40" s="48"/>
      <c r="B40" s="178" t="s">
        <v>155</v>
      </c>
      <c r="C40" s="169">
        <v>33.643115163862234</v>
      </c>
      <c r="D40" s="171">
        <v>1.4593225861021566</v>
      </c>
      <c r="E40" s="170">
        <v>30.724469991657919</v>
      </c>
      <c r="F40" s="170">
        <v>36.561760336066548</v>
      </c>
      <c r="G40" s="170">
        <v>29.265147405555766</v>
      </c>
      <c r="H40" s="170">
        <v>38.021082922168702</v>
      </c>
      <c r="I40" s="50">
        <v>4.3376559483103053E-2</v>
      </c>
      <c r="J40" s="49">
        <v>8.6753118966206105E-2</v>
      </c>
      <c r="K40" s="51">
        <v>0.13012967844930917</v>
      </c>
      <c r="L40" s="170">
        <v>31.960959405669122</v>
      </c>
      <c r="M40" s="170">
        <v>35.325270922055346</v>
      </c>
    </row>
    <row r="41" spans="1:13" ht="15" customHeight="1">
      <c r="A41" s="48"/>
      <c r="B41" s="178" t="s">
        <v>173</v>
      </c>
      <c r="C41" s="169">
        <v>10.825977418305884</v>
      </c>
      <c r="D41" s="171">
        <v>0.91605767983557307</v>
      </c>
      <c r="E41" s="170">
        <v>8.993862058634738</v>
      </c>
      <c r="F41" s="170">
        <v>12.65809277797703</v>
      </c>
      <c r="G41" s="170">
        <v>8.0778043787991649</v>
      </c>
      <c r="H41" s="170">
        <v>13.574150457812603</v>
      </c>
      <c r="I41" s="50">
        <v>8.461662577335427E-2</v>
      </c>
      <c r="J41" s="49">
        <v>0.16923325154670854</v>
      </c>
      <c r="K41" s="51">
        <v>0.25384987732006281</v>
      </c>
      <c r="L41" s="170">
        <v>10.284678547390589</v>
      </c>
      <c r="M41" s="170">
        <v>11.367276289221179</v>
      </c>
    </row>
    <row r="42" spans="1:13" ht="15" customHeight="1">
      <c r="A42" s="48"/>
      <c r="B42" s="178" t="s">
        <v>174</v>
      </c>
      <c r="C42" s="249">
        <v>4.6811904878383936E-2</v>
      </c>
      <c r="D42" s="242">
        <v>1.8810649147180778E-3</v>
      </c>
      <c r="E42" s="242">
        <v>4.3049775048947782E-2</v>
      </c>
      <c r="F42" s="242">
        <v>5.0574034707820091E-2</v>
      </c>
      <c r="G42" s="242">
        <v>4.1168710134229701E-2</v>
      </c>
      <c r="H42" s="242">
        <v>5.2455099622538172E-2</v>
      </c>
      <c r="I42" s="50">
        <v>4.0183472977761397E-2</v>
      </c>
      <c r="J42" s="49">
        <v>8.0366945955522795E-2</v>
      </c>
      <c r="K42" s="51">
        <v>0.12055041893328419</v>
      </c>
      <c r="L42" s="242">
        <v>4.4471309634464738E-2</v>
      </c>
      <c r="M42" s="242">
        <v>4.9152500122303135E-2</v>
      </c>
    </row>
    <row r="43" spans="1:13" ht="15" customHeight="1">
      <c r="A43" s="48"/>
      <c r="B43" s="178" t="s">
        <v>217</v>
      </c>
      <c r="C43" s="249">
        <v>0.25349868593716463</v>
      </c>
      <c r="D43" s="242">
        <v>9.4705725166602181E-3</v>
      </c>
      <c r="E43" s="242">
        <v>0.23455754090384417</v>
      </c>
      <c r="F43" s="242">
        <v>0.27243983097048508</v>
      </c>
      <c r="G43" s="242">
        <v>0.22508696838718398</v>
      </c>
      <c r="H43" s="242">
        <v>0.2819104034871453</v>
      </c>
      <c r="I43" s="50">
        <v>3.7359454080198716E-2</v>
      </c>
      <c r="J43" s="49">
        <v>7.4718908160397432E-2</v>
      </c>
      <c r="K43" s="51">
        <v>0.11207836224059614</v>
      </c>
      <c r="L43" s="242">
        <v>0.24082375164030639</v>
      </c>
      <c r="M43" s="242">
        <v>0.26617362023402286</v>
      </c>
    </row>
    <row r="44" spans="1:13" ht="15" customHeight="1">
      <c r="A44" s="48"/>
      <c r="B44" s="178" t="s">
        <v>156</v>
      </c>
      <c r="C44" s="241">
        <v>8.9792413320847579</v>
      </c>
      <c r="D44" s="242">
        <v>0.4481552790814704</v>
      </c>
      <c r="E44" s="171">
        <v>8.0829307739218166</v>
      </c>
      <c r="F44" s="171">
        <v>9.8755518902476993</v>
      </c>
      <c r="G44" s="171">
        <v>7.6347754948403468</v>
      </c>
      <c r="H44" s="171">
        <v>10.323707169329168</v>
      </c>
      <c r="I44" s="50">
        <v>4.991014970052262E-2</v>
      </c>
      <c r="J44" s="49">
        <v>9.982029940104524E-2</v>
      </c>
      <c r="K44" s="51">
        <v>0.14973044910156785</v>
      </c>
      <c r="L44" s="171">
        <v>8.5302792654805195</v>
      </c>
      <c r="M44" s="171">
        <v>9.4282033986889964</v>
      </c>
    </row>
    <row r="45" spans="1:13" ht="15" customHeight="1">
      <c r="A45" s="48"/>
      <c r="B45" s="178" t="s">
        <v>157</v>
      </c>
      <c r="C45" s="245">
        <v>211.39395119848371</v>
      </c>
      <c r="D45" s="246">
        <v>12.472400961257822</v>
      </c>
      <c r="E45" s="246">
        <v>186.44914927596807</v>
      </c>
      <c r="F45" s="246">
        <v>236.33875312099934</v>
      </c>
      <c r="G45" s="246">
        <v>173.97674831471022</v>
      </c>
      <c r="H45" s="246">
        <v>248.81115408225719</v>
      </c>
      <c r="I45" s="50">
        <v>5.900074666539127E-2</v>
      </c>
      <c r="J45" s="49">
        <v>0.11800149333078254</v>
      </c>
      <c r="K45" s="51">
        <v>0.17700223999617382</v>
      </c>
      <c r="L45" s="246">
        <v>200.82425363855953</v>
      </c>
      <c r="M45" s="246">
        <v>221.96364875840788</v>
      </c>
    </row>
    <row r="46" spans="1:13" ht="15" customHeight="1">
      <c r="A46" s="48"/>
      <c r="B46" s="178" t="s">
        <v>218</v>
      </c>
      <c r="C46" s="249">
        <v>0.51825838291076165</v>
      </c>
      <c r="D46" s="242">
        <v>1.5126609333383797E-2</v>
      </c>
      <c r="E46" s="242">
        <v>0.48800516424399404</v>
      </c>
      <c r="F46" s="242">
        <v>0.54851160157752921</v>
      </c>
      <c r="G46" s="242">
        <v>0.47287855491061026</v>
      </c>
      <c r="H46" s="242">
        <v>0.56363821091091304</v>
      </c>
      <c r="I46" s="50">
        <v>2.9187389595950696E-2</v>
      </c>
      <c r="J46" s="49">
        <v>5.8374779191901392E-2</v>
      </c>
      <c r="K46" s="51">
        <v>8.7562168787852085E-2</v>
      </c>
      <c r="L46" s="242">
        <v>0.49234546376522359</v>
      </c>
      <c r="M46" s="242">
        <v>0.54417130205629971</v>
      </c>
    </row>
    <row r="47" spans="1:13" ht="15" customHeight="1">
      <c r="A47" s="48"/>
      <c r="B47" s="178" t="s">
        <v>219</v>
      </c>
      <c r="C47" s="169">
        <v>14.142596374955012</v>
      </c>
      <c r="D47" s="171">
        <v>0.73332813601430902</v>
      </c>
      <c r="E47" s="170">
        <v>12.675940102926393</v>
      </c>
      <c r="F47" s="170">
        <v>15.609252646983631</v>
      </c>
      <c r="G47" s="170">
        <v>11.942611966912086</v>
      </c>
      <c r="H47" s="170">
        <v>16.342580782997938</v>
      </c>
      <c r="I47" s="50">
        <v>5.1852440426918549E-2</v>
      </c>
      <c r="J47" s="49">
        <v>0.1037048808538371</v>
      </c>
      <c r="K47" s="51">
        <v>0.15555732128075564</v>
      </c>
      <c r="L47" s="170">
        <v>13.435466556207261</v>
      </c>
      <c r="M47" s="170">
        <v>14.849726193702763</v>
      </c>
    </row>
    <row r="48" spans="1:13" s="47" customFormat="1" ht="15" customHeight="1">
      <c r="A48" s="48"/>
      <c r="B48" s="178" t="s">
        <v>175</v>
      </c>
      <c r="C48" s="241">
        <v>5.2760952688713383</v>
      </c>
      <c r="D48" s="242">
        <v>0.37836916782528335</v>
      </c>
      <c r="E48" s="171">
        <v>4.5193569332207719</v>
      </c>
      <c r="F48" s="171">
        <v>6.0328336045219046</v>
      </c>
      <c r="G48" s="171">
        <v>4.1409877653954883</v>
      </c>
      <c r="H48" s="171">
        <v>6.4112027723471883</v>
      </c>
      <c r="I48" s="50">
        <v>7.1713861964858724E-2</v>
      </c>
      <c r="J48" s="49">
        <v>0.14342772392971745</v>
      </c>
      <c r="K48" s="51">
        <v>0.21514158589457616</v>
      </c>
      <c r="L48" s="171">
        <v>5.0122905054277718</v>
      </c>
      <c r="M48" s="171">
        <v>5.5399000323149048</v>
      </c>
    </row>
    <row r="49" spans="1:13" ht="15" customHeight="1">
      <c r="A49" s="48"/>
      <c r="B49" s="178" t="s">
        <v>158</v>
      </c>
      <c r="C49" s="241">
        <v>6.7510944835292817</v>
      </c>
      <c r="D49" s="242">
        <v>0.23044317056154531</v>
      </c>
      <c r="E49" s="171">
        <v>6.2902081424061906</v>
      </c>
      <c r="F49" s="171">
        <v>7.2119808246523727</v>
      </c>
      <c r="G49" s="171">
        <v>6.059764971844646</v>
      </c>
      <c r="H49" s="171">
        <v>7.4424239952139173</v>
      </c>
      <c r="I49" s="50">
        <v>3.413419425898423E-2</v>
      </c>
      <c r="J49" s="49">
        <v>6.8268388517968459E-2</v>
      </c>
      <c r="K49" s="51">
        <v>0.10240258277695269</v>
      </c>
      <c r="L49" s="171">
        <v>6.4135397593528172</v>
      </c>
      <c r="M49" s="171">
        <v>7.0886492077057461</v>
      </c>
    </row>
    <row r="50" spans="1:13" ht="15" customHeight="1">
      <c r="A50" s="48"/>
      <c r="B50" s="178" t="s">
        <v>176</v>
      </c>
      <c r="C50" s="241">
        <v>3.6198239367117364</v>
      </c>
      <c r="D50" s="242">
        <v>0.12963435338527077</v>
      </c>
      <c r="E50" s="171">
        <v>3.3605552299411947</v>
      </c>
      <c r="F50" s="171">
        <v>3.8790926434822781</v>
      </c>
      <c r="G50" s="171">
        <v>3.2309208765559241</v>
      </c>
      <c r="H50" s="171">
        <v>4.0087269968675487</v>
      </c>
      <c r="I50" s="50">
        <v>3.5812336636193189E-2</v>
      </c>
      <c r="J50" s="49">
        <v>7.1624673272386377E-2</v>
      </c>
      <c r="K50" s="51">
        <v>0.10743700990857957</v>
      </c>
      <c r="L50" s="171">
        <v>3.4388327398761493</v>
      </c>
      <c r="M50" s="171">
        <v>3.8008151335473235</v>
      </c>
    </row>
    <row r="51" spans="1:13" ht="15" customHeight="1">
      <c r="A51" s="48"/>
      <c r="B51" s="178" t="s">
        <v>159</v>
      </c>
      <c r="C51" s="245">
        <v>228.13579361671134</v>
      </c>
      <c r="D51" s="246">
        <v>6.6068514899788831</v>
      </c>
      <c r="E51" s="246">
        <v>214.92209063675358</v>
      </c>
      <c r="F51" s="246">
        <v>241.3494965966691</v>
      </c>
      <c r="G51" s="246">
        <v>208.3152391467747</v>
      </c>
      <c r="H51" s="246">
        <v>247.95634808664798</v>
      </c>
      <c r="I51" s="50">
        <v>2.8960170542457656E-2</v>
      </c>
      <c r="J51" s="49">
        <v>5.7920341084915311E-2</v>
      </c>
      <c r="K51" s="51">
        <v>8.6880511627372967E-2</v>
      </c>
      <c r="L51" s="246">
        <v>216.72900393587577</v>
      </c>
      <c r="M51" s="246">
        <v>239.54258329754691</v>
      </c>
    </row>
    <row r="52" spans="1:13" ht="15" customHeight="1">
      <c r="A52" s="48"/>
      <c r="B52" s="178" t="s">
        <v>177</v>
      </c>
      <c r="C52" s="241">
        <v>1.0809237168211625</v>
      </c>
      <c r="D52" s="242">
        <v>6.9879237846597261E-2</v>
      </c>
      <c r="E52" s="171">
        <v>0.94116524112796796</v>
      </c>
      <c r="F52" s="171">
        <v>1.2206821925143569</v>
      </c>
      <c r="G52" s="171">
        <v>0.87128600328137074</v>
      </c>
      <c r="H52" s="171">
        <v>1.2905614303609543</v>
      </c>
      <c r="I52" s="50">
        <v>6.4647705253523174E-2</v>
      </c>
      <c r="J52" s="49">
        <v>0.12929541050704635</v>
      </c>
      <c r="K52" s="51">
        <v>0.19394311576056952</v>
      </c>
      <c r="L52" s="171">
        <v>1.0268775309801044</v>
      </c>
      <c r="M52" s="171">
        <v>1.1349699026622206</v>
      </c>
    </row>
    <row r="53" spans="1:13" ht="15" customHeight="1">
      <c r="A53" s="48"/>
      <c r="B53" s="178" t="s">
        <v>160</v>
      </c>
      <c r="C53" s="241">
        <v>0.69826729260308407</v>
      </c>
      <c r="D53" s="242">
        <v>4.041318407553203E-2</v>
      </c>
      <c r="E53" s="171">
        <v>0.61744092445202003</v>
      </c>
      <c r="F53" s="171">
        <v>0.7790936607541481</v>
      </c>
      <c r="G53" s="171">
        <v>0.57702774037648796</v>
      </c>
      <c r="H53" s="171">
        <v>0.81950684482968017</v>
      </c>
      <c r="I53" s="50">
        <v>5.7876381299308673E-2</v>
      </c>
      <c r="J53" s="49">
        <v>0.11575276259861735</v>
      </c>
      <c r="K53" s="51">
        <v>0.17362914389792602</v>
      </c>
      <c r="L53" s="171">
        <v>0.66335392797292991</v>
      </c>
      <c r="M53" s="171">
        <v>0.73318065723323822</v>
      </c>
    </row>
    <row r="54" spans="1:13" ht="15" customHeight="1">
      <c r="A54" s="48"/>
      <c r="B54" s="178" t="s">
        <v>220</v>
      </c>
      <c r="C54" s="249" t="s">
        <v>209</v>
      </c>
      <c r="D54" s="242" t="s">
        <v>94</v>
      </c>
      <c r="E54" s="242" t="s">
        <v>94</v>
      </c>
      <c r="F54" s="242" t="s">
        <v>94</v>
      </c>
      <c r="G54" s="242" t="s">
        <v>94</v>
      </c>
      <c r="H54" s="242" t="s">
        <v>94</v>
      </c>
      <c r="I54" s="50" t="s">
        <v>94</v>
      </c>
      <c r="J54" s="49" t="s">
        <v>94</v>
      </c>
      <c r="K54" s="51" t="s">
        <v>94</v>
      </c>
      <c r="L54" s="242" t="s">
        <v>94</v>
      </c>
      <c r="M54" s="242" t="s">
        <v>94</v>
      </c>
    </row>
    <row r="55" spans="1:13" ht="15" customHeight="1">
      <c r="A55" s="48"/>
      <c r="B55" s="178" t="s">
        <v>161</v>
      </c>
      <c r="C55" s="169">
        <v>12.899759990311649</v>
      </c>
      <c r="D55" s="171">
        <v>0.60785590088152297</v>
      </c>
      <c r="E55" s="170">
        <v>11.684048188548603</v>
      </c>
      <c r="F55" s="170">
        <v>14.115471792074695</v>
      </c>
      <c r="G55" s="170">
        <v>11.07619228766708</v>
      </c>
      <c r="H55" s="170">
        <v>14.723327692956218</v>
      </c>
      <c r="I55" s="50">
        <v>4.7121489185694344E-2</v>
      </c>
      <c r="J55" s="49">
        <v>9.4242978371388689E-2</v>
      </c>
      <c r="K55" s="51">
        <v>0.14136446755708304</v>
      </c>
      <c r="L55" s="170">
        <v>12.254771990796067</v>
      </c>
      <c r="M55" s="170">
        <v>13.544747989827231</v>
      </c>
    </row>
    <row r="56" spans="1:13" ht="15" customHeight="1">
      <c r="A56" s="48"/>
      <c r="B56" s="178" t="s">
        <v>162</v>
      </c>
      <c r="C56" s="249">
        <v>0.20057404523400529</v>
      </c>
      <c r="D56" s="242">
        <v>6.9356118382517453E-3</v>
      </c>
      <c r="E56" s="242">
        <v>0.18670282155750181</v>
      </c>
      <c r="F56" s="242">
        <v>0.21444526891050877</v>
      </c>
      <c r="G56" s="242">
        <v>0.17976720971925006</v>
      </c>
      <c r="H56" s="242">
        <v>0.22138088074876053</v>
      </c>
      <c r="I56" s="50">
        <v>3.4578810185336394E-2</v>
      </c>
      <c r="J56" s="49">
        <v>6.9157620370672787E-2</v>
      </c>
      <c r="K56" s="51">
        <v>0.10373643055600917</v>
      </c>
      <c r="L56" s="242">
        <v>0.19054534297230502</v>
      </c>
      <c r="M56" s="242">
        <v>0.21060274749570557</v>
      </c>
    </row>
    <row r="57" spans="1:13" ht="15" customHeight="1">
      <c r="A57" s="48"/>
      <c r="B57" s="178" t="s">
        <v>178</v>
      </c>
      <c r="C57" s="241">
        <v>3.7683412885111776</v>
      </c>
      <c r="D57" s="242">
        <v>0.15907563431481503</v>
      </c>
      <c r="E57" s="171">
        <v>3.4501900198815476</v>
      </c>
      <c r="F57" s="171">
        <v>4.0864925571408079</v>
      </c>
      <c r="G57" s="171">
        <v>3.2911143855667326</v>
      </c>
      <c r="H57" s="171">
        <v>4.2455681914556225</v>
      </c>
      <c r="I57" s="50">
        <v>4.2213701503046118E-2</v>
      </c>
      <c r="J57" s="49">
        <v>8.4427403006092236E-2</v>
      </c>
      <c r="K57" s="51">
        <v>0.12664110450913835</v>
      </c>
      <c r="L57" s="171">
        <v>3.5799242240856186</v>
      </c>
      <c r="M57" s="171">
        <v>3.9567583529367365</v>
      </c>
    </row>
    <row r="58" spans="1:13" ht="15" customHeight="1">
      <c r="A58" s="48"/>
      <c r="B58" s="178" t="s">
        <v>163</v>
      </c>
      <c r="C58" s="241">
        <v>0.16548172312238893</v>
      </c>
      <c r="D58" s="242">
        <v>5.6036775644647601E-3</v>
      </c>
      <c r="E58" s="171">
        <v>0.15427436799345942</v>
      </c>
      <c r="F58" s="171">
        <v>0.17668907825131844</v>
      </c>
      <c r="G58" s="171">
        <v>0.14867069042899464</v>
      </c>
      <c r="H58" s="171">
        <v>0.18229275581578322</v>
      </c>
      <c r="I58" s="50">
        <v>3.3862818556224035E-2</v>
      </c>
      <c r="J58" s="49">
        <v>6.772563711244807E-2</v>
      </c>
      <c r="K58" s="51">
        <v>0.10158845566867211</v>
      </c>
      <c r="L58" s="171">
        <v>0.15720763696626949</v>
      </c>
      <c r="M58" s="171">
        <v>0.17375580927850837</v>
      </c>
    </row>
    <row r="59" spans="1:13" ht="15" customHeight="1">
      <c r="A59" s="48"/>
      <c r="B59" s="178" t="s">
        <v>136</v>
      </c>
      <c r="C59" s="241">
        <v>4.3589489469232952</v>
      </c>
      <c r="D59" s="242">
        <v>0.20912611286739305</v>
      </c>
      <c r="E59" s="171">
        <v>3.9406967211885089</v>
      </c>
      <c r="F59" s="171">
        <v>4.7772011726580814</v>
      </c>
      <c r="G59" s="171">
        <v>3.7315706083211158</v>
      </c>
      <c r="H59" s="171">
        <v>4.9863272855254746</v>
      </c>
      <c r="I59" s="50">
        <v>4.7976270292177173E-2</v>
      </c>
      <c r="J59" s="49">
        <v>9.5952540584354346E-2</v>
      </c>
      <c r="K59" s="51">
        <v>0.14392881087653153</v>
      </c>
      <c r="L59" s="171">
        <v>4.14100149957713</v>
      </c>
      <c r="M59" s="171">
        <v>4.5768963942694603</v>
      </c>
    </row>
    <row r="60" spans="1:13" ht="15" customHeight="1">
      <c r="A60" s="48"/>
      <c r="B60" s="178" t="s">
        <v>179</v>
      </c>
      <c r="C60" s="169">
        <v>28.921739029747027</v>
      </c>
      <c r="D60" s="171">
        <v>0.98114358965284243</v>
      </c>
      <c r="E60" s="170">
        <v>26.95945185044134</v>
      </c>
      <c r="F60" s="170">
        <v>30.884026209052713</v>
      </c>
      <c r="G60" s="170">
        <v>25.978308260788499</v>
      </c>
      <c r="H60" s="170">
        <v>31.865169798705555</v>
      </c>
      <c r="I60" s="50">
        <v>3.3924086952160856E-2</v>
      </c>
      <c r="J60" s="49">
        <v>6.7848173904321712E-2</v>
      </c>
      <c r="K60" s="51">
        <v>0.10177226085648257</v>
      </c>
      <c r="L60" s="170">
        <v>27.475652078259674</v>
      </c>
      <c r="M60" s="170">
        <v>30.367825981234379</v>
      </c>
    </row>
    <row r="61" spans="1:13" ht="15" customHeight="1">
      <c r="A61" s="48"/>
      <c r="B61" s="178" t="s">
        <v>221</v>
      </c>
      <c r="C61" s="241">
        <v>3.0657441639655589</v>
      </c>
      <c r="D61" s="242">
        <v>0.23425930900631894</v>
      </c>
      <c r="E61" s="171">
        <v>2.597225545952921</v>
      </c>
      <c r="F61" s="171">
        <v>3.5342627819781969</v>
      </c>
      <c r="G61" s="171">
        <v>2.362966236946602</v>
      </c>
      <c r="H61" s="171">
        <v>3.7685220909845158</v>
      </c>
      <c r="I61" s="50">
        <v>7.6411891037673249E-2</v>
      </c>
      <c r="J61" s="49">
        <v>0.1528237820753465</v>
      </c>
      <c r="K61" s="51">
        <v>0.22923567311301973</v>
      </c>
      <c r="L61" s="171">
        <v>2.912456955767281</v>
      </c>
      <c r="M61" s="171">
        <v>3.2190313721638368</v>
      </c>
    </row>
    <row r="62" spans="1:13" ht="15" customHeight="1">
      <c r="A62" s="48"/>
      <c r="B62" s="178" t="s">
        <v>164</v>
      </c>
      <c r="C62" s="169">
        <v>14.257910454168794</v>
      </c>
      <c r="D62" s="171">
        <v>0.75650328096600405</v>
      </c>
      <c r="E62" s="170">
        <v>12.744903892236787</v>
      </c>
      <c r="F62" s="170">
        <v>15.770917016100801</v>
      </c>
      <c r="G62" s="170">
        <v>11.988400611270782</v>
      </c>
      <c r="H62" s="170">
        <v>16.527420297066804</v>
      </c>
      <c r="I62" s="50">
        <v>5.3058495731035688E-2</v>
      </c>
      <c r="J62" s="49">
        <v>0.10611699146207138</v>
      </c>
      <c r="K62" s="51">
        <v>0.15917548719310706</v>
      </c>
      <c r="L62" s="170">
        <v>13.545014931460354</v>
      </c>
      <c r="M62" s="170">
        <v>14.970805976877234</v>
      </c>
    </row>
    <row r="63" spans="1:13" ht="15" customHeight="1">
      <c r="A63" s="48"/>
      <c r="B63" s="178" t="s">
        <v>165</v>
      </c>
      <c r="C63" s="241">
        <v>1.0153662847190721</v>
      </c>
      <c r="D63" s="242">
        <v>6.691811654187696E-2</v>
      </c>
      <c r="E63" s="171">
        <v>0.88153005163531817</v>
      </c>
      <c r="F63" s="171">
        <v>1.149202517802826</v>
      </c>
      <c r="G63" s="171">
        <v>0.81461193509344121</v>
      </c>
      <c r="H63" s="171">
        <v>1.2161206343447031</v>
      </c>
      <c r="I63" s="50">
        <v>6.5905395470553393E-2</v>
      </c>
      <c r="J63" s="49">
        <v>0.13181079094110679</v>
      </c>
      <c r="K63" s="51">
        <v>0.19771618641166017</v>
      </c>
      <c r="L63" s="171">
        <v>0.96459797048311846</v>
      </c>
      <c r="M63" s="171">
        <v>1.0661345989550257</v>
      </c>
    </row>
    <row r="64" spans="1:13" ht="15" customHeight="1">
      <c r="A64" s="48"/>
      <c r="B64" s="178" t="s">
        <v>222</v>
      </c>
      <c r="C64" s="249">
        <v>0.36662328960304968</v>
      </c>
      <c r="D64" s="242">
        <v>1.0245975244509195E-2</v>
      </c>
      <c r="E64" s="242">
        <v>0.34613133911403127</v>
      </c>
      <c r="F64" s="242">
        <v>0.3871152400920681</v>
      </c>
      <c r="G64" s="242">
        <v>0.33588536386952211</v>
      </c>
      <c r="H64" s="242">
        <v>0.39736121533657726</v>
      </c>
      <c r="I64" s="50">
        <v>2.7946874994228314E-2</v>
      </c>
      <c r="J64" s="49">
        <v>5.5893749988456629E-2</v>
      </c>
      <c r="K64" s="51">
        <v>8.3840624982684936E-2</v>
      </c>
      <c r="L64" s="242">
        <v>0.3482921251228972</v>
      </c>
      <c r="M64" s="242">
        <v>0.38495445408320217</v>
      </c>
    </row>
    <row r="65" spans="1:13" ht="15" customHeight="1">
      <c r="A65" s="48"/>
      <c r="B65" s="178" t="s">
        <v>183</v>
      </c>
      <c r="C65" s="245">
        <v>149.46735391056527</v>
      </c>
      <c r="D65" s="246">
        <v>6.3686842845375002</v>
      </c>
      <c r="E65" s="246">
        <v>136.72998534149028</v>
      </c>
      <c r="F65" s="246">
        <v>162.20472247964025</v>
      </c>
      <c r="G65" s="246">
        <v>130.36130105695275</v>
      </c>
      <c r="H65" s="246">
        <v>168.57340676417778</v>
      </c>
      <c r="I65" s="50">
        <v>4.2609199386430853E-2</v>
      </c>
      <c r="J65" s="49">
        <v>8.5218398772861706E-2</v>
      </c>
      <c r="K65" s="51">
        <v>0.12782759815929257</v>
      </c>
      <c r="L65" s="246">
        <v>141.99398621503701</v>
      </c>
      <c r="M65" s="246">
        <v>156.94072160609352</v>
      </c>
    </row>
    <row r="66" spans="1:13" ht="15" customHeight="1">
      <c r="A66" s="48"/>
      <c r="B66" s="39" t="s">
        <v>205</v>
      </c>
      <c r="C66" s="153"/>
      <c r="D66" s="180"/>
      <c r="E66" s="181"/>
      <c r="F66" s="181"/>
      <c r="G66" s="181"/>
      <c r="H66" s="181"/>
      <c r="I66" s="179"/>
      <c r="J66" s="179"/>
      <c r="K66" s="179"/>
      <c r="L66" s="181"/>
      <c r="M66" s="182"/>
    </row>
    <row r="67" spans="1:13" ht="15" customHeight="1">
      <c r="A67" s="48"/>
      <c r="B67" s="178" t="s">
        <v>211</v>
      </c>
      <c r="C67" s="169">
        <v>47.239545034983408</v>
      </c>
      <c r="D67" s="171">
        <v>1.6888731888621398</v>
      </c>
      <c r="E67" s="170">
        <v>43.861798657259129</v>
      </c>
      <c r="F67" s="170">
        <v>50.617291412707687</v>
      </c>
      <c r="G67" s="170">
        <v>42.17292546839699</v>
      </c>
      <c r="H67" s="170">
        <v>52.306164601569826</v>
      </c>
      <c r="I67" s="50">
        <v>3.5751258561263426E-2</v>
      </c>
      <c r="J67" s="49">
        <v>7.1502517122526851E-2</v>
      </c>
      <c r="K67" s="51">
        <v>0.10725377568379027</v>
      </c>
      <c r="L67" s="170">
        <v>44.877567783234241</v>
      </c>
      <c r="M67" s="170">
        <v>49.601522286732575</v>
      </c>
    </row>
    <row r="68" spans="1:13" ht="15" customHeight="1">
      <c r="A68" s="48"/>
      <c r="B68" s="178" t="s">
        <v>137</v>
      </c>
      <c r="C68" s="249">
        <v>0.87351831370142363</v>
      </c>
      <c r="D68" s="242">
        <v>4.0689387133291455E-2</v>
      </c>
      <c r="E68" s="242">
        <v>0.79213953943484072</v>
      </c>
      <c r="F68" s="242">
        <v>0.95489708796800654</v>
      </c>
      <c r="G68" s="242">
        <v>0.75145015230154932</v>
      </c>
      <c r="H68" s="242">
        <v>0.99558647510129794</v>
      </c>
      <c r="I68" s="50">
        <v>4.6581034988122126E-2</v>
      </c>
      <c r="J68" s="49">
        <v>9.3162069976244252E-2</v>
      </c>
      <c r="K68" s="51">
        <v>0.13974310496436637</v>
      </c>
      <c r="L68" s="242">
        <v>0.8298423980163524</v>
      </c>
      <c r="M68" s="242">
        <v>0.91719422938649486</v>
      </c>
    </row>
    <row r="69" spans="1:13" ht="15" customHeight="1">
      <c r="A69" s="48"/>
      <c r="B69" s="178" t="s">
        <v>212</v>
      </c>
      <c r="C69" s="245">
        <v>321.68412292433806</v>
      </c>
      <c r="D69" s="246">
        <v>10.158504819241267</v>
      </c>
      <c r="E69" s="246">
        <v>301.36711328585551</v>
      </c>
      <c r="F69" s="246">
        <v>342.0011325628206</v>
      </c>
      <c r="G69" s="246">
        <v>291.20860846661424</v>
      </c>
      <c r="H69" s="246">
        <v>352.15963738206187</v>
      </c>
      <c r="I69" s="50">
        <v>3.1579130256393181E-2</v>
      </c>
      <c r="J69" s="49">
        <v>6.3158260512786363E-2</v>
      </c>
      <c r="K69" s="51">
        <v>9.4737390769179544E-2</v>
      </c>
      <c r="L69" s="246">
        <v>305.59991677812116</v>
      </c>
      <c r="M69" s="246">
        <v>337.76832907055496</v>
      </c>
    </row>
    <row r="70" spans="1:13" ht="15" customHeight="1">
      <c r="A70" s="48"/>
      <c r="B70" s="178" t="s">
        <v>138</v>
      </c>
      <c r="C70" s="245">
        <v>323.98707888752358</v>
      </c>
      <c r="D70" s="246">
        <v>28.488273104134482</v>
      </c>
      <c r="E70" s="246">
        <v>267.0105326792546</v>
      </c>
      <c r="F70" s="246">
        <v>380.96362509579257</v>
      </c>
      <c r="G70" s="246">
        <v>238.52225957512013</v>
      </c>
      <c r="H70" s="246">
        <v>409.45189819992703</v>
      </c>
      <c r="I70" s="50">
        <v>8.7930275497266244E-2</v>
      </c>
      <c r="J70" s="49">
        <v>0.17586055099453249</v>
      </c>
      <c r="K70" s="51">
        <v>0.26379082649179875</v>
      </c>
      <c r="L70" s="246">
        <v>307.7877249431474</v>
      </c>
      <c r="M70" s="246">
        <v>340.18643283189977</v>
      </c>
    </row>
    <row r="71" spans="1:13" ht="15" customHeight="1">
      <c r="A71" s="48"/>
      <c r="B71" s="178" t="s">
        <v>139</v>
      </c>
      <c r="C71" s="241">
        <v>0.63378821769489491</v>
      </c>
      <c r="D71" s="242">
        <v>2.4302396410982356E-2</v>
      </c>
      <c r="E71" s="171">
        <v>0.58518342487293018</v>
      </c>
      <c r="F71" s="171">
        <v>0.68239301051685963</v>
      </c>
      <c r="G71" s="171">
        <v>0.56088102846194787</v>
      </c>
      <c r="H71" s="171">
        <v>0.70669540692784194</v>
      </c>
      <c r="I71" s="50">
        <v>3.8344664246632472E-2</v>
      </c>
      <c r="J71" s="49">
        <v>7.6689328493264944E-2</v>
      </c>
      <c r="K71" s="51">
        <v>0.11503399273989742</v>
      </c>
      <c r="L71" s="171">
        <v>0.60209880681015016</v>
      </c>
      <c r="M71" s="171">
        <v>0.66547762857963966</v>
      </c>
    </row>
    <row r="72" spans="1:13" ht="15" customHeight="1">
      <c r="A72" s="48"/>
      <c r="B72" s="178" t="s">
        <v>213</v>
      </c>
      <c r="C72" s="241">
        <v>0.84802686686421624</v>
      </c>
      <c r="D72" s="242">
        <v>4.39087623670971E-2</v>
      </c>
      <c r="E72" s="171">
        <v>0.760209342130022</v>
      </c>
      <c r="F72" s="171">
        <v>0.93584439159841049</v>
      </c>
      <c r="G72" s="171">
        <v>0.71630057976292494</v>
      </c>
      <c r="H72" s="171">
        <v>0.97975315396550755</v>
      </c>
      <c r="I72" s="50">
        <v>5.1777560455673215E-2</v>
      </c>
      <c r="J72" s="49">
        <v>0.10355512091134643</v>
      </c>
      <c r="K72" s="51">
        <v>0.15533268136701964</v>
      </c>
      <c r="L72" s="171">
        <v>0.80562552352100547</v>
      </c>
      <c r="M72" s="171">
        <v>0.89042821020742702</v>
      </c>
    </row>
    <row r="73" spans="1:13" ht="15" customHeight="1">
      <c r="A73" s="48"/>
      <c r="B73" s="178" t="s">
        <v>140</v>
      </c>
      <c r="C73" s="249">
        <v>0.50119271290885337</v>
      </c>
      <c r="D73" s="242">
        <v>1.4715947247211912E-2</v>
      </c>
      <c r="E73" s="242">
        <v>0.47176081841442952</v>
      </c>
      <c r="F73" s="242">
        <v>0.53062460740327722</v>
      </c>
      <c r="G73" s="242">
        <v>0.45704487116721765</v>
      </c>
      <c r="H73" s="242">
        <v>0.54534055465048914</v>
      </c>
      <c r="I73" s="50">
        <v>2.9361853969908272E-2</v>
      </c>
      <c r="J73" s="49">
        <v>5.8723707939816544E-2</v>
      </c>
      <c r="K73" s="51">
        <v>8.8085561909724816E-2</v>
      </c>
      <c r="L73" s="242">
        <v>0.4761330772634107</v>
      </c>
      <c r="M73" s="242">
        <v>0.52625234855429603</v>
      </c>
    </row>
    <row r="74" spans="1:13" ht="15" customHeight="1">
      <c r="A74" s="48"/>
      <c r="B74" s="178" t="s">
        <v>214</v>
      </c>
      <c r="C74" s="169">
        <v>13.915607594266406</v>
      </c>
      <c r="D74" s="171">
        <v>0.34858624969438939</v>
      </c>
      <c r="E74" s="170">
        <v>13.218435094877627</v>
      </c>
      <c r="F74" s="170">
        <v>14.612780093655186</v>
      </c>
      <c r="G74" s="170">
        <v>12.869848845183238</v>
      </c>
      <c r="H74" s="170">
        <v>14.961366343349574</v>
      </c>
      <c r="I74" s="50">
        <v>2.5050020082343801E-2</v>
      </c>
      <c r="J74" s="49">
        <v>5.0100040164687602E-2</v>
      </c>
      <c r="K74" s="51">
        <v>7.51500602470314E-2</v>
      </c>
      <c r="L74" s="170">
        <v>13.219827214553085</v>
      </c>
      <c r="M74" s="170">
        <v>14.611387973979728</v>
      </c>
    </row>
    <row r="75" spans="1:13" ht="15" customHeight="1">
      <c r="A75" s="48"/>
      <c r="B75" s="178" t="s">
        <v>141</v>
      </c>
      <c r="C75" s="169">
        <v>48.615062498405628</v>
      </c>
      <c r="D75" s="171">
        <v>3.0935866178916389</v>
      </c>
      <c r="E75" s="170">
        <v>42.427889262622351</v>
      </c>
      <c r="F75" s="170">
        <v>54.802235734188905</v>
      </c>
      <c r="G75" s="170">
        <v>39.334302644730712</v>
      </c>
      <c r="H75" s="170">
        <v>57.895822352080543</v>
      </c>
      <c r="I75" s="50">
        <v>6.3634323580126953E-2</v>
      </c>
      <c r="J75" s="49">
        <v>0.12726864716025391</v>
      </c>
      <c r="K75" s="51">
        <v>0.19090297074038087</v>
      </c>
      <c r="L75" s="170">
        <v>46.184309373485348</v>
      </c>
      <c r="M75" s="170">
        <v>51.045815623325907</v>
      </c>
    </row>
    <row r="76" spans="1:13" ht="15" customHeight="1">
      <c r="A76" s="48"/>
      <c r="B76" s="178" t="s">
        <v>166</v>
      </c>
      <c r="C76" s="241">
        <v>3.6881038966195843</v>
      </c>
      <c r="D76" s="242">
        <v>0.15471368311807754</v>
      </c>
      <c r="E76" s="171">
        <v>3.3786765303834292</v>
      </c>
      <c r="F76" s="171">
        <v>3.9975312628557393</v>
      </c>
      <c r="G76" s="171">
        <v>3.2239628472653514</v>
      </c>
      <c r="H76" s="171">
        <v>4.1522449459738171</v>
      </c>
      <c r="I76" s="50">
        <v>4.1949383058292877E-2</v>
      </c>
      <c r="J76" s="49">
        <v>8.3898766116585755E-2</v>
      </c>
      <c r="K76" s="51">
        <v>0.12584814917487863</v>
      </c>
      <c r="L76" s="171">
        <v>3.503698701788605</v>
      </c>
      <c r="M76" s="171">
        <v>3.8725090914505635</v>
      </c>
    </row>
    <row r="77" spans="1:13" ht="15" customHeight="1">
      <c r="A77" s="48"/>
      <c r="B77" s="178" t="s">
        <v>142</v>
      </c>
      <c r="C77" s="169">
        <v>19.502310002729974</v>
      </c>
      <c r="D77" s="171">
        <v>1.3168732421225866</v>
      </c>
      <c r="E77" s="170">
        <v>16.868563518484802</v>
      </c>
      <c r="F77" s="170">
        <v>22.136056486975146</v>
      </c>
      <c r="G77" s="170">
        <v>15.551690276362214</v>
      </c>
      <c r="H77" s="170">
        <v>23.452929729097733</v>
      </c>
      <c r="I77" s="50">
        <v>6.7523962132601104E-2</v>
      </c>
      <c r="J77" s="49">
        <v>0.13504792426520221</v>
      </c>
      <c r="K77" s="51">
        <v>0.20257188639780332</v>
      </c>
      <c r="L77" s="170">
        <v>18.527194502593474</v>
      </c>
      <c r="M77" s="170">
        <v>20.477425502866474</v>
      </c>
    </row>
    <row r="78" spans="1:13" ht="15" customHeight="1">
      <c r="A78" s="48"/>
      <c r="B78" s="178" t="s">
        <v>167</v>
      </c>
      <c r="C78" s="241">
        <v>2.2465674624912704</v>
      </c>
      <c r="D78" s="242">
        <v>9.472076718405649E-2</v>
      </c>
      <c r="E78" s="171">
        <v>2.0571259281231575</v>
      </c>
      <c r="F78" s="171">
        <v>2.4360089968593832</v>
      </c>
      <c r="G78" s="171">
        <v>1.9624051609391009</v>
      </c>
      <c r="H78" s="171">
        <v>2.5307297640434401</v>
      </c>
      <c r="I78" s="50">
        <v>4.2162440596828749E-2</v>
      </c>
      <c r="J78" s="49">
        <v>8.4324881193657497E-2</v>
      </c>
      <c r="K78" s="51">
        <v>0.12648732179048625</v>
      </c>
      <c r="L78" s="171">
        <v>2.1342390893667069</v>
      </c>
      <c r="M78" s="171">
        <v>2.3588958356158338</v>
      </c>
    </row>
    <row r="79" spans="1:13" ht="15" customHeight="1">
      <c r="A79" s="48"/>
      <c r="B79" s="178" t="s">
        <v>215</v>
      </c>
      <c r="C79" s="245">
        <v>92.279517571751242</v>
      </c>
      <c r="D79" s="170">
        <v>3.4242140767725013</v>
      </c>
      <c r="E79" s="246">
        <v>85.431089418206241</v>
      </c>
      <c r="F79" s="246">
        <v>99.127945725296257</v>
      </c>
      <c r="G79" s="246">
        <v>82.006875341433741</v>
      </c>
      <c r="H79" s="246">
        <v>102.55215980206876</v>
      </c>
      <c r="I79" s="50">
        <v>3.7106978524351616E-2</v>
      </c>
      <c r="J79" s="49">
        <v>7.4213957048703233E-2</v>
      </c>
      <c r="K79" s="51">
        <v>0.11132093557305485</v>
      </c>
      <c r="L79" s="246">
        <v>87.665541693163675</v>
      </c>
      <c r="M79" s="246">
        <v>96.893493450338809</v>
      </c>
    </row>
    <row r="80" spans="1:13" ht="15" customHeight="1">
      <c r="A80" s="48"/>
      <c r="B80" s="178" t="s">
        <v>143</v>
      </c>
      <c r="C80" s="241">
        <v>1.9116759614343191</v>
      </c>
      <c r="D80" s="171">
        <v>0.19340656675684745</v>
      </c>
      <c r="E80" s="171">
        <v>1.5248628279206242</v>
      </c>
      <c r="F80" s="171">
        <v>2.2984890949480139</v>
      </c>
      <c r="G80" s="171">
        <v>1.3314562611637766</v>
      </c>
      <c r="H80" s="171">
        <v>2.4918956617048615</v>
      </c>
      <c r="I80" s="50">
        <v>0.10117120822701335</v>
      </c>
      <c r="J80" s="49">
        <v>0.2023424164540267</v>
      </c>
      <c r="K80" s="51">
        <v>0.30351362468104004</v>
      </c>
      <c r="L80" s="171">
        <v>1.816092163362603</v>
      </c>
      <c r="M80" s="171">
        <v>2.0072597595060349</v>
      </c>
    </row>
    <row r="81" spans="1:13" ht="15" customHeight="1">
      <c r="A81" s="48"/>
      <c r="B81" s="178" t="s">
        <v>216</v>
      </c>
      <c r="C81" s="241">
        <v>0.59354525879269582</v>
      </c>
      <c r="D81" s="242">
        <v>5.5891123402918852E-2</v>
      </c>
      <c r="E81" s="171">
        <v>0.48176301198685811</v>
      </c>
      <c r="F81" s="171">
        <v>0.70532750559853352</v>
      </c>
      <c r="G81" s="171">
        <v>0.42587188858393926</v>
      </c>
      <c r="H81" s="171">
        <v>0.76121862900145243</v>
      </c>
      <c r="I81" s="50">
        <v>9.4164888986906434E-2</v>
      </c>
      <c r="J81" s="49">
        <v>0.18832977797381287</v>
      </c>
      <c r="K81" s="51">
        <v>0.28249466696071929</v>
      </c>
      <c r="L81" s="171">
        <v>0.56386799585306102</v>
      </c>
      <c r="M81" s="171">
        <v>0.62322252173233061</v>
      </c>
    </row>
    <row r="82" spans="1:13" ht="15" customHeight="1">
      <c r="A82" s="48"/>
      <c r="B82" s="178" t="s">
        <v>144</v>
      </c>
      <c r="C82" s="241">
        <v>0.8419858950764274</v>
      </c>
      <c r="D82" s="171">
        <v>0.11431476101081042</v>
      </c>
      <c r="E82" s="171">
        <v>0.61335637305480661</v>
      </c>
      <c r="F82" s="171">
        <v>1.0706154170980482</v>
      </c>
      <c r="G82" s="171">
        <v>0.49904161204399611</v>
      </c>
      <c r="H82" s="171">
        <v>1.1849301781088588</v>
      </c>
      <c r="I82" s="50">
        <v>0.1357680237629563</v>
      </c>
      <c r="J82" s="49">
        <v>0.27153604752591259</v>
      </c>
      <c r="K82" s="51">
        <v>0.40730407128886892</v>
      </c>
      <c r="L82" s="171">
        <v>0.79988660032260606</v>
      </c>
      <c r="M82" s="171">
        <v>0.88408518983024875</v>
      </c>
    </row>
    <row r="83" spans="1:13" ht="15" customHeight="1">
      <c r="A83" s="48"/>
      <c r="B83" s="178" t="s">
        <v>145</v>
      </c>
      <c r="C83" s="241">
        <v>1.835507439526648</v>
      </c>
      <c r="D83" s="242">
        <v>6.3989764166959631E-2</v>
      </c>
      <c r="E83" s="171">
        <v>1.7075279111927286</v>
      </c>
      <c r="F83" s="171">
        <v>1.9634869678605673</v>
      </c>
      <c r="G83" s="171">
        <v>1.6435381470257691</v>
      </c>
      <c r="H83" s="171">
        <v>2.0274767320275267</v>
      </c>
      <c r="I83" s="50">
        <v>3.4862165518360258E-2</v>
      </c>
      <c r="J83" s="49">
        <v>6.9724331036720516E-2</v>
      </c>
      <c r="K83" s="51">
        <v>0.10458649655508077</v>
      </c>
      <c r="L83" s="171">
        <v>1.7437320675503156</v>
      </c>
      <c r="M83" s="171">
        <v>1.9272828115029803</v>
      </c>
    </row>
    <row r="84" spans="1:13" ht="15" customHeight="1">
      <c r="A84" s="48"/>
      <c r="B84" s="178" t="s">
        <v>146</v>
      </c>
      <c r="C84" s="241">
        <v>4.3318063903269062</v>
      </c>
      <c r="D84" s="242">
        <v>0.33697407469004442</v>
      </c>
      <c r="E84" s="171">
        <v>3.6578582409468172</v>
      </c>
      <c r="F84" s="171">
        <v>5.0057545397069951</v>
      </c>
      <c r="G84" s="171">
        <v>3.3208841662567732</v>
      </c>
      <c r="H84" s="171">
        <v>5.3427286143970392</v>
      </c>
      <c r="I84" s="50">
        <v>7.7790659213791455E-2</v>
      </c>
      <c r="J84" s="49">
        <v>0.15558131842758291</v>
      </c>
      <c r="K84" s="51">
        <v>0.23337197764137435</v>
      </c>
      <c r="L84" s="171">
        <v>4.1152160708105612</v>
      </c>
      <c r="M84" s="171">
        <v>4.5483967098432512</v>
      </c>
    </row>
    <row r="85" spans="1:13" ht="15" customHeight="1">
      <c r="A85" s="48"/>
      <c r="B85" s="178" t="s">
        <v>147</v>
      </c>
      <c r="C85" s="241">
        <v>3.5007973814166946</v>
      </c>
      <c r="D85" s="242">
        <v>0.33566862570064443</v>
      </c>
      <c r="E85" s="171">
        <v>2.8294601300154056</v>
      </c>
      <c r="F85" s="171">
        <v>4.1721346328179836</v>
      </c>
      <c r="G85" s="171">
        <v>2.4937915043147614</v>
      </c>
      <c r="H85" s="171">
        <v>4.5078032585186278</v>
      </c>
      <c r="I85" s="50">
        <v>9.5883477142229473E-2</v>
      </c>
      <c r="J85" s="49">
        <v>0.19176695428445895</v>
      </c>
      <c r="K85" s="51">
        <v>0.28765043142668845</v>
      </c>
      <c r="L85" s="171">
        <v>3.3257575123458598</v>
      </c>
      <c r="M85" s="171">
        <v>3.6758372504875294</v>
      </c>
    </row>
    <row r="86" spans="1:13" ht="15" customHeight="1">
      <c r="A86" s="48"/>
      <c r="B86" s="178" t="s">
        <v>148</v>
      </c>
      <c r="C86" s="241">
        <v>0.81543238318250366</v>
      </c>
      <c r="D86" s="242">
        <v>4.9880419621829937E-2</v>
      </c>
      <c r="E86" s="171">
        <v>0.7156715439388438</v>
      </c>
      <c r="F86" s="171">
        <v>0.91519322242616352</v>
      </c>
      <c r="G86" s="171">
        <v>0.66579112431701382</v>
      </c>
      <c r="H86" s="171">
        <v>0.96507364204799351</v>
      </c>
      <c r="I86" s="50">
        <v>6.1170515974794309E-2</v>
      </c>
      <c r="J86" s="49">
        <v>0.12234103194958862</v>
      </c>
      <c r="K86" s="51">
        <v>0.18351154792438293</v>
      </c>
      <c r="L86" s="171">
        <v>0.77466076402337847</v>
      </c>
      <c r="M86" s="171">
        <v>0.85620400234162886</v>
      </c>
    </row>
    <row r="87" spans="1:13" ht="15" customHeight="1">
      <c r="A87" s="48"/>
      <c r="B87" s="178" t="s">
        <v>223</v>
      </c>
      <c r="C87" s="241">
        <v>0.19458333333333333</v>
      </c>
      <c r="D87" s="242">
        <v>1.2875563748588134E-2</v>
      </c>
      <c r="E87" s="171">
        <v>0.16883220583615707</v>
      </c>
      <c r="F87" s="171">
        <v>0.22033446083050959</v>
      </c>
      <c r="G87" s="171">
        <v>0.15595664208756893</v>
      </c>
      <c r="H87" s="171">
        <v>0.23321002457909773</v>
      </c>
      <c r="I87" s="50">
        <v>6.6169920763622103E-2</v>
      </c>
      <c r="J87" s="49">
        <v>0.13233984152724421</v>
      </c>
      <c r="K87" s="51">
        <v>0.19850976229086631</v>
      </c>
      <c r="L87" s="171">
        <v>0.18485416666666665</v>
      </c>
      <c r="M87" s="171">
        <v>0.20431250000000001</v>
      </c>
    </row>
    <row r="88" spans="1:13" s="47" customFormat="1" ht="15" customHeight="1">
      <c r="A88" s="48"/>
      <c r="B88" s="178" t="s">
        <v>149</v>
      </c>
      <c r="C88" s="241">
        <v>0.27442107520188047</v>
      </c>
      <c r="D88" s="171">
        <v>3.2638229908459292E-2</v>
      </c>
      <c r="E88" s="171">
        <v>0.20914461538496187</v>
      </c>
      <c r="F88" s="171">
        <v>0.33969753501879907</v>
      </c>
      <c r="G88" s="171">
        <v>0.1765063854765026</v>
      </c>
      <c r="H88" s="171">
        <v>0.37233576492725834</v>
      </c>
      <c r="I88" s="50">
        <v>0.11893485179463227</v>
      </c>
      <c r="J88" s="49">
        <v>0.23786970358926454</v>
      </c>
      <c r="K88" s="51">
        <v>0.35680455538389683</v>
      </c>
      <c r="L88" s="171">
        <v>0.26070002144178644</v>
      </c>
      <c r="M88" s="171">
        <v>0.2881421289619745</v>
      </c>
    </row>
    <row r="89" spans="1:13" ht="15" customHeight="1">
      <c r="A89" s="48"/>
      <c r="B89" s="178" t="s">
        <v>168</v>
      </c>
      <c r="C89" s="249">
        <v>6.4303030303030306E-2</v>
      </c>
      <c r="D89" s="242">
        <v>7.6459535743166997E-3</v>
      </c>
      <c r="E89" s="242">
        <v>4.9011123154396909E-2</v>
      </c>
      <c r="F89" s="242">
        <v>7.9594937451663711E-2</v>
      </c>
      <c r="G89" s="242">
        <v>4.1365169580080206E-2</v>
      </c>
      <c r="H89" s="242">
        <v>8.7240891025980399E-2</v>
      </c>
      <c r="I89" s="50">
        <v>0.1189050273102974</v>
      </c>
      <c r="J89" s="49">
        <v>0.23781005462059479</v>
      </c>
      <c r="K89" s="51">
        <v>0.35671508193089219</v>
      </c>
      <c r="L89" s="242">
        <v>6.1087878787878788E-2</v>
      </c>
      <c r="M89" s="242">
        <v>6.7518181818181824E-2</v>
      </c>
    </row>
    <row r="90" spans="1:13" s="47" customFormat="1" ht="15" customHeight="1">
      <c r="A90" s="48"/>
      <c r="B90" s="178" t="s">
        <v>150</v>
      </c>
      <c r="C90" s="249">
        <v>0.43562972416290474</v>
      </c>
      <c r="D90" s="242">
        <v>2.1862910584742615E-2</v>
      </c>
      <c r="E90" s="242">
        <v>0.39190390299341948</v>
      </c>
      <c r="F90" s="242">
        <v>0.47935554533239</v>
      </c>
      <c r="G90" s="242">
        <v>0.37004099240867688</v>
      </c>
      <c r="H90" s="242">
        <v>0.50121845591713254</v>
      </c>
      <c r="I90" s="50">
        <v>5.0186911893475225E-2</v>
      </c>
      <c r="J90" s="49">
        <v>0.10037382378695045</v>
      </c>
      <c r="K90" s="51">
        <v>0.15056073568042566</v>
      </c>
      <c r="L90" s="242">
        <v>0.4138482379547595</v>
      </c>
      <c r="M90" s="242">
        <v>0.45741121037104998</v>
      </c>
    </row>
    <row r="91" spans="1:13" s="47" customFormat="1" ht="15" customHeight="1">
      <c r="A91" s="48"/>
      <c r="B91" s="178" t="s">
        <v>151</v>
      </c>
      <c r="C91" s="169">
        <v>23.582464585305008</v>
      </c>
      <c r="D91" s="171">
        <v>1.6459190292573829</v>
      </c>
      <c r="E91" s="170">
        <v>20.290626526790241</v>
      </c>
      <c r="F91" s="170">
        <v>26.874302643819775</v>
      </c>
      <c r="G91" s="170">
        <v>18.64470749753286</v>
      </c>
      <c r="H91" s="170">
        <v>28.520221673077156</v>
      </c>
      <c r="I91" s="50">
        <v>6.9794190649734203E-2</v>
      </c>
      <c r="J91" s="49">
        <v>0.13958838129946841</v>
      </c>
      <c r="K91" s="51">
        <v>0.20938257194920262</v>
      </c>
      <c r="L91" s="170">
        <v>22.403341356039757</v>
      </c>
      <c r="M91" s="170">
        <v>24.761587814570259</v>
      </c>
    </row>
    <row r="92" spans="1:13" ht="15" customHeight="1">
      <c r="A92" s="48"/>
      <c r="B92" s="178" t="s">
        <v>169</v>
      </c>
      <c r="C92" s="169">
        <v>10.397406602689388</v>
      </c>
      <c r="D92" s="171">
        <v>0.75094858590172653</v>
      </c>
      <c r="E92" s="170">
        <v>8.8955094308859355</v>
      </c>
      <c r="F92" s="170">
        <v>11.899303774492841</v>
      </c>
      <c r="G92" s="170">
        <v>8.1445608449842091</v>
      </c>
      <c r="H92" s="170">
        <v>12.650252360394568</v>
      </c>
      <c r="I92" s="50">
        <v>7.2224605095994474E-2</v>
      </c>
      <c r="J92" s="49">
        <v>0.14444921019198895</v>
      </c>
      <c r="K92" s="51">
        <v>0.21667381528798341</v>
      </c>
      <c r="L92" s="170">
        <v>9.8775362725549183</v>
      </c>
      <c r="M92" s="170">
        <v>10.917276932823858</v>
      </c>
    </row>
    <row r="93" spans="1:13" ht="15" customHeight="1">
      <c r="A93" s="48"/>
      <c r="B93" s="178" t="s">
        <v>152</v>
      </c>
      <c r="C93" s="249">
        <v>5.7411220602914322E-2</v>
      </c>
      <c r="D93" s="242">
        <v>6.5098320088109538E-3</v>
      </c>
      <c r="E93" s="242">
        <v>4.439155658529241E-2</v>
      </c>
      <c r="F93" s="242">
        <v>7.0430884620536233E-2</v>
      </c>
      <c r="G93" s="242">
        <v>3.7881724576481458E-2</v>
      </c>
      <c r="H93" s="242">
        <v>7.6940716629347178E-2</v>
      </c>
      <c r="I93" s="50">
        <v>0.11338954198232985</v>
      </c>
      <c r="J93" s="49">
        <v>0.22677908396465971</v>
      </c>
      <c r="K93" s="51">
        <v>0.34016862594698954</v>
      </c>
      <c r="L93" s="242">
        <v>5.4540659572768602E-2</v>
      </c>
      <c r="M93" s="242">
        <v>6.0281781633060041E-2</v>
      </c>
    </row>
    <row r="94" spans="1:13" ht="15" customHeight="1">
      <c r="A94" s="48"/>
      <c r="B94" s="178" t="s">
        <v>153</v>
      </c>
      <c r="C94" s="249">
        <v>0.16474026128869915</v>
      </c>
      <c r="D94" s="242">
        <v>8.9169289129784994E-3</v>
      </c>
      <c r="E94" s="242">
        <v>0.14690640346274214</v>
      </c>
      <c r="F94" s="242">
        <v>0.18257411911465615</v>
      </c>
      <c r="G94" s="242">
        <v>0.13798947454976365</v>
      </c>
      <c r="H94" s="242">
        <v>0.19149104802763464</v>
      </c>
      <c r="I94" s="50">
        <v>5.4127199041842135E-2</v>
      </c>
      <c r="J94" s="49">
        <v>0.10825439808368427</v>
      </c>
      <c r="K94" s="51">
        <v>0.16238159712552641</v>
      </c>
      <c r="L94" s="242">
        <v>0.1565032482242642</v>
      </c>
      <c r="M94" s="242">
        <v>0.17297727435313409</v>
      </c>
    </row>
    <row r="95" spans="1:13" ht="15" customHeight="1">
      <c r="A95" s="48"/>
      <c r="B95" s="178" t="s">
        <v>154</v>
      </c>
      <c r="C95" s="249">
        <v>4.0858403689545603E-2</v>
      </c>
      <c r="D95" s="242">
        <v>1.0197491936917004E-3</v>
      </c>
      <c r="E95" s="242">
        <v>3.8818905302162199E-2</v>
      </c>
      <c r="F95" s="242">
        <v>4.2897902076929006E-2</v>
      </c>
      <c r="G95" s="242">
        <v>3.7799156108470504E-2</v>
      </c>
      <c r="H95" s="242">
        <v>4.3917651270620701E-2</v>
      </c>
      <c r="I95" s="50">
        <v>2.4958126152946659E-2</v>
      </c>
      <c r="J95" s="49">
        <v>4.9916252305893319E-2</v>
      </c>
      <c r="K95" s="51">
        <v>7.4874378458839985E-2</v>
      </c>
      <c r="L95" s="242">
        <v>3.8815483505068325E-2</v>
      </c>
      <c r="M95" s="242">
        <v>4.290132387402288E-2</v>
      </c>
    </row>
    <row r="96" spans="1:13" ht="15" customHeight="1">
      <c r="A96" s="48"/>
      <c r="B96" s="178" t="s">
        <v>170</v>
      </c>
      <c r="C96" s="241">
        <v>6.4880163890761757</v>
      </c>
      <c r="D96" s="242">
        <v>0.28298778076424297</v>
      </c>
      <c r="E96" s="171">
        <v>5.9220408275476899</v>
      </c>
      <c r="F96" s="171">
        <v>7.0539919506046616</v>
      </c>
      <c r="G96" s="171">
        <v>5.639053046783447</v>
      </c>
      <c r="H96" s="171">
        <v>7.3369797313689045</v>
      </c>
      <c r="I96" s="50">
        <v>4.3616995364054161E-2</v>
      </c>
      <c r="J96" s="49">
        <v>8.7233990728108321E-2</v>
      </c>
      <c r="K96" s="51">
        <v>0.13085098609216247</v>
      </c>
      <c r="L96" s="171">
        <v>6.1636155696223671</v>
      </c>
      <c r="M96" s="171">
        <v>6.8124172085299843</v>
      </c>
    </row>
    <row r="97" spans="1:13" ht="15" customHeight="1">
      <c r="A97" s="48"/>
      <c r="B97" s="178" t="s">
        <v>171</v>
      </c>
      <c r="C97" s="249">
        <v>6.0282102833491592E-2</v>
      </c>
      <c r="D97" s="242">
        <v>5.2355296657803545E-3</v>
      </c>
      <c r="E97" s="242">
        <v>4.9811043501930885E-2</v>
      </c>
      <c r="F97" s="242">
        <v>7.07531621650523E-2</v>
      </c>
      <c r="G97" s="242">
        <v>4.4575513836150528E-2</v>
      </c>
      <c r="H97" s="242">
        <v>7.598869183083265E-2</v>
      </c>
      <c r="I97" s="50">
        <v>8.6850481646960617E-2</v>
      </c>
      <c r="J97" s="49">
        <v>0.17370096329392123</v>
      </c>
      <c r="K97" s="51">
        <v>0.26055144494088184</v>
      </c>
      <c r="L97" s="242">
        <v>5.7267997691817014E-2</v>
      </c>
      <c r="M97" s="242">
        <v>6.3296207975166177E-2</v>
      </c>
    </row>
    <row r="98" spans="1:13" ht="15" customHeight="1">
      <c r="A98" s="48"/>
      <c r="B98" s="178" t="s">
        <v>155</v>
      </c>
      <c r="C98" s="169">
        <v>22.533739242217525</v>
      </c>
      <c r="D98" s="171">
        <v>2.1441851346924699</v>
      </c>
      <c r="E98" s="170">
        <v>18.245368972832587</v>
      </c>
      <c r="F98" s="170">
        <v>26.822109511602463</v>
      </c>
      <c r="G98" s="170">
        <v>16.101183838140116</v>
      </c>
      <c r="H98" s="170">
        <v>28.966294646294934</v>
      </c>
      <c r="I98" s="50">
        <v>9.5154430946608512E-2</v>
      </c>
      <c r="J98" s="49">
        <v>0.19030886189321702</v>
      </c>
      <c r="K98" s="51">
        <v>0.28546329283982552</v>
      </c>
      <c r="L98" s="170">
        <v>21.407052280106647</v>
      </c>
      <c r="M98" s="170">
        <v>23.660426204328402</v>
      </c>
    </row>
    <row r="99" spans="1:13" ht="15" customHeight="1">
      <c r="A99" s="48"/>
      <c r="B99" s="178" t="s">
        <v>173</v>
      </c>
      <c r="C99" s="169">
        <v>10.268799451130937</v>
      </c>
      <c r="D99" s="171">
        <v>0.74901153913595286</v>
      </c>
      <c r="E99" s="170">
        <v>8.7707763728590304</v>
      </c>
      <c r="F99" s="170">
        <v>11.766822529402843</v>
      </c>
      <c r="G99" s="170">
        <v>8.0217648337230791</v>
      </c>
      <c r="H99" s="170">
        <v>12.515834068538794</v>
      </c>
      <c r="I99" s="50">
        <v>7.2940516824823345E-2</v>
      </c>
      <c r="J99" s="49">
        <v>0.14588103364964669</v>
      </c>
      <c r="K99" s="51">
        <v>0.21882155047447005</v>
      </c>
      <c r="L99" s="170">
        <v>9.7553594785743893</v>
      </c>
      <c r="M99" s="170">
        <v>10.782239423687484</v>
      </c>
    </row>
    <row r="100" spans="1:13" ht="15" customHeight="1">
      <c r="A100" s="48"/>
      <c r="B100" s="178" t="s">
        <v>174</v>
      </c>
      <c r="C100" s="249">
        <v>3.6670899997866768E-2</v>
      </c>
      <c r="D100" s="242">
        <v>1.7917521741350525E-3</v>
      </c>
      <c r="E100" s="242">
        <v>3.308739564959666E-2</v>
      </c>
      <c r="F100" s="242">
        <v>4.0254404346136877E-2</v>
      </c>
      <c r="G100" s="242">
        <v>3.1295643475461613E-2</v>
      </c>
      <c r="H100" s="242">
        <v>4.2046156520271924E-2</v>
      </c>
      <c r="I100" s="50">
        <v>4.8860327241471657E-2</v>
      </c>
      <c r="J100" s="49">
        <v>9.7720654482943314E-2</v>
      </c>
      <c r="K100" s="51">
        <v>0.14658098172441497</v>
      </c>
      <c r="L100" s="242">
        <v>3.4837354997973427E-2</v>
      </c>
      <c r="M100" s="242">
        <v>3.8504444997760109E-2</v>
      </c>
    </row>
    <row r="101" spans="1:13" ht="15" customHeight="1">
      <c r="A101" s="48"/>
      <c r="B101" s="178" t="s">
        <v>217</v>
      </c>
      <c r="C101" s="249">
        <v>0.24767651763484785</v>
      </c>
      <c r="D101" s="242">
        <v>6.8973149218958495E-3</v>
      </c>
      <c r="E101" s="242">
        <v>0.23388188779105615</v>
      </c>
      <c r="F101" s="242">
        <v>0.26147114747863953</v>
      </c>
      <c r="G101" s="242">
        <v>0.22698457286916029</v>
      </c>
      <c r="H101" s="242">
        <v>0.26836846240053541</v>
      </c>
      <c r="I101" s="50">
        <v>2.7848077757878665E-2</v>
      </c>
      <c r="J101" s="49">
        <v>5.569615551575733E-2</v>
      </c>
      <c r="K101" s="51">
        <v>8.3544233273635998E-2</v>
      </c>
      <c r="L101" s="242">
        <v>0.23529269175310547</v>
      </c>
      <c r="M101" s="242">
        <v>0.26006034351659024</v>
      </c>
    </row>
    <row r="102" spans="1:13" ht="15" customHeight="1">
      <c r="A102" s="48"/>
      <c r="B102" s="178" t="s">
        <v>156</v>
      </c>
      <c r="C102" s="241">
        <v>5.7790244254919143</v>
      </c>
      <c r="D102" s="242">
        <v>0.5414150679144204</v>
      </c>
      <c r="E102" s="171">
        <v>4.6961942896630733</v>
      </c>
      <c r="F102" s="171">
        <v>6.8618545613207553</v>
      </c>
      <c r="G102" s="171">
        <v>4.1547792217486528</v>
      </c>
      <c r="H102" s="171">
        <v>7.4032696292351758</v>
      </c>
      <c r="I102" s="50">
        <v>9.3686239761538087E-2</v>
      </c>
      <c r="J102" s="49">
        <v>0.18737247952307617</v>
      </c>
      <c r="K102" s="51">
        <v>0.28105871928461423</v>
      </c>
      <c r="L102" s="171">
        <v>5.4900732042173184</v>
      </c>
      <c r="M102" s="171">
        <v>6.0679756467665102</v>
      </c>
    </row>
    <row r="103" spans="1:13" ht="15" customHeight="1">
      <c r="A103" s="48"/>
      <c r="B103" s="178" t="s">
        <v>157</v>
      </c>
      <c r="C103" s="169">
        <v>23.544017672798159</v>
      </c>
      <c r="D103" s="171">
        <v>1.0946899517683604</v>
      </c>
      <c r="E103" s="170">
        <v>21.354637769261437</v>
      </c>
      <c r="F103" s="170">
        <v>25.73339757633488</v>
      </c>
      <c r="G103" s="170">
        <v>20.259947817493078</v>
      </c>
      <c r="H103" s="170">
        <v>26.828087528103239</v>
      </c>
      <c r="I103" s="50">
        <v>4.6495460841975263E-2</v>
      </c>
      <c r="J103" s="49">
        <v>9.2990921683950525E-2</v>
      </c>
      <c r="K103" s="51">
        <v>0.1394863825259258</v>
      </c>
      <c r="L103" s="170">
        <v>22.36681678915825</v>
      </c>
      <c r="M103" s="170">
        <v>24.721218556438068</v>
      </c>
    </row>
    <row r="104" spans="1:13" ht="15" customHeight="1">
      <c r="A104" s="48"/>
      <c r="B104" s="178" t="s">
        <v>218</v>
      </c>
      <c r="C104" s="249">
        <v>0.51460045137324717</v>
      </c>
      <c r="D104" s="242">
        <v>1.3042481557372964E-2</v>
      </c>
      <c r="E104" s="242">
        <v>0.48851548825850122</v>
      </c>
      <c r="F104" s="242">
        <v>0.54068541448799312</v>
      </c>
      <c r="G104" s="242">
        <v>0.4754730067011283</v>
      </c>
      <c r="H104" s="242">
        <v>0.5537278960453661</v>
      </c>
      <c r="I104" s="50">
        <v>2.5344870029880839E-2</v>
      </c>
      <c r="J104" s="49">
        <v>5.0689740059761679E-2</v>
      </c>
      <c r="K104" s="51">
        <v>7.6034610089642518E-2</v>
      </c>
      <c r="L104" s="242">
        <v>0.48887042880458481</v>
      </c>
      <c r="M104" s="242">
        <v>0.54033047394190947</v>
      </c>
    </row>
    <row r="105" spans="1:13" ht="15" customHeight="1">
      <c r="A105" s="48"/>
      <c r="B105" s="178" t="s">
        <v>219</v>
      </c>
      <c r="C105" s="169">
        <v>10.489255263875949</v>
      </c>
      <c r="D105" s="170">
        <v>1.1916022757965803</v>
      </c>
      <c r="E105" s="170">
        <v>8.1060507122827872</v>
      </c>
      <c r="F105" s="170">
        <v>12.87245981546911</v>
      </c>
      <c r="G105" s="170">
        <v>6.9144484364862073</v>
      </c>
      <c r="H105" s="170">
        <v>14.06406209126569</v>
      </c>
      <c r="I105" s="50">
        <v>0.11360218107193476</v>
      </c>
      <c r="J105" s="49">
        <v>0.22720436214386952</v>
      </c>
      <c r="K105" s="51">
        <v>0.34080654321580428</v>
      </c>
      <c r="L105" s="170">
        <v>9.9647925006821509</v>
      </c>
      <c r="M105" s="170">
        <v>11.013718027069746</v>
      </c>
    </row>
    <row r="106" spans="1:13" ht="15" customHeight="1">
      <c r="A106" s="48"/>
      <c r="B106" s="178" t="s">
        <v>175</v>
      </c>
      <c r="C106" s="241">
        <v>1.6052690459642653</v>
      </c>
      <c r="D106" s="171">
        <v>0.21623073511319107</v>
      </c>
      <c r="E106" s="171">
        <v>1.1728075757378833</v>
      </c>
      <c r="F106" s="171">
        <v>2.0377305161906474</v>
      </c>
      <c r="G106" s="171">
        <v>0.95657684062469217</v>
      </c>
      <c r="H106" s="171">
        <v>2.2539612513038385</v>
      </c>
      <c r="I106" s="50">
        <v>0.13470061959819574</v>
      </c>
      <c r="J106" s="49">
        <v>0.26940123919639147</v>
      </c>
      <c r="K106" s="51">
        <v>0.40410185879458721</v>
      </c>
      <c r="L106" s="171">
        <v>1.525005593666052</v>
      </c>
      <c r="M106" s="171">
        <v>1.6855324982624786</v>
      </c>
    </row>
    <row r="107" spans="1:13" ht="15" customHeight="1">
      <c r="A107" s="48"/>
      <c r="B107" s="178" t="s">
        <v>158</v>
      </c>
      <c r="C107" s="241">
        <v>4.2782324892700982</v>
      </c>
      <c r="D107" s="242">
        <v>0.35095013277049936</v>
      </c>
      <c r="E107" s="171">
        <v>3.5763322237290995</v>
      </c>
      <c r="F107" s="171">
        <v>4.9801327548110965</v>
      </c>
      <c r="G107" s="171">
        <v>3.2253820909586004</v>
      </c>
      <c r="H107" s="171">
        <v>5.3310828875815961</v>
      </c>
      <c r="I107" s="50">
        <v>8.2031571133801176E-2</v>
      </c>
      <c r="J107" s="49">
        <v>0.16406314226760235</v>
      </c>
      <c r="K107" s="51">
        <v>0.24609471340140354</v>
      </c>
      <c r="L107" s="171">
        <v>4.0643208648065929</v>
      </c>
      <c r="M107" s="171">
        <v>4.4921441137336036</v>
      </c>
    </row>
    <row r="108" spans="1:13" ht="15" customHeight="1">
      <c r="A108" s="48"/>
      <c r="B108" s="178" t="s">
        <v>176</v>
      </c>
      <c r="C108" s="241">
        <v>0.97503579676710805</v>
      </c>
      <c r="D108" s="171">
        <v>0.15508938444869616</v>
      </c>
      <c r="E108" s="171">
        <v>0.66485702786971568</v>
      </c>
      <c r="F108" s="171">
        <v>1.2852145656645004</v>
      </c>
      <c r="G108" s="171">
        <v>0.50976764342101955</v>
      </c>
      <c r="H108" s="171">
        <v>1.4403039501131967</v>
      </c>
      <c r="I108" s="50">
        <v>0.15906019549530445</v>
      </c>
      <c r="J108" s="49">
        <v>0.3181203909906089</v>
      </c>
      <c r="K108" s="51">
        <v>0.47718058648591333</v>
      </c>
      <c r="L108" s="171">
        <v>0.92628400692875268</v>
      </c>
      <c r="M108" s="171">
        <v>1.0237875866054635</v>
      </c>
    </row>
    <row r="109" spans="1:13" ht="15" customHeight="1">
      <c r="A109" s="48"/>
      <c r="B109" s="178" t="s">
        <v>159</v>
      </c>
      <c r="C109" s="169">
        <v>49.212076891316968</v>
      </c>
      <c r="D109" s="170">
        <v>6.9358010471792575</v>
      </c>
      <c r="E109" s="170">
        <v>35.340474796958453</v>
      </c>
      <c r="F109" s="170">
        <v>63.083678985675483</v>
      </c>
      <c r="G109" s="170">
        <v>28.404673749779196</v>
      </c>
      <c r="H109" s="170">
        <v>70.019480032854744</v>
      </c>
      <c r="I109" s="50">
        <v>0.1409369708678769</v>
      </c>
      <c r="J109" s="49">
        <v>0.28187394173575381</v>
      </c>
      <c r="K109" s="51">
        <v>0.42281091260363068</v>
      </c>
      <c r="L109" s="170">
        <v>46.751473046751123</v>
      </c>
      <c r="M109" s="170">
        <v>51.672680735882814</v>
      </c>
    </row>
    <row r="110" spans="1:13" ht="15" customHeight="1">
      <c r="A110" s="48"/>
      <c r="B110" s="178" t="s">
        <v>177</v>
      </c>
      <c r="C110" s="249" t="s">
        <v>107</v>
      </c>
      <c r="D110" s="242" t="s">
        <v>94</v>
      </c>
      <c r="E110" s="242" t="s">
        <v>94</v>
      </c>
      <c r="F110" s="242" t="s">
        <v>94</v>
      </c>
      <c r="G110" s="242" t="s">
        <v>94</v>
      </c>
      <c r="H110" s="242" t="s">
        <v>94</v>
      </c>
      <c r="I110" s="50" t="s">
        <v>94</v>
      </c>
      <c r="J110" s="49" t="s">
        <v>94</v>
      </c>
      <c r="K110" s="51" t="s">
        <v>94</v>
      </c>
      <c r="L110" s="242" t="s">
        <v>94</v>
      </c>
      <c r="M110" s="242" t="s">
        <v>94</v>
      </c>
    </row>
    <row r="111" spans="1:13" ht="15" customHeight="1">
      <c r="A111" s="48"/>
      <c r="B111" s="178" t="s">
        <v>160</v>
      </c>
      <c r="C111" s="241">
        <v>0.41099655451628603</v>
      </c>
      <c r="D111" s="242">
        <v>2.2811967501416862E-2</v>
      </c>
      <c r="E111" s="171">
        <v>0.36537261951345229</v>
      </c>
      <c r="F111" s="171">
        <v>0.45662048951911977</v>
      </c>
      <c r="G111" s="171">
        <v>0.34256065201203545</v>
      </c>
      <c r="H111" s="171">
        <v>0.47943245702053661</v>
      </c>
      <c r="I111" s="50">
        <v>5.5504035862940358E-2</v>
      </c>
      <c r="J111" s="49">
        <v>0.11100807172588072</v>
      </c>
      <c r="K111" s="51">
        <v>0.16651210758882107</v>
      </c>
      <c r="L111" s="171">
        <v>0.39044672679047171</v>
      </c>
      <c r="M111" s="171">
        <v>0.43154638224210035</v>
      </c>
    </row>
    <row r="112" spans="1:13" ht="15" customHeight="1">
      <c r="A112" s="48"/>
      <c r="B112" s="178" t="s">
        <v>220</v>
      </c>
      <c r="C112" s="249" t="s">
        <v>209</v>
      </c>
      <c r="D112" s="242" t="s">
        <v>94</v>
      </c>
      <c r="E112" s="242" t="s">
        <v>94</v>
      </c>
      <c r="F112" s="242" t="s">
        <v>94</v>
      </c>
      <c r="G112" s="242" t="s">
        <v>94</v>
      </c>
      <c r="H112" s="242" t="s">
        <v>94</v>
      </c>
      <c r="I112" s="50" t="s">
        <v>94</v>
      </c>
      <c r="J112" s="49" t="s">
        <v>94</v>
      </c>
      <c r="K112" s="51" t="s">
        <v>94</v>
      </c>
      <c r="L112" s="242" t="s">
        <v>94</v>
      </c>
      <c r="M112" s="242" t="s">
        <v>94</v>
      </c>
    </row>
    <row r="113" spans="1:13" ht="15" customHeight="1">
      <c r="A113" s="48"/>
      <c r="B113" s="178" t="s">
        <v>161</v>
      </c>
      <c r="C113" s="241">
        <v>7.7869674978718164</v>
      </c>
      <c r="D113" s="171">
        <v>0.80007189784413868</v>
      </c>
      <c r="E113" s="171">
        <v>6.1868237021835393</v>
      </c>
      <c r="F113" s="171">
        <v>9.3871112935600944</v>
      </c>
      <c r="G113" s="171">
        <v>5.3867518043394007</v>
      </c>
      <c r="H113" s="171">
        <v>10.187183191404232</v>
      </c>
      <c r="I113" s="50">
        <v>0.1027449900186175</v>
      </c>
      <c r="J113" s="49">
        <v>0.20548998003723501</v>
      </c>
      <c r="K113" s="51">
        <v>0.30823497005585254</v>
      </c>
      <c r="L113" s="171">
        <v>7.3976191229782255</v>
      </c>
      <c r="M113" s="171">
        <v>8.1763158727654073</v>
      </c>
    </row>
    <row r="114" spans="1:13" ht="15" customHeight="1">
      <c r="A114" s="48"/>
      <c r="B114" s="178" t="s">
        <v>162</v>
      </c>
      <c r="C114" s="249">
        <v>1.6049445070052595E-2</v>
      </c>
      <c r="D114" s="242">
        <v>2.0202528040955091E-3</v>
      </c>
      <c r="E114" s="242">
        <v>1.2008939461861576E-2</v>
      </c>
      <c r="F114" s="242">
        <v>2.0089950678243613E-2</v>
      </c>
      <c r="G114" s="242">
        <v>9.9886866577660674E-3</v>
      </c>
      <c r="H114" s="242">
        <v>2.2110203482339122E-2</v>
      </c>
      <c r="I114" s="50">
        <v>0.12587680105309015</v>
      </c>
      <c r="J114" s="49">
        <v>0.25175360210618031</v>
      </c>
      <c r="K114" s="51">
        <v>0.37763040315927043</v>
      </c>
      <c r="L114" s="242">
        <v>1.5246972816549964E-2</v>
      </c>
      <c r="M114" s="242">
        <v>1.6851917323555225E-2</v>
      </c>
    </row>
    <row r="115" spans="1:13" ht="15" customHeight="1">
      <c r="A115" s="48"/>
      <c r="B115" s="178" t="s">
        <v>178</v>
      </c>
      <c r="C115" s="241">
        <v>0.85888187508007441</v>
      </c>
      <c r="D115" s="242">
        <v>5.9694661945276735E-2</v>
      </c>
      <c r="E115" s="171">
        <v>0.73949255118952095</v>
      </c>
      <c r="F115" s="171">
        <v>0.97827119897062786</v>
      </c>
      <c r="G115" s="171">
        <v>0.67979788924424422</v>
      </c>
      <c r="H115" s="171">
        <v>1.0379658609159046</v>
      </c>
      <c r="I115" s="50">
        <v>6.9502761296146048E-2</v>
      </c>
      <c r="J115" s="49">
        <v>0.1390055225922921</v>
      </c>
      <c r="K115" s="51">
        <v>0.20850828388843815</v>
      </c>
      <c r="L115" s="171">
        <v>0.81593778132607064</v>
      </c>
      <c r="M115" s="171">
        <v>0.90182596883407817</v>
      </c>
    </row>
    <row r="116" spans="1:13" ht="15" customHeight="1">
      <c r="A116" s="48"/>
      <c r="B116" s="178" t="s">
        <v>163</v>
      </c>
      <c r="C116" s="249">
        <v>7.2998555999219367E-2</v>
      </c>
      <c r="D116" s="242">
        <v>8.5986177301423748E-3</v>
      </c>
      <c r="E116" s="242">
        <v>5.5801320538934621E-2</v>
      </c>
      <c r="F116" s="242">
        <v>9.0195791459504113E-2</v>
      </c>
      <c r="G116" s="242">
        <v>4.7202702808792241E-2</v>
      </c>
      <c r="H116" s="242">
        <v>9.8794409189646493E-2</v>
      </c>
      <c r="I116" s="50">
        <v>0.11779161399075246</v>
      </c>
      <c r="J116" s="49">
        <v>0.23558322798150491</v>
      </c>
      <c r="K116" s="51">
        <v>0.35337484197225738</v>
      </c>
      <c r="L116" s="242">
        <v>6.9348628199258397E-2</v>
      </c>
      <c r="M116" s="242">
        <v>7.6648483799180336E-2</v>
      </c>
    </row>
    <row r="117" spans="1:13" ht="15" customHeight="1">
      <c r="A117" s="48"/>
      <c r="B117" s="178" t="s">
        <v>136</v>
      </c>
      <c r="C117" s="241">
        <v>2.2152833557137592</v>
      </c>
      <c r="D117" s="242">
        <v>0.13214345181798251</v>
      </c>
      <c r="E117" s="171">
        <v>1.9509964520777943</v>
      </c>
      <c r="F117" s="171">
        <v>2.4795702593497242</v>
      </c>
      <c r="G117" s="171">
        <v>1.8188530002598116</v>
      </c>
      <c r="H117" s="171">
        <v>2.6117137111677069</v>
      </c>
      <c r="I117" s="50">
        <v>5.9650812378990767E-2</v>
      </c>
      <c r="J117" s="49">
        <v>0.11930162475798153</v>
      </c>
      <c r="K117" s="51">
        <v>0.17895243713697229</v>
      </c>
      <c r="L117" s="171">
        <v>2.1045191879280711</v>
      </c>
      <c r="M117" s="171">
        <v>2.3260475234994473</v>
      </c>
    </row>
    <row r="118" spans="1:13" ht="15" customHeight="1">
      <c r="A118" s="48"/>
      <c r="B118" s="178" t="s">
        <v>179</v>
      </c>
      <c r="C118" s="241">
        <v>9.4107682443110914</v>
      </c>
      <c r="D118" s="171">
        <v>1.3543845910202825</v>
      </c>
      <c r="E118" s="171">
        <v>6.7019990622705263</v>
      </c>
      <c r="F118" s="171">
        <v>12.119537426351656</v>
      </c>
      <c r="G118" s="171">
        <v>5.3476144712502443</v>
      </c>
      <c r="H118" s="171">
        <v>13.473922017371939</v>
      </c>
      <c r="I118" s="50">
        <v>0.14391860003980253</v>
      </c>
      <c r="J118" s="49">
        <v>0.28783720007960506</v>
      </c>
      <c r="K118" s="51">
        <v>0.43175580011940762</v>
      </c>
      <c r="L118" s="171">
        <v>8.940229832095536</v>
      </c>
      <c r="M118" s="171">
        <v>9.8813066565266467</v>
      </c>
    </row>
    <row r="119" spans="1:13" ht="15" customHeight="1">
      <c r="A119" s="48"/>
      <c r="B119" s="178" t="s">
        <v>221</v>
      </c>
      <c r="C119" s="241">
        <v>1.0313264294469606</v>
      </c>
      <c r="D119" s="171">
        <v>0.26357415536900503</v>
      </c>
      <c r="E119" s="171">
        <v>0.50417811870895057</v>
      </c>
      <c r="F119" s="171">
        <v>1.5584747401849706</v>
      </c>
      <c r="G119" s="171">
        <v>0.24060396333994549</v>
      </c>
      <c r="H119" s="171">
        <v>1.8220488955539758</v>
      </c>
      <c r="I119" s="50">
        <v>0.25556811872875618</v>
      </c>
      <c r="J119" s="49">
        <v>0.51113623745751235</v>
      </c>
      <c r="K119" s="51">
        <v>0.76670435618626853</v>
      </c>
      <c r="L119" s="171">
        <v>0.97976010797461255</v>
      </c>
      <c r="M119" s="171">
        <v>1.0828927509193087</v>
      </c>
    </row>
    <row r="120" spans="1:13" ht="15" customHeight="1">
      <c r="A120" s="48"/>
      <c r="B120" s="178" t="s">
        <v>164</v>
      </c>
      <c r="C120" s="241">
        <v>7.218600937397559</v>
      </c>
      <c r="D120" s="242">
        <v>0.54256351450334694</v>
      </c>
      <c r="E120" s="171">
        <v>6.1334739083908651</v>
      </c>
      <c r="F120" s="171">
        <v>8.3037279664042529</v>
      </c>
      <c r="G120" s="171">
        <v>5.5909103938875182</v>
      </c>
      <c r="H120" s="171">
        <v>8.846291480907599</v>
      </c>
      <c r="I120" s="50">
        <v>7.5161865742221126E-2</v>
      </c>
      <c r="J120" s="49">
        <v>0.15032373148444225</v>
      </c>
      <c r="K120" s="51">
        <v>0.22548559722666339</v>
      </c>
      <c r="L120" s="171">
        <v>6.8576708905276806</v>
      </c>
      <c r="M120" s="171">
        <v>7.5795309842674374</v>
      </c>
    </row>
    <row r="121" spans="1:13" ht="15" customHeight="1">
      <c r="A121" s="48"/>
      <c r="B121" s="178" t="s">
        <v>165</v>
      </c>
      <c r="C121" s="241">
        <v>0.40460489883344442</v>
      </c>
      <c r="D121" s="242">
        <v>2.8133981693776986E-2</v>
      </c>
      <c r="E121" s="171">
        <v>0.34833693544589045</v>
      </c>
      <c r="F121" s="171">
        <v>0.46087286222099838</v>
      </c>
      <c r="G121" s="171">
        <v>0.32020295375211344</v>
      </c>
      <c r="H121" s="171">
        <v>0.48900684391477539</v>
      </c>
      <c r="I121" s="50">
        <v>6.9534456391637356E-2</v>
      </c>
      <c r="J121" s="49">
        <v>0.13906891278327471</v>
      </c>
      <c r="K121" s="51">
        <v>0.20860336917491207</v>
      </c>
      <c r="L121" s="171">
        <v>0.38437465389177217</v>
      </c>
      <c r="M121" s="171">
        <v>0.42483514377511666</v>
      </c>
    </row>
    <row r="122" spans="1:13" ht="15" customHeight="1">
      <c r="A122" s="48"/>
      <c r="B122" s="178" t="s">
        <v>222</v>
      </c>
      <c r="C122" s="249">
        <v>0.3621878364231918</v>
      </c>
      <c r="D122" s="242">
        <v>5.9583464104572192E-3</v>
      </c>
      <c r="E122" s="242">
        <v>0.35027114360227735</v>
      </c>
      <c r="F122" s="242">
        <v>0.37410452924410625</v>
      </c>
      <c r="G122" s="242">
        <v>0.34431279719182012</v>
      </c>
      <c r="H122" s="242">
        <v>0.38006287565456348</v>
      </c>
      <c r="I122" s="50">
        <v>1.645098429947078E-2</v>
      </c>
      <c r="J122" s="49">
        <v>3.290196859894156E-2</v>
      </c>
      <c r="K122" s="51">
        <v>4.9352952898412336E-2</v>
      </c>
      <c r="L122" s="242">
        <v>0.34407844460203219</v>
      </c>
      <c r="M122" s="242">
        <v>0.38029722824435142</v>
      </c>
    </row>
    <row r="123" spans="1:13" ht="15" customHeight="1">
      <c r="A123" s="48"/>
      <c r="B123" s="191" t="s">
        <v>183</v>
      </c>
      <c r="C123" s="192">
        <v>27.969906785864751</v>
      </c>
      <c r="D123" s="193">
        <v>1.7894351413097749</v>
      </c>
      <c r="E123" s="194">
        <v>24.3910365032452</v>
      </c>
      <c r="F123" s="194">
        <v>31.548777068484302</v>
      </c>
      <c r="G123" s="194">
        <v>22.601601361935426</v>
      </c>
      <c r="H123" s="194">
        <v>33.338212209794079</v>
      </c>
      <c r="I123" s="195">
        <v>6.3977157843590232E-2</v>
      </c>
      <c r="J123" s="196">
        <v>0.12795431568718046</v>
      </c>
      <c r="K123" s="197">
        <v>0.1919314735307707</v>
      </c>
      <c r="L123" s="194">
        <v>26.571411446571513</v>
      </c>
      <c r="M123" s="194">
        <v>29.368402125157989</v>
      </c>
    </row>
    <row r="124" spans="1:13" ht="15" customHeight="1">
      <c r="B124" s="254" t="s">
        <v>629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3">
    <cfRule type="expression" dxfId="30" priority="71">
      <formula>IF(PG_IsBlnkRowRout*PG_IsBlnkRowRoutNext=1,TRUE,FALSE)</formula>
    </cfRule>
  </conditionalFormatting>
  <conditionalFormatting sqref="I5:K123">
    <cfRule type="cellIs" dxfId="29" priority="2" operator="greaterThan">
      <formula>1</formula>
    </cfRule>
  </conditionalFormatting>
  <hyperlinks>
    <hyperlink ref="B5" location="'Fire Assay'!$A$4" display="'Fire Assay'!$A$4" xr:uid="{2B10AC35-6329-4A2F-A666-98B9C0284F9B}"/>
    <hyperlink ref="B7" location="'AR Digest 10-50g'!$A$4" display="'AR Digest 10-50g'!$A$4" xr:uid="{B14D8FE5-907B-4342-BF71-29DD33DFE7B1}"/>
    <hyperlink ref="B9" location="'4-Acid'!$A$4" display="'4-Acid'!$A$4" xr:uid="{7DF11BE7-3BD2-450E-8C93-AC1CCF23E806}"/>
    <hyperlink ref="B10" location="'4-Acid'!$A$22" display="'4-Acid'!$A$22" xr:uid="{D86F6204-D9D6-4AFC-8BCA-0B6429094EC8}"/>
    <hyperlink ref="B11" location="'4-Acid'!$A$40" display="'4-Acid'!$A$40" xr:uid="{90041881-833C-499A-8DB3-71EE43D477ED}"/>
    <hyperlink ref="B12" location="'4-Acid'!$A$76" display="'4-Acid'!$A$76" xr:uid="{39301823-9437-478B-A436-3147FF0B2711}"/>
    <hyperlink ref="B13" location="'4-Acid'!$A$94" display="'4-Acid'!$A$94" xr:uid="{7DCE2287-596D-4847-811B-4406CA873E1A}"/>
    <hyperlink ref="B14" location="'4-Acid'!$A$113" display="'4-Acid'!$A$113" xr:uid="{CEDC26DB-C0FA-4D08-8382-FED50D6516C1}"/>
    <hyperlink ref="B15" location="'4-Acid'!$A$132" display="'4-Acid'!$A$132" xr:uid="{61DAD81F-E8E6-441F-AA71-B5132FFE01FD}"/>
    <hyperlink ref="B16" location="'4-Acid'!$A$150" display="'4-Acid'!$A$150" xr:uid="{39B45659-C35F-43BA-BB18-B8FC3FA34DE6}"/>
    <hyperlink ref="B17" location="'4-Acid'!$A$169" display="'4-Acid'!$A$169" xr:uid="{9A324F5C-084A-4253-B33B-B93DD52AB888}"/>
    <hyperlink ref="B18" location="'4-Acid'!$A$187" display="'4-Acid'!$A$187" xr:uid="{F1AFEB22-43DA-4B11-B341-913ACCE0EDEC}"/>
    <hyperlink ref="B19" location="'4-Acid'!$A$206" display="'4-Acid'!$A$206" xr:uid="{5CF1AFFA-65D3-419A-B47C-FA0EAD9FFC37}"/>
    <hyperlink ref="B20" location="'4-Acid'!$A$225" display="'4-Acid'!$A$225" xr:uid="{616E8F5E-9144-4C82-B317-00B9BF11D3AD}"/>
    <hyperlink ref="B21" location="'4-Acid'!$A$244" display="'4-Acid'!$A$244" xr:uid="{732CFF24-21E8-4A8A-B461-2044B490C61E}"/>
    <hyperlink ref="B22" location="'4-Acid'!$A$262" display="'4-Acid'!$A$262" xr:uid="{8D68F592-1271-4FEC-BF44-053094DBFC2D}"/>
    <hyperlink ref="B23" location="'4-Acid'!$A$280" display="'4-Acid'!$A$280" xr:uid="{B3821645-DB5F-4C6D-B825-FB88FCC8A670}"/>
    <hyperlink ref="B24" location="'4-Acid'!$A$298" display="'4-Acid'!$A$298" xr:uid="{E02A07B8-57FC-4396-9A3B-2208F0578510}"/>
    <hyperlink ref="B25" location="'4-Acid'!$A$316" display="'4-Acid'!$A$316" xr:uid="{ACFAEAAF-A5DC-4AC4-8BAB-AD3D5DDBB2CD}"/>
    <hyperlink ref="B26" location="'4-Acid'!$A$334" display="'4-Acid'!$A$334" xr:uid="{D81C8E32-CB9C-45AB-9906-FCAD280680DB}"/>
    <hyperlink ref="B27" location="'4-Acid'!$A$352" display="'4-Acid'!$A$352" xr:uid="{68B5B2B7-9ABC-45FE-934F-7A32ADDDBCA7}"/>
    <hyperlink ref="B28" location="'4-Acid'!$A$388" display="'4-Acid'!$A$388" xr:uid="{8113257E-802E-48DD-8191-8BD5E9D60579}"/>
    <hyperlink ref="B29" location="'4-Acid'!$A$424" display="'4-Acid'!$A$424" xr:uid="{4BA75EB8-93C4-49AD-B6C9-AA87E4523061}"/>
    <hyperlink ref="B30" location="'4-Acid'!$A$443" display="'4-Acid'!$A$443" xr:uid="{932C524E-DA35-45AE-8065-B1D5CC9D5A95}"/>
    <hyperlink ref="B31" location="'4-Acid'!$A$462" display="'4-Acid'!$A$462" xr:uid="{E349DD1A-F5ED-4557-A0F4-78ADF6853B73}"/>
    <hyperlink ref="B32" location="'4-Acid'!$A$480" display="'4-Acid'!$A$480" xr:uid="{7D014807-7F1C-4634-A288-4EA4A5E4D3E1}"/>
    <hyperlink ref="B33" location="'4-Acid'!$A$498" display="'4-Acid'!$A$498" xr:uid="{D021EAC8-54C2-4CEB-B972-ECC424007993}"/>
    <hyperlink ref="B34" location="'4-Acid'!$A$516" display="'4-Acid'!$A$516" xr:uid="{8C14E58F-B6C7-44F3-8922-C16AC3C7C603}"/>
    <hyperlink ref="B35" location="'4-Acid'!$A$535" display="'4-Acid'!$A$535" xr:uid="{15ADF89A-6741-4688-B01A-1482240B80D4}"/>
    <hyperlink ref="B36" location="'4-Acid'!$A$553" display="'4-Acid'!$A$553" xr:uid="{BA0C2A46-92A7-4B2A-A36B-397AD2F91F03}"/>
    <hyperlink ref="B37" location="'4-Acid'!$A$571" display="'4-Acid'!$A$571" xr:uid="{7CFAF9EB-4163-4158-ADAD-EF184A12AC72}"/>
    <hyperlink ref="B38" location="'4-Acid'!$A$590" display="'4-Acid'!$A$590" xr:uid="{22D65158-F7E2-4275-B537-0BE1122EFEAC}"/>
    <hyperlink ref="B39" location="'4-Acid'!$A$608" display="'4-Acid'!$A$608" xr:uid="{809C4B99-7B54-4B70-B173-1AEFA665D0A2}"/>
    <hyperlink ref="B40" location="'4-Acid'!$A$626" display="'4-Acid'!$A$626" xr:uid="{FA4AA68F-AC52-4CAF-91FF-C637D5DA5AC2}"/>
    <hyperlink ref="B41" location="'4-Acid'!$A$644" display="'4-Acid'!$A$644" xr:uid="{F330C346-701C-4019-8BDC-D921CE78E8E9}"/>
    <hyperlink ref="B42" location="'4-Acid'!$A$662" display="'4-Acid'!$A$662" xr:uid="{CD51DABA-F05B-418D-9380-EDF885EFB526}"/>
    <hyperlink ref="B43" location="'4-Acid'!$A$680" display="'4-Acid'!$A$680" xr:uid="{715F8091-71E2-4409-B7D4-F5DB626BAA66}"/>
    <hyperlink ref="B44" location="'4-Acid'!$A$698" display="'4-Acid'!$A$698" xr:uid="{978F783F-CBAD-4514-BEA4-B5C91661860A}"/>
    <hyperlink ref="B45" location="'4-Acid'!$A$716" display="'4-Acid'!$A$716" xr:uid="{870E7277-A445-4106-92DE-E133E4119078}"/>
    <hyperlink ref="B46" location="'4-Acid'!$A$752" display="'4-Acid'!$A$752" xr:uid="{FF59E44A-47A3-4F54-BEDF-3A1828B1D5F5}"/>
    <hyperlink ref="B47" location="'4-Acid'!$A$770" display="'4-Acid'!$A$770" xr:uid="{60693CAF-411D-43F6-A840-98F5F386EE87}"/>
    <hyperlink ref="B48" location="'4-Acid'!$A$789" display="'4-Acid'!$A$789" xr:uid="{05ED7EEE-A4F2-419F-98A0-B721C2737CCC}"/>
    <hyperlink ref="B49" location="'4-Acid'!$A$825" display="'4-Acid'!$A$825" xr:uid="{64544826-C500-4640-8E8A-1BEDC01859E4}"/>
    <hyperlink ref="B50" location="'4-Acid'!$A$844" display="'4-Acid'!$A$844" xr:uid="{19BECCE2-7CF6-4D2B-B72C-221B03B24140}"/>
    <hyperlink ref="B51" location="'4-Acid'!$A$863" display="'4-Acid'!$A$863" xr:uid="{02E73154-3B86-4662-BDBA-3F31B18895FE}"/>
    <hyperlink ref="B52" location="'4-Acid'!$A$881" display="'4-Acid'!$A$881" xr:uid="{108C1D56-7AC0-4864-84BB-252EFB86D97A}"/>
    <hyperlink ref="B53" location="'4-Acid'!$A$899" display="'4-Acid'!$A$899" xr:uid="{6CF91C10-CEC8-4970-8D85-3A859D0232F0}"/>
    <hyperlink ref="B54" location="'4-Acid'!$A$918" display="'4-Acid'!$A$918" xr:uid="{77A95133-4298-466A-93E6-1BFE38C63F8D}"/>
    <hyperlink ref="B55" location="'4-Acid'!$A$936" display="'4-Acid'!$A$936" xr:uid="{1A804486-3AAB-44A4-9792-65E9DB3EE83B}"/>
    <hyperlink ref="B56" location="'4-Acid'!$A$954" display="'4-Acid'!$A$954" xr:uid="{5746F800-7758-41F3-BDFF-708B573686DE}"/>
    <hyperlink ref="B57" location="'4-Acid'!$A$972" display="'4-Acid'!$A$972" xr:uid="{C04E9BE7-CAD4-4ADE-B1CF-026FCDD8BFF9}"/>
    <hyperlink ref="B58" location="'4-Acid'!$A$990" display="'4-Acid'!$A$990" xr:uid="{0CE412DB-D6BF-4E34-855F-A9EC94304D77}"/>
    <hyperlink ref="B59" location="'4-Acid'!$A$1009" display="'4-Acid'!$A$1009" xr:uid="{6BB73586-3C8D-4F9D-9E3B-4DA07F067B1B}"/>
    <hyperlink ref="B60" location="'4-Acid'!$A$1027" display="'4-Acid'!$A$1027" xr:uid="{5B03BC58-9E4B-4B02-86F1-66BF9AAE04A0}"/>
    <hyperlink ref="B61" location="'4-Acid'!$A$1045" display="'4-Acid'!$A$1045" xr:uid="{65297A57-7E45-4277-87F6-03DD9F0480E6}"/>
    <hyperlink ref="B62" location="'4-Acid'!$A$1063" display="'4-Acid'!$A$1063" xr:uid="{2BB906B6-E5BA-4AE0-85B1-2AA7216709C0}"/>
    <hyperlink ref="B63" location="'4-Acid'!$A$1081" display="'4-Acid'!$A$1081" xr:uid="{4422D356-5E8C-48A0-B74D-4B343BFD63D6}"/>
    <hyperlink ref="B64" location="'4-Acid'!$A$1099" display="'4-Acid'!$A$1099" xr:uid="{3EA51A14-C556-4665-8B42-3FC8028C46A3}"/>
    <hyperlink ref="B65" location="'4-Acid'!$A$1117" display="'4-Acid'!$A$1117" xr:uid="{918616C0-C5BB-4FDA-85C0-8B56DD72BC01}"/>
    <hyperlink ref="B67" location="'Aqua Regia'!$A$4" display="'Aqua Regia'!$A$4" xr:uid="{E876A32B-CFD6-4E0C-850E-7CA582370E0D}"/>
    <hyperlink ref="B68" location="'Aqua Regia'!$A$22" display="'Aqua Regia'!$A$22" xr:uid="{44429654-DB78-4776-B9AD-C8A71AFBF0EC}"/>
    <hyperlink ref="B69" location="'Aqua Regia'!$A$40" display="'Aqua Regia'!$A$40" xr:uid="{F5BE6578-294A-4183-8306-4D111A08B055}"/>
    <hyperlink ref="B70" location="'Aqua Regia'!$A$76" display="'Aqua Regia'!$A$76" xr:uid="{4D527650-C384-4B9F-9DB2-E3EC0885DA37}"/>
    <hyperlink ref="B71" location="'Aqua Regia'!$A$94" display="'Aqua Regia'!$A$94" xr:uid="{03799D19-4AAA-418A-909F-596861F958F6}"/>
    <hyperlink ref="B72" location="'Aqua Regia'!$A$113" display="'Aqua Regia'!$A$113" xr:uid="{8CF7486C-9F0D-4327-94FE-6AEC1D90CA64}"/>
    <hyperlink ref="B73" location="'Aqua Regia'!$A$132" display="'Aqua Regia'!$A$132" xr:uid="{A20213F4-C41B-4184-B87D-6C700DBEE4D7}"/>
    <hyperlink ref="B74" location="'Aqua Regia'!$A$150" display="'Aqua Regia'!$A$150" xr:uid="{8B35CE4F-7537-417E-8F7C-1E00C97C5A24}"/>
    <hyperlink ref="B75" location="'Aqua Regia'!$A$169" display="'Aqua Regia'!$A$169" xr:uid="{798A9803-E526-4F43-811A-405204D389FE}"/>
    <hyperlink ref="B76" location="'Aqua Regia'!$A$187" display="'Aqua Regia'!$A$187" xr:uid="{7CD5FF2B-66A0-4DB8-8A96-D1C2A82D5884}"/>
    <hyperlink ref="B77" location="'Aqua Regia'!$A$206" display="'Aqua Regia'!$A$206" xr:uid="{96E46899-EDE5-446D-8059-B9229B3ADC4A}"/>
    <hyperlink ref="B78" location="'Aqua Regia'!$A$224" display="'Aqua Regia'!$A$224" xr:uid="{8E8B72D4-2BCC-4B01-AE72-BBAC946943CC}"/>
    <hyperlink ref="B79" location="'Aqua Regia'!$A$242" display="'Aqua Regia'!$A$242" xr:uid="{1D13E0E5-B77A-470B-A5CA-6D41C2B28D7E}"/>
    <hyperlink ref="B80" location="'Aqua Regia'!$A$260" display="'Aqua Regia'!$A$260" xr:uid="{CE6718B8-9278-4B49-9A9A-E77360C70B6A}"/>
    <hyperlink ref="B81" location="'Aqua Regia'!$A$278" display="'Aqua Regia'!$A$278" xr:uid="{8F48BEFD-F3A5-4AC1-B333-D4D3BB2EA627}"/>
    <hyperlink ref="B82" location="'Aqua Regia'!$A$296" display="'Aqua Regia'!$A$296" xr:uid="{249CC5A2-372C-4136-B23A-8DE707528E04}"/>
    <hyperlink ref="B83" location="'Aqua Regia'!$A$315" display="'Aqua Regia'!$A$315" xr:uid="{FB72B669-49F6-4E45-B108-8AAF190C7C12}"/>
    <hyperlink ref="B84" location="'Aqua Regia'!$A$333" display="'Aqua Regia'!$A$333" xr:uid="{13F59939-351E-4684-9BA2-1B0AAEC1D2F9}"/>
    <hyperlink ref="B85" location="'Aqua Regia'!$A$352" display="'Aqua Regia'!$A$352" xr:uid="{6141A072-99EC-4F80-80A6-B601FC009E3D}"/>
    <hyperlink ref="B86" location="'Aqua Regia'!$A$388" display="'Aqua Regia'!$A$388" xr:uid="{A1766F50-0193-4FAA-B002-45D71B70E286}"/>
    <hyperlink ref="B87" location="'Aqua Regia'!$A$407" display="'Aqua Regia'!$A$407" xr:uid="{EC5108F3-42B3-4027-9FC7-CC42BE18A3CC}"/>
    <hyperlink ref="B88" location="'Aqua Regia'!$A$426" display="'Aqua Regia'!$A$426" xr:uid="{ABB6A114-203C-4C7F-9079-87CC92CD6B4B}"/>
    <hyperlink ref="B89" location="'Aqua Regia'!$A$444" display="'Aqua Regia'!$A$444" xr:uid="{176B49DA-3858-4C48-B1A6-B01C7DEF6D23}"/>
    <hyperlink ref="B90" location="'Aqua Regia'!$A$462" display="'Aqua Regia'!$A$462" xr:uid="{4928C2A5-AE82-45F0-905D-0B9EB2A15C79}"/>
    <hyperlink ref="B91" location="'Aqua Regia'!$A$480" display="'Aqua Regia'!$A$480" xr:uid="{4AADAACD-71EC-43C7-8A8A-6EB36639C44B}"/>
    <hyperlink ref="B92" location="'Aqua Regia'!$A$498" display="'Aqua Regia'!$A$498" xr:uid="{4985BAF2-8435-4132-85B2-4797ADC5DFE1}"/>
    <hyperlink ref="B93" location="'Aqua Regia'!$A$517" display="'Aqua Regia'!$A$517" xr:uid="{DD4AA6F3-9A12-4017-A6DE-837C24F05303}"/>
    <hyperlink ref="B94" location="'Aqua Regia'!$A$535" display="'Aqua Regia'!$A$535" xr:uid="{B3851750-47C4-4634-AADA-2775DD476887}"/>
    <hyperlink ref="B95" location="'Aqua Regia'!$A$553" display="'Aqua Regia'!$A$553" xr:uid="{A32D90B7-8E20-42C1-A5D2-8EF987E9FB12}"/>
    <hyperlink ref="B96" location="'Aqua Regia'!$A$571" display="'Aqua Regia'!$A$571" xr:uid="{A45F18BB-0268-4A1A-9362-4C7AC50B671B}"/>
    <hyperlink ref="B97" location="'Aqua Regia'!$A$590" display="'Aqua Regia'!$A$590" xr:uid="{685C62F5-34D3-4258-B27C-48CBF05E807B}"/>
    <hyperlink ref="B98" location="'Aqua Regia'!$A$627" display="'Aqua Regia'!$A$627" xr:uid="{8F31C8B6-3AE8-43A8-8798-D7E0FCB36818}"/>
    <hyperlink ref="B99" location="'Aqua Regia'!$A$645" display="'Aqua Regia'!$A$645" xr:uid="{5E1118C8-DAE4-4F9A-9515-9C01A21C2E45}"/>
    <hyperlink ref="B100" location="'Aqua Regia'!$A$663" display="'Aqua Regia'!$A$663" xr:uid="{B4A7904E-BDF5-448C-9268-C3FC23612735}"/>
    <hyperlink ref="B101" location="'Aqua Regia'!$A$681" display="'Aqua Regia'!$A$681" xr:uid="{E1AC5D42-2269-4096-8973-3BCE6BE796FC}"/>
    <hyperlink ref="B102" location="'Aqua Regia'!$A$717" display="'Aqua Regia'!$A$717" xr:uid="{7CF213EA-B2E6-49B7-BF0D-AEA90A417B2B}"/>
    <hyperlink ref="B103" location="'Aqua Regia'!$A$753" display="'Aqua Regia'!$A$753" xr:uid="{74296DBD-CA15-48E5-94D2-93B0B1C1F2CC}"/>
    <hyperlink ref="B104" location="'Aqua Regia'!$A$789" display="'Aqua Regia'!$A$789" xr:uid="{989186EC-01CC-49FE-8422-34ADBFDE78B1}"/>
    <hyperlink ref="B105" location="'Aqua Regia'!$A$807" display="'Aqua Regia'!$A$807" xr:uid="{5E649DD1-69CA-466F-99DD-71FB656FAFBF}"/>
    <hyperlink ref="B106" location="'Aqua Regia'!$A$826" display="'Aqua Regia'!$A$826" xr:uid="{B4E6FE4C-244D-45FC-8641-3C79404CB8E1}"/>
    <hyperlink ref="B107" location="'Aqua Regia'!$A$862" display="'Aqua Regia'!$A$862" xr:uid="{55D5806D-EDB8-4FE6-B967-E15A01C3299C}"/>
    <hyperlink ref="B108" location="'Aqua Regia'!$A$880" display="'Aqua Regia'!$A$880" xr:uid="{EACF409D-A6EC-4BE0-BBAB-A74A583B6D1D}"/>
    <hyperlink ref="B109" location="'Aqua Regia'!$A$898" display="'Aqua Regia'!$A$898" xr:uid="{B34DD6C0-E6CD-49C6-96B1-D4AE83F67B48}"/>
    <hyperlink ref="B110" location="'Aqua Regia'!$A$916" display="'Aqua Regia'!$A$916" xr:uid="{069F8A9A-1EC2-46B0-B296-AA8AC7D6F593}"/>
    <hyperlink ref="B111" location="'Aqua Regia'!$A$934" display="'Aqua Regia'!$A$934" xr:uid="{C42F09D5-6A14-4182-992D-3496D3769532}"/>
    <hyperlink ref="B112" location="'Aqua Regia'!$A$953" display="'Aqua Regia'!$A$953" xr:uid="{8984B8E1-74D5-44D4-9B41-1CDD9E30BC62}"/>
    <hyperlink ref="B113" location="'Aqua Regia'!$A$971" display="'Aqua Regia'!$A$971" xr:uid="{8BEEDD46-FAAB-46F6-860E-3042A78788A9}"/>
    <hyperlink ref="B114" location="'Aqua Regia'!$A$989" display="'Aqua Regia'!$A$989" xr:uid="{87C04C88-0CEF-4B37-A3F7-1234837369E6}"/>
    <hyperlink ref="B115" location="'Aqua Regia'!$A$1007" display="'Aqua Regia'!$A$1007" xr:uid="{D9DFAB59-1878-4859-BE32-877C0EA675C9}"/>
    <hyperlink ref="B116" location="'Aqua Regia'!$A$1025" display="'Aqua Regia'!$A$1025" xr:uid="{28BB2307-1AB9-4654-9F70-71105442E9C3}"/>
    <hyperlink ref="B117" location="'Aqua Regia'!$A$1043" display="'Aqua Regia'!$A$1043" xr:uid="{4C921CF1-FD37-47F1-A8AA-30E66164BE41}"/>
    <hyperlink ref="B118" location="'Aqua Regia'!$A$1061" display="'Aqua Regia'!$A$1061" xr:uid="{03E7FB81-528D-4381-996F-D51E25B06A82}"/>
    <hyperlink ref="B119" location="'Aqua Regia'!$A$1079" display="'Aqua Regia'!$A$1079" xr:uid="{5599F424-7608-40F0-BC36-1FC894853E3E}"/>
    <hyperlink ref="B120" location="'Aqua Regia'!$A$1098" display="'Aqua Regia'!$A$1098" xr:uid="{18E8DA0D-074E-43D3-9CE8-F68BA694B82A}"/>
    <hyperlink ref="B121" location="'Aqua Regia'!$A$1116" display="'Aqua Regia'!$A$1116" xr:uid="{9F3BF567-9AE4-42CF-8E73-CA70E75A63AA}"/>
    <hyperlink ref="B122" location="'Aqua Regia'!$A$1134" display="'Aqua Regia'!$A$1134" xr:uid="{EA574127-8200-4BE5-B6C4-A1726992AE19}"/>
    <hyperlink ref="B123" location="'Aqua Regia'!$A$1152" display="'Aqua Regia'!$A$1152" xr:uid="{8C4165E9-49C3-4655-B15F-05E8EAEA742C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4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625</v>
      </c>
      <c r="C1" s="33"/>
    </row>
    <row r="2" spans="2:10" ht="27.95" customHeight="1">
      <c r="B2" s="40" t="s">
        <v>83</v>
      </c>
      <c r="C2" s="40" t="s">
        <v>84</v>
      </c>
    </row>
    <row r="3" spans="2:10" ht="15" customHeight="1">
      <c r="B3" s="41" t="s">
        <v>90</v>
      </c>
      <c r="C3" s="41" t="s">
        <v>91</v>
      </c>
    </row>
    <row r="4" spans="2:10" ht="15" customHeight="1">
      <c r="B4" s="42" t="s">
        <v>94</v>
      </c>
      <c r="C4" s="42" t="s">
        <v>132</v>
      </c>
    </row>
    <row r="5" spans="2:10" ht="15" customHeight="1">
      <c r="B5" s="42" t="s">
        <v>88</v>
      </c>
      <c r="C5" s="42" t="s">
        <v>89</v>
      </c>
    </row>
    <row r="6" spans="2:10" ht="15" customHeight="1">
      <c r="B6" s="42" t="s">
        <v>92</v>
      </c>
      <c r="C6" s="42" t="s">
        <v>87</v>
      </c>
    </row>
    <row r="7" spans="2:10" ht="15" customHeight="1">
      <c r="B7" s="42" t="s">
        <v>86</v>
      </c>
      <c r="C7" s="83" t="s">
        <v>133</v>
      </c>
    </row>
    <row r="8" spans="2:10" ht="15" customHeight="1" thickBot="1">
      <c r="B8" s="42" t="s">
        <v>85</v>
      </c>
      <c r="C8" s="83" t="s">
        <v>134</v>
      </c>
    </row>
    <row r="9" spans="2:10" ht="15" customHeight="1">
      <c r="B9" s="68" t="s">
        <v>131</v>
      </c>
      <c r="C9" s="148"/>
    </row>
    <row r="10" spans="2:10" ht="15" customHeight="1">
      <c r="B10" s="42" t="s">
        <v>272</v>
      </c>
      <c r="C10" s="42" t="s">
        <v>318</v>
      </c>
    </row>
    <row r="11" spans="2:10" ht="15" customHeight="1">
      <c r="B11" s="42" t="s">
        <v>115</v>
      </c>
      <c r="C11" s="42" t="s">
        <v>319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273</v>
      </c>
      <c r="C12" s="42" t="s">
        <v>320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317</v>
      </c>
      <c r="C13" s="42" t="s">
        <v>321</v>
      </c>
    </row>
    <row r="14" spans="2:10" ht="15" customHeight="1">
      <c r="B14" s="42" t="s">
        <v>270</v>
      </c>
      <c r="C14" s="42" t="s">
        <v>322</v>
      </c>
    </row>
    <row r="15" spans="2:10" ht="15" customHeight="1">
      <c r="B15" s="42" t="s">
        <v>269</v>
      </c>
      <c r="C15" s="42" t="s">
        <v>323</v>
      </c>
    </row>
    <row r="16" spans="2:10" ht="15" customHeight="1">
      <c r="B16" s="42" t="s">
        <v>293</v>
      </c>
      <c r="C16" s="42" t="s">
        <v>324</v>
      </c>
    </row>
    <row r="17" spans="2:3" ht="15" customHeight="1">
      <c r="B17" s="42" t="s">
        <v>292</v>
      </c>
      <c r="C17" s="42" t="s">
        <v>325</v>
      </c>
    </row>
    <row r="18" spans="2:3" ht="15" customHeight="1">
      <c r="B18" s="42" t="s">
        <v>99</v>
      </c>
      <c r="C18" s="42" t="s">
        <v>326</v>
      </c>
    </row>
    <row r="19" spans="2:3" ht="15" customHeight="1">
      <c r="B19" s="42" t="s">
        <v>251</v>
      </c>
      <c r="C19" s="42" t="s">
        <v>327</v>
      </c>
    </row>
    <row r="20" spans="2:3" ht="15" customHeight="1">
      <c r="B20" s="42" t="s">
        <v>262</v>
      </c>
      <c r="C20" s="42" t="s">
        <v>328</v>
      </c>
    </row>
    <row r="21" spans="2:3" ht="15" customHeight="1">
      <c r="B21" s="42" t="s">
        <v>252</v>
      </c>
      <c r="C21" s="42" t="s">
        <v>329</v>
      </c>
    </row>
    <row r="22" spans="2:3" ht="15" customHeight="1">
      <c r="B22" s="42" t="s">
        <v>114</v>
      </c>
      <c r="C22" s="42" t="s">
        <v>330</v>
      </c>
    </row>
    <row r="23" spans="2:3" ht="15" customHeight="1">
      <c r="B23" s="42" t="s">
        <v>100</v>
      </c>
      <c r="C23" s="42" t="s">
        <v>331</v>
      </c>
    </row>
    <row r="24" spans="2:3" ht="15" customHeight="1">
      <c r="B24" s="42" t="s">
        <v>316</v>
      </c>
      <c r="C24" s="42" t="s">
        <v>332</v>
      </c>
    </row>
    <row r="25" spans="2:3" ht="15" customHeight="1">
      <c r="B25" s="146" t="s">
        <v>333</v>
      </c>
      <c r="C25" s="147"/>
    </row>
    <row r="26" spans="2:3" ht="15" customHeight="1">
      <c r="B26" s="42" t="s">
        <v>267</v>
      </c>
      <c r="C26" s="42" t="s">
        <v>334</v>
      </c>
    </row>
    <row r="27" spans="2:3" ht="15" customHeight="1">
      <c r="B27" s="42" t="s">
        <v>266</v>
      </c>
      <c r="C27" s="42" t="s">
        <v>335</v>
      </c>
    </row>
    <row r="28" spans="2:3" ht="15" customHeight="1">
      <c r="B28" s="42" t="s">
        <v>264</v>
      </c>
      <c r="C28" s="42" t="s">
        <v>336</v>
      </c>
    </row>
    <row r="29" spans="2:3" ht="15" customHeight="1">
      <c r="B29" s="42" t="s">
        <v>264</v>
      </c>
      <c r="C29" s="42" t="s">
        <v>337</v>
      </c>
    </row>
    <row r="30" spans="2:3" ht="15" customHeight="1">
      <c r="B30" s="42" t="s">
        <v>264</v>
      </c>
      <c r="C30" s="42" t="s">
        <v>338</v>
      </c>
    </row>
    <row r="31" spans="2:3" ht="15" customHeight="1">
      <c r="B31" s="43" t="s">
        <v>261</v>
      </c>
      <c r="C31" s="43" t="s">
        <v>339</v>
      </c>
    </row>
    <row r="32" spans="2:3" ht="15" customHeight="1">
      <c r="B32" s="56"/>
      <c r="C32" s="57"/>
    </row>
    <row r="33" spans="2:3" ht="15">
      <c r="B33" s="58" t="s">
        <v>126</v>
      </c>
      <c r="C33" s="59" t="s">
        <v>119</v>
      </c>
    </row>
    <row r="34" spans="2:3">
      <c r="B34" s="60"/>
      <c r="C34" s="59"/>
    </row>
    <row r="35" spans="2:3">
      <c r="B35" s="61" t="s">
        <v>123</v>
      </c>
      <c r="C35" s="62" t="s">
        <v>122</v>
      </c>
    </row>
    <row r="36" spans="2:3">
      <c r="B36" s="60"/>
      <c r="C36" s="59"/>
    </row>
    <row r="37" spans="2:3">
      <c r="B37" s="63" t="s">
        <v>120</v>
      </c>
      <c r="C37" s="62" t="s">
        <v>121</v>
      </c>
    </row>
    <row r="38" spans="2:3">
      <c r="B38" s="64"/>
      <c r="C38" s="65"/>
    </row>
    <row r="39" spans="2:3">
      <c r="B39"/>
      <c r="C39"/>
    </row>
    <row r="40" spans="2:3">
      <c r="B40"/>
      <c r="C40"/>
    </row>
  </sheetData>
  <sortState xmlns:xlrd2="http://schemas.microsoft.com/office/spreadsheetml/2017/richdata2" ref="B3:C7">
    <sortCondition ref="B3:B7"/>
  </sortState>
  <conditionalFormatting sqref="B3:C32">
    <cfRule type="expression" dxfId="28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6" t="s">
        <v>624</v>
      </c>
      <c r="C1" s="33"/>
    </row>
    <row r="2" spans="2:9" ht="27.95" customHeight="1">
      <c r="B2" s="67" t="s">
        <v>127</v>
      </c>
      <c r="C2" s="40" t="s">
        <v>128</v>
      </c>
    </row>
    <row r="3" spans="2:9" ht="15" customHeight="1">
      <c r="B3" s="144"/>
      <c r="C3" s="41" t="s">
        <v>129</v>
      </c>
    </row>
    <row r="4" spans="2:9" ht="15" customHeight="1">
      <c r="B4" s="145"/>
      <c r="C4" s="42" t="s">
        <v>340</v>
      </c>
    </row>
    <row r="5" spans="2:9" ht="15" customHeight="1">
      <c r="B5" s="145"/>
      <c r="C5" s="42" t="s">
        <v>341</v>
      </c>
    </row>
    <row r="6" spans="2:9" ht="15" customHeight="1">
      <c r="B6" s="145"/>
      <c r="C6" s="42" t="s">
        <v>342</v>
      </c>
    </row>
    <row r="7" spans="2:9" ht="15" customHeight="1">
      <c r="B7" s="145"/>
      <c r="C7" s="42" t="s">
        <v>343</v>
      </c>
    </row>
    <row r="8" spans="2:9" ht="15" customHeight="1">
      <c r="B8" s="145"/>
      <c r="C8" s="42" t="s">
        <v>344</v>
      </c>
    </row>
    <row r="9" spans="2:9" ht="15" customHeight="1">
      <c r="B9" s="145"/>
      <c r="C9" s="42" t="s">
        <v>130</v>
      </c>
      <c r="D9" s="5"/>
      <c r="E9" s="5"/>
      <c r="G9" s="5"/>
      <c r="H9" s="5"/>
      <c r="I9" s="5"/>
    </row>
    <row r="10" spans="2:9" ht="15" customHeight="1">
      <c r="B10" s="145"/>
      <c r="C10" s="42" t="s">
        <v>345</v>
      </c>
      <c r="D10" s="5"/>
      <c r="E10" s="5"/>
      <c r="G10" s="5"/>
      <c r="H10" s="5"/>
      <c r="I10" s="5"/>
    </row>
    <row r="11" spans="2:9" ht="15" customHeight="1">
      <c r="B11" s="145"/>
      <c r="C11" s="42" t="s">
        <v>346</v>
      </c>
    </row>
    <row r="12" spans="2:9" ht="15" customHeight="1">
      <c r="B12" s="145"/>
      <c r="C12" s="42" t="s">
        <v>347</v>
      </c>
    </row>
    <row r="13" spans="2:9" ht="15" customHeight="1">
      <c r="B13" s="145"/>
      <c r="C13" s="42" t="s">
        <v>348</v>
      </c>
    </row>
    <row r="14" spans="2:9" ht="15" customHeight="1">
      <c r="B14" s="145"/>
      <c r="C14" s="42" t="s">
        <v>349</v>
      </c>
    </row>
    <row r="15" spans="2:9" ht="15" customHeight="1">
      <c r="B15" s="145"/>
      <c r="C15" s="42" t="s">
        <v>350</v>
      </c>
    </row>
    <row r="16" spans="2:9" ht="15" customHeight="1">
      <c r="B16" s="145"/>
      <c r="C16" s="42" t="s">
        <v>351</v>
      </c>
    </row>
    <row r="17" spans="2:3" ht="15" customHeight="1">
      <c r="B17" s="145"/>
      <c r="C17" s="42" t="s">
        <v>352</v>
      </c>
    </row>
    <row r="18" spans="2:3" ht="15" customHeight="1">
      <c r="B18" s="145"/>
      <c r="C18" s="42" t="s">
        <v>353</v>
      </c>
    </row>
    <row r="19" spans="2:3" ht="15" customHeight="1">
      <c r="B19" s="145"/>
      <c r="C19" s="42" t="s">
        <v>354</v>
      </c>
    </row>
    <row r="20" spans="2:3" ht="15" customHeight="1">
      <c r="B20" s="145"/>
      <c r="C20" s="42" t="s">
        <v>355</v>
      </c>
    </row>
    <row r="21" spans="2:3" ht="15" customHeight="1">
      <c r="B21" s="145"/>
      <c r="C21" s="42" t="s">
        <v>356</v>
      </c>
    </row>
    <row r="22" spans="2:3" ht="15" customHeight="1">
      <c r="B22" s="145"/>
      <c r="C22" s="42" t="s">
        <v>357</v>
      </c>
    </row>
    <row r="23" spans="2:3" ht="15" customHeight="1">
      <c r="B23" s="145"/>
      <c r="C23" s="42" t="s">
        <v>358</v>
      </c>
    </row>
    <row r="24" spans="2:3" ht="15" customHeight="1">
      <c r="B24" s="145"/>
      <c r="C24" s="42" t="s">
        <v>359</v>
      </c>
    </row>
    <row r="25" spans="2:3" ht="15" customHeight="1">
      <c r="B25" s="145"/>
      <c r="C25" s="42" t="s">
        <v>360</v>
      </c>
    </row>
    <row r="26" spans="2:3" ht="15" customHeight="1">
      <c r="B26" s="145"/>
      <c r="C26" s="42" t="s">
        <v>361</v>
      </c>
    </row>
    <row r="27" spans="2:3" ht="15" customHeight="1">
      <c r="B27" s="145"/>
      <c r="C27" s="42" t="s">
        <v>362</v>
      </c>
    </row>
    <row r="28" spans="2:3" ht="15" customHeight="1">
      <c r="B28" s="183"/>
      <c r="C28" s="43" t="s">
        <v>363</v>
      </c>
    </row>
  </sheetData>
  <conditionalFormatting sqref="B3:C28">
    <cfRule type="expression" dxfId="27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Normal="100" workbookViewId="0"/>
  </sheetViews>
  <sheetFormatPr defaultColWidth="10.28515625" defaultRowHeight="18" customHeight="1"/>
  <cols>
    <col min="1" max="1" width="13.85546875" style="89" customWidth="1"/>
    <col min="2" max="3" width="13.28515625" style="89" customWidth="1"/>
    <col min="4" max="6" width="10.28515625" style="89" customWidth="1"/>
    <col min="7" max="14" width="13.28515625" style="89" customWidth="1"/>
    <col min="15" max="16384" width="10.28515625" style="89"/>
  </cols>
  <sheetData>
    <row r="1" spans="1:14" ht="45" customHeight="1" thickBot="1">
      <c r="A1" s="126"/>
      <c r="B1" s="129" t="s">
        <v>630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8"/>
    </row>
    <row r="2" spans="1:14" ht="36.75" customHeight="1" thickBot="1">
      <c r="A2" s="121" t="s">
        <v>198</v>
      </c>
      <c r="B2" s="122" t="s">
        <v>197</v>
      </c>
      <c r="C2" s="123" t="s">
        <v>196</v>
      </c>
      <c r="D2" s="122" t="s">
        <v>111</v>
      </c>
      <c r="E2" s="122" t="s">
        <v>199</v>
      </c>
      <c r="F2" s="124" t="s">
        <v>195</v>
      </c>
      <c r="G2" s="122" t="s">
        <v>194</v>
      </c>
      <c r="H2" s="125" t="s">
        <v>193</v>
      </c>
      <c r="I2" s="134" t="s">
        <v>201</v>
      </c>
      <c r="J2" s="90" t="s">
        <v>202</v>
      </c>
      <c r="K2" s="91"/>
      <c r="L2" s="91"/>
      <c r="M2" s="91"/>
      <c r="N2" s="92"/>
    </row>
    <row r="3" spans="1:14" ht="18" customHeight="1">
      <c r="A3" s="93">
        <v>2</v>
      </c>
      <c r="B3" s="94">
        <v>1</v>
      </c>
      <c r="C3" s="95" t="s">
        <v>203</v>
      </c>
      <c r="D3" s="94">
        <v>1</v>
      </c>
      <c r="E3" s="94">
        <v>9</v>
      </c>
      <c r="F3" s="94">
        <v>9</v>
      </c>
      <c r="G3" s="94">
        <v>307378</v>
      </c>
      <c r="H3" s="96">
        <v>8.2417000000000004E-2</v>
      </c>
      <c r="I3" s="273">
        <v>66.867839643539625</v>
      </c>
      <c r="J3" s="274">
        <f>IF(ISNUMBER($I3),(($I3-$I$23)*$I$27)+$I$23,"-     ")</f>
        <v>68.326036004036993</v>
      </c>
      <c r="K3" s="97"/>
      <c r="L3" s="97"/>
      <c r="M3" s="95"/>
      <c r="N3" s="98"/>
    </row>
    <row r="4" spans="1:14" ht="18" customHeight="1">
      <c r="A4" s="99">
        <v>2</v>
      </c>
      <c r="B4" s="100">
        <v>1</v>
      </c>
      <c r="C4" s="89" t="s">
        <v>203</v>
      </c>
      <c r="D4" s="100">
        <v>1</v>
      </c>
      <c r="E4" s="100">
        <v>13</v>
      </c>
      <c r="F4" s="100">
        <v>7</v>
      </c>
      <c r="G4" s="100">
        <v>307379</v>
      </c>
      <c r="H4" s="101">
        <v>8.3205000000000001E-2</v>
      </c>
      <c r="I4" s="275">
        <v>68.775031618460631</v>
      </c>
      <c r="J4" s="276">
        <f t="shared" ref="J4:J21" si="0">IF(ISNUMBER($I4),(($I4-$I$23)*$I$27)+$I$23,"-     ")</f>
        <v>68.427495838730579</v>
      </c>
      <c r="K4" s="102"/>
      <c r="L4" s="102"/>
      <c r="M4" s="102"/>
      <c r="N4" s="103"/>
    </row>
    <row r="5" spans="1:14" ht="18" customHeight="1">
      <c r="A5" s="99">
        <v>2</v>
      </c>
      <c r="B5" s="100">
        <v>1</v>
      </c>
      <c r="C5" s="89" t="s">
        <v>203</v>
      </c>
      <c r="D5" s="100">
        <v>1</v>
      </c>
      <c r="E5" s="100">
        <v>17</v>
      </c>
      <c r="F5" s="100">
        <v>5</v>
      </c>
      <c r="G5" s="100">
        <v>307380</v>
      </c>
      <c r="H5" s="101">
        <v>8.2081000000000001E-2</v>
      </c>
      <c r="I5" s="275">
        <v>71.999173595352119</v>
      </c>
      <c r="J5" s="276">
        <f t="shared" si="0"/>
        <v>68.599015495013532</v>
      </c>
      <c r="K5" s="102"/>
      <c r="L5" s="102"/>
      <c r="M5" s="102"/>
      <c r="N5" s="103"/>
    </row>
    <row r="6" spans="1:14" ht="18" customHeight="1">
      <c r="A6" s="99">
        <v>2</v>
      </c>
      <c r="B6" s="100">
        <v>1</v>
      </c>
      <c r="C6" s="89" t="s">
        <v>203</v>
      </c>
      <c r="D6" s="100">
        <v>1</v>
      </c>
      <c r="E6" s="100">
        <v>6</v>
      </c>
      <c r="F6" s="100">
        <v>11</v>
      </c>
      <c r="G6" s="100">
        <v>307381</v>
      </c>
      <c r="H6" s="101">
        <v>8.5055000000000006E-2</v>
      </c>
      <c r="I6" s="275">
        <v>67.925392866648522</v>
      </c>
      <c r="J6" s="276">
        <f t="shared" si="0"/>
        <v>68.382296294876738</v>
      </c>
      <c r="K6" s="102"/>
      <c r="L6" s="102"/>
      <c r="M6" s="102"/>
      <c r="N6" s="103"/>
    </row>
    <row r="7" spans="1:14" ht="18" customHeight="1">
      <c r="A7" s="99">
        <v>2</v>
      </c>
      <c r="B7" s="100">
        <v>1</v>
      </c>
      <c r="C7" s="89" t="s">
        <v>203</v>
      </c>
      <c r="D7" s="100">
        <v>1</v>
      </c>
      <c r="E7" s="100">
        <v>1</v>
      </c>
      <c r="F7" s="100">
        <v>1</v>
      </c>
      <c r="G7" s="100">
        <v>307382</v>
      </c>
      <c r="H7" s="101">
        <v>8.6258000000000001E-2</v>
      </c>
      <c r="I7" s="275">
        <v>60.760869827676792</v>
      </c>
      <c r="J7" s="276">
        <f t="shared" si="0"/>
        <v>68.001154106386494</v>
      </c>
      <c r="K7" s="102"/>
      <c r="L7" s="102"/>
      <c r="M7" s="102"/>
      <c r="N7" s="103"/>
    </row>
    <row r="8" spans="1:14" ht="18" customHeight="1">
      <c r="A8" s="99">
        <v>2</v>
      </c>
      <c r="B8" s="100">
        <v>1</v>
      </c>
      <c r="C8" s="89" t="s">
        <v>203</v>
      </c>
      <c r="D8" s="100">
        <v>1</v>
      </c>
      <c r="E8" s="100">
        <v>18</v>
      </c>
      <c r="F8" s="100">
        <v>5</v>
      </c>
      <c r="G8" s="100">
        <v>307383</v>
      </c>
      <c r="H8" s="101">
        <v>8.7557999999999997E-2</v>
      </c>
      <c r="I8" s="275">
        <v>74.745081403705811</v>
      </c>
      <c r="J8" s="276">
        <f t="shared" si="0"/>
        <v>68.74509379021552</v>
      </c>
      <c r="K8" s="102"/>
      <c r="L8" s="102"/>
      <c r="M8" s="102"/>
      <c r="N8" s="103"/>
    </row>
    <row r="9" spans="1:14" ht="18" customHeight="1">
      <c r="A9" s="99">
        <v>2</v>
      </c>
      <c r="B9" s="100">
        <v>1</v>
      </c>
      <c r="C9" s="89" t="s">
        <v>203</v>
      </c>
      <c r="D9" s="100">
        <v>1</v>
      </c>
      <c r="E9" s="100">
        <v>7</v>
      </c>
      <c r="F9" s="100">
        <v>4</v>
      </c>
      <c r="G9" s="100">
        <v>307384</v>
      </c>
      <c r="H9" s="101">
        <v>8.5944999999999994E-2</v>
      </c>
      <c r="I9" s="275">
        <v>65.927731079933352</v>
      </c>
      <c r="J9" s="276">
        <f t="shared" si="0"/>
        <v>68.276023597990942</v>
      </c>
      <c r="K9" s="102"/>
      <c r="L9" s="102"/>
      <c r="M9" s="102"/>
      <c r="N9" s="103"/>
    </row>
    <row r="10" spans="1:14" ht="18" customHeight="1">
      <c r="A10" s="99">
        <v>2</v>
      </c>
      <c r="B10" s="100">
        <v>1</v>
      </c>
      <c r="C10" s="89" t="s">
        <v>203</v>
      </c>
      <c r="D10" s="100">
        <v>1</v>
      </c>
      <c r="E10" s="100">
        <v>5</v>
      </c>
      <c r="F10" s="100">
        <v>11</v>
      </c>
      <c r="G10" s="100">
        <v>307385</v>
      </c>
      <c r="H10" s="101">
        <v>8.3919999999999995E-2</v>
      </c>
      <c r="I10" s="275">
        <v>67.406985636472328</v>
      </c>
      <c r="J10" s="276">
        <f t="shared" si="0"/>
        <v>68.354717785440215</v>
      </c>
      <c r="K10" s="102"/>
      <c r="L10" s="102"/>
      <c r="M10" s="102"/>
      <c r="N10" s="103"/>
    </row>
    <row r="11" spans="1:14" ht="18" customHeight="1">
      <c r="A11" s="99">
        <v>2</v>
      </c>
      <c r="B11" s="100">
        <v>1</v>
      </c>
      <c r="C11" s="89" t="s">
        <v>203</v>
      </c>
      <c r="D11" s="100">
        <v>1</v>
      </c>
      <c r="E11" s="100">
        <v>16</v>
      </c>
      <c r="F11" s="100">
        <v>12</v>
      </c>
      <c r="G11" s="100">
        <v>307386</v>
      </c>
      <c r="H11" s="101">
        <v>8.6496000000000003E-2</v>
      </c>
      <c r="I11" s="275">
        <v>60.943805668857088</v>
      </c>
      <c r="J11" s="276">
        <f t="shared" si="0"/>
        <v>68.010886026638758</v>
      </c>
      <c r="K11" s="102"/>
      <c r="L11" s="102"/>
      <c r="M11" s="102"/>
      <c r="N11" s="103"/>
    </row>
    <row r="12" spans="1:14" ht="18" customHeight="1">
      <c r="A12" s="99">
        <v>2</v>
      </c>
      <c r="B12" s="100">
        <v>1</v>
      </c>
      <c r="C12" s="89" t="s">
        <v>203</v>
      </c>
      <c r="D12" s="100">
        <v>1</v>
      </c>
      <c r="E12" s="100">
        <v>11</v>
      </c>
      <c r="F12" s="100">
        <v>2</v>
      </c>
      <c r="G12" s="100">
        <v>307387</v>
      </c>
      <c r="H12" s="101">
        <v>8.6518999999999999E-2</v>
      </c>
      <c r="I12" s="275">
        <v>55.598842926986045</v>
      </c>
      <c r="J12" s="276">
        <f t="shared" si="0"/>
        <v>67.726541795242724</v>
      </c>
      <c r="K12" s="102"/>
      <c r="L12" s="102"/>
      <c r="M12" s="102"/>
      <c r="N12" s="103"/>
    </row>
    <row r="13" spans="1:14" ht="18" customHeight="1">
      <c r="A13" s="99">
        <v>2</v>
      </c>
      <c r="B13" s="100">
        <v>1</v>
      </c>
      <c r="C13" s="89" t="s">
        <v>203</v>
      </c>
      <c r="D13" s="100">
        <v>1</v>
      </c>
      <c r="E13" s="100">
        <v>10</v>
      </c>
      <c r="F13" s="100">
        <v>9</v>
      </c>
      <c r="G13" s="100">
        <v>307388</v>
      </c>
      <c r="H13" s="101">
        <v>8.4709000000000007E-2</v>
      </c>
      <c r="I13" s="275">
        <v>63.137065906504915</v>
      </c>
      <c r="J13" s="276">
        <f t="shared" si="0"/>
        <v>68.127564276168911</v>
      </c>
      <c r="K13" s="102"/>
      <c r="L13" s="102"/>
      <c r="M13" s="102"/>
      <c r="N13" s="103"/>
    </row>
    <row r="14" spans="1:14" ht="18" customHeight="1">
      <c r="A14" s="99">
        <v>2</v>
      </c>
      <c r="B14" s="100">
        <v>1</v>
      </c>
      <c r="C14" s="89" t="s">
        <v>203</v>
      </c>
      <c r="D14" s="100">
        <v>1</v>
      </c>
      <c r="E14" s="100">
        <v>2</v>
      </c>
      <c r="F14" s="100">
        <v>1</v>
      </c>
      <c r="G14" s="100">
        <v>307389</v>
      </c>
      <c r="H14" s="101">
        <v>8.6253999999999997E-2</v>
      </c>
      <c r="I14" s="283">
        <v>112.60134633518176</v>
      </c>
      <c r="J14" s="276">
        <f t="shared" si="0"/>
        <v>70.75899193606061</v>
      </c>
      <c r="K14" s="102"/>
      <c r="L14" s="102"/>
      <c r="M14" s="102"/>
      <c r="N14" s="103"/>
    </row>
    <row r="15" spans="1:14" ht="18" customHeight="1">
      <c r="A15" s="99">
        <v>2</v>
      </c>
      <c r="B15" s="100">
        <v>1</v>
      </c>
      <c r="C15" s="89" t="s">
        <v>203</v>
      </c>
      <c r="D15" s="100">
        <v>1</v>
      </c>
      <c r="E15" s="100">
        <v>15</v>
      </c>
      <c r="F15" s="100">
        <v>12</v>
      </c>
      <c r="G15" s="100">
        <v>307390</v>
      </c>
      <c r="H15" s="101">
        <v>8.2909999999999998E-2</v>
      </c>
      <c r="I15" s="275">
        <v>65.422975931610011</v>
      </c>
      <c r="J15" s="276">
        <f t="shared" si="0"/>
        <v>68.249171359420814</v>
      </c>
      <c r="K15" s="102"/>
      <c r="L15" s="102"/>
      <c r="M15" s="102"/>
      <c r="N15" s="103"/>
    </row>
    <row r="16" spans="1:14" ht="18" customHeight="1">
      <c r="A16" s="99">
        <v>2</v>
      </c>
      <c r="B16" s="100">
        <v>1</v>
      </c>
      <c r="C16" s="89" t="s">
        <v>203</v>
      </c>
      <c r="D16" s="100">
        <v>1</v>
      </c>
      <c r="E16" s="100">
        <v>14</v>
      </c>
      <c r="F16" s="100">
        <v>7</v>
      </c>
      <c r="G16" s="100">
        <v>307391</v>
      </c>
      <c r="H16" s="101">
        <v>8.3377000000000007E-2</v>
      </c>
      <c r="I16" s="275">
        <v>65.410812133585992</v>
      </c>
      <c r="J16" s="276">
        <f t="shared" si="0"/>
        <v>68.248524263085997</v>
      </c>
      <c r="K16" s="102"/>
      <c r="L16" s="102"/>
      <c r="M16" s="102"/>
      <c r="N16" s="103"/>
    </row>
    <row r="17" spans="1:14" ht="18" customHeight="1">
      <c r="A17" s="99">
        <v>2</v>
      </c>
      <c r="B17" s="100">
        <v>1</v>
      </c>
      <c r="C17" s="89" t="s">
        <v>203</v>
      </c>
      <c r="D17" s="100">
        <v>1</v>
      </c>
      <c r="E17" s="100">
        <v>19</v>
      </c>
      <c r="F17" s="100">
        <v>10</v>
      </c>
      <c r="G17" s="100">
        <v>307392</v>
      </c>
      <c r="H17" s="101">
        <v>8.7293999999999997E-2</v>
      </c>
      <c r="I17" s="275">
        <v>73.89800302571247</v>
      </c>
      <c r="J17" s="276">
        <f t="shared" si="0"/>
        <v>68.700030454518924</v>
      </c>
      <c r="K17" s="102"/>
      <c r="L17" s="102"/>
      <c r="M17" s="102"/>
      <c r="N17" s="103"/>
    </row>
    <row r="18" spans="1:14" ht="18" customHeight="1">
      <c r="A18" s="99">
        <v>2</v>
      </c>
      <c r="B18" s="100">
        <v>1</v>
      </c>
      <c r="C18" s="89" t="s">
        <v>203</v>
      </c>
      <c r="D18" s="100">
        <v>1</v>
      </c>
      <c r="E18" s="100">
        <v>20</v>
      </c>
      <c r="F18" s="100">
        <v>10</v>
      </c>
      <c r="G18" s="100">
        <v>307393</v>
      </c>
      <c r="H18" s="101">
        <v>8.2512000000000002E-2</v>
      </c>
      <c r="I18" s="275">
        <v>62.574149094660513</v>
      </c>
      <c r="J18" s="276">
        <f t="shared" si="0"/>
        <v>68.097617921828615</v>
      </c>
      <c r="K18" s="102"/>
      <c r="L18" s="102"/>
      <c r="M18" s="102"/>
      <c r="N18" s="103"/>
    </row>
    <row r="19" spans="1:14" ht="18" customHeight="1">
      <c r="A19" s="99">
        <v>2</v>
      </c>
      <c r="B19" s="100">
        <v>1</v>
      </c>
      <c r="C19" s="89" t="s">
        <v>203</v>
      </c>
      <c r="D19" s="100">
        <v>1</v>
      </c>
      <c r="E19" s="100">
        <v>4</v>
      </c>
      <c r="F19" s="100">
        <v>6</v>
      </c>
      <c r="G19" s="100">
        <v>307394</v>
      </c>
      <c r="H19" s="101">
        <v>8.7978000000000001E-2</v>
      </c>
      <c r="I19" s="275">
        <v>70.553265832468824</v>
      </c>
      <c r="J19" s="276">
        <f t="shared" si="0"/>
        <v>68.522095308407572</v>
      </c>
      <c r="K19" s="102"/>
      <c r="L19" s="102"/>
      <c r="M19" s="102"/>
      <c r="N19" s="103"/>
    </row>
    <row r="20" spans="1:14" ht="18" customHeight="1">
      <c r="A20" s="99">
        <v>2</v>
      </c>
      <c r="B20" s="100">
        <v>1</v>
      </c>
      <c r="C20" s="89" t="s">
        <v>203</v>
      </c>
      <c r="D20" s="100">
        <v>1</v>
      </c>
      <c r="E20" s="100">
        <v>12</v>
      </c>
      <c r="F20" s="100">
        <v>2</v>
      </c>
      <c r="G20" s="100">
        <v>307395</v>
      </c>
      <c r="H20" s="101">
        <v>8.3240999999999996E-2</v>
      </c>
      <c r="I20" s="275">
        <v>73.181788267767075</v>
      </c>
      <c r="J20" s="276">
        <f t="shared" si="0"/>
        <v>68.661928872768485</v>
      </c>
      <c r="K20" s="102"/>
      <c r="L20" s="102"/>
      <c r="M20" s="102"/>
      <c r="N20" s="103"/>
    </row>
    <row r="21" spans="1:14" ht="18" customHeight="1">
      <c r="A21" s="99">
        <v>2</v>
      </c>
      <c r="B21" s="100">
        <v>1</v>
      </c>
      <c r="C21" s="89" t="s">
        <v>203</v>
      </c>
      <c r="D21" s="100">
        <v>1</v>
      </c>
      <c r="E21" s="100">
        <v>8</v>
      </c>
      <c r="F21" s="100">
        <v>4</v>
      </c>
      <c r="G21" s="100">
        <v>307396</v>
      </c>
      <c r="H21" s="101">
        <v>8.5890999999999995E-2</v>
      </c>
      <c r="I21" s="275">
        <v>61.014155407495217</v>
      </c>
      <c r="J21" s="276">
        <f t="shared" si="0"/>
        <v>68.014628530249723</v>
      </c>
      <c r="K21" s="102"/>
      <c r="L21" s="102"/>
      <c r="M21" s="102"/>
      <c r="N21" s="103"/>
    </row>
    <row r="22" spans="1:14" ht="18" customHeight="1" thickBot="1">
      <c r="A22" s="99">
        <v>2</v>
      </c>
      <c r="B22" s="100">
        <v>1</v>
      </c>
      <c r="C22" s="89" t="s">
        <v>203</v>
      </c>
      <c r="D22" s="100">
        <v>1</v>
      </c>
      <c r="E22" s="100">
        <v>3</v>
      </c>
      <c r="F22" s="100">
        <v>6</v>
      </c>
      <c r="G22" s="100">
        <v>307397</v>
      </c>
      <c r="H22" s="101">
        <v>8.4431000000000006E-2</v>
      </c>
      <c r="I22" s="275">
        <v>59.415056238466654</v>
      </c>
      <c r="J22" s="276">
        <f>IF(ISNUMBER($I22),(($I22-$I$23)*$I$27)+$I$23,"-     ")</f>
        <v>67.929558784004072</v>
      </c>
      <c r="K22" s="102"/>
      <c r="L22" s="102"/>
      <c r="M22" s="102"/>
      <c r="N22" s="103"/>
    </row>
    <row r="23" spans="1:14" ht="18" customHeight="1">
      <c r="A23" s="130" t="s">
        <v>192</v>
      </c>
      <c r="B23" s="114"/>
      <c r="C23" s="115"/>
      <c r="D23" s="114"/>
      <c r="E23" s="114"/>
      <c r="F23" s="116"/>
      <c r="G23" s="114"/>
      <c r="H23" s="117">
        <f>AVERAGE(H$3:H$22)</f>
        <v>8.4902549999999993E-2</v>
      </c>
      <c r="I23" s="277">
        <f>AVERAGE(I$3:I$22)</f>
        <v>68.407968622054312</v>
      </c>
      <c r="J23" s="278">
        <f>AVERAGE(J$3:J$22)</f>
        <v>68.407968622054312</v>
      </c>
      <c r="K23" s="115"/>
      <c r="L23" s="115"/>
      <c r="M23" s="115"/>
      <c r="N23" s="118"/>
    </row>
    <row r="24" spans="1:14" ht="18" customHeight="1">
      <c r="A24" s="131" t="s">
        <v>191</v>
      </c>
      <c r="B24" s="113"/>
      <c r="C24" s="112"/>
      <c r="D24" s="113"/>
      <c r="E24" s="113"/>
      <c r="F24" s="113"/>
      <c r="G24" s="113"/>
      <c r="H24" s="119"/>
      <c r="I24" s="279">
        <f>MEDIAN(I$3:I$22)</f>
        <v>66.397785361736481</v>
      </c>
      <c r="J24" s="280">
        <f>MEDIAN(J$3:J$22)</f>
        <v>68.301029801013968</v>
      </c>
      <c r="K24" s="112"/>
      <c r="L24" s="112"/>
      <c r="M24" s="112"/>
      <c r="N24" s="120"/>
    </row>
    <row r="25" spans="1:14" ht="18" customHeight="1">
      <c r="A25" s="131" t="s">
        <v>190</v>
      </c>
      <c r="B25" s="113"/>
      <c r="C25" s="112"/>
      <c r="D25" s="113"/>
      <c r="E25" s="113"/>
      <c r="F25" s="113"/>
      <c r="G25" s="113"/>
      <c r="H25" s="119"/>
      <c r="I25" s="279">
        <f>STDEV(I$3:I$22)</f>
        <v>11.623594798924435</v>
      </c>
      <c r="J25" s="280">
        <f>STDEV(J$3:J$22)</f>
        <v>0.61835831020258147</v>
      </c>
      <c r="K25" s="112"/>
      <c r="L25" s="112"/>
      <c r="M25" s="112"/>
      <c r="N25" s="120"/>
    </row>
    <row r="26" spans="1:14" ht="18" customHeight="1" thickBot="1">
      <c r="A26" s="131" t="s">
        <v>189</v>
      </c>
      <c r="B26" s="113"/>
      <c r="C26" s="112"/>
      <c r="D26" s="113"/>
      <c r="E26" s="113"/>
      <c r="F26" s="113"/>
      <c r="G26" s="113"/>
      <c r="H26" s="119"/>
      <c r="I26" s="281">
        <f>I25/I23</f>
        <v>0.16991580122987396</v>
      </c>
      <c r="J26" s="282">
        <f>J25/J23</f>
        <v>9.0392730943223264E-3</v>
      </c>
      <c r="K26" s="112"/>
      <c r="L26" s="112"/>
      <c r="M26" s="112"/>
      <c r="N26" s="120"/>
    </row>
    <row r="27" spans="1:14" ht="18" customHeight="1" thickBot="1">
      <c r="A27" s="132" t="s">
        <v>188</v>
      </c>
      <c r="B27" s="104"/>
      <c r="C27" s="105"/>
      <c r="D27" s="104"/>
      <c r="E27" s="104"/>
      <c r="F27" s="104"/>
      <c r="G27" s="104"/>
      <c r="H27" s="106"/>
      <c r="I27" s="133">
        <f>SQRT(I26*I26*H23/$C$31)/I26</f>
        <v>5.3198543213136947E-2</v>
      </c>
      <c r="J27" s="107"/>
      <c r="K27" s="107"/>
      <c r="L27" s="107"/>
      <c r="M27" s="107"/>
      <c r="N27" s="108"/>
    </row>
    <row r="28" spans="1:14" ht="18" customHeight="1">
      <c r="H28" s="109"/>
    </row>
    <row r="29" spans="1:14" ht="18" customHeight="1">
      <c r="H29" s="109"/>
    </row>
    <row r="30" spans="1:14" ht="18" customHeight="1">
      <c r="A30" s="110" t="s">
        <v>187</v>
      </c>
      <c r="B30" s="111" t="s">
        <v>200</v>
      </c>
      <c r="H30" s="109"/>
    </row>
    <row r="31" spans="1:14" ht="18" customHeight="1">
      <c r="A31" s="89" t="s">
        <v>186</v>
      </c>
      <c r="C31" s="113">
        <v>30</v>
      </c>
      <c r="D31" s="112" t="s">
        <v>185</v>
      </c>
      <c r="H31" s="109"/>
    </row>
    <row r="32" spans="1:14" ht="18" customHeight="1">
      <c r="H32" s="109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3" orientation="portrait" r:id="rId1"/>
  <headerFooter>
    <oddHeader>&amp;L&amp;8File: &amp;F,
Sheet: &amp;A, Page: &amp;P of &amp;N.&amp;R&amp;8Prepared By: C.Savory,
Printed: &amp;D.</oddHeader>
    <oddFooter>&amp;R&amp;9Prepared By: Shah Bappi,
Printed: 2026-05-21 12:18.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91CC-CBA6-4103-819B-40550D1AE24A}">
  <sheetPr codeName="Sheet6"/>
  <dimension ref="A1:BN101"/>
  <sheetViews>
    <sheetView zoomScale="82" zoomScaleNormal="82" workbookViewId="0">
      <selection activeCell="P48" sqref="P48"/>
    </sheetView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432</v>
      </c>
      <c r="BM1" s="27" t="s">
        <v>66</v>
      </c>
    </row>
    <row r="2" spans="1:66" ht="15">
      <c r="A2" s="24" t="s">
        <v>98</v>
      </c>
      <c r="B2" s="18" t="s">
        <v>111</v>
      </c>
      <c r="C2" s="15" t="s">
        <v>112</v>
      </c>
      <c r="D2" s="14" t="s">
        <v>224</v>
      </c>
      <c r="E2" s="16" t="s">
        <v>224</v>
      </c>
      <c r="F2" s="17" t="s">
        <v>224</v>
      </c>
      <c r="G2" s="17" t="s">
        <v>224</v>
      </c>
      <c r="H2" s="17" t="s">
        <v>224</v>
      </c>
      <c r="I2" s="17" t="s">
        <v>224</v>
      </c>
      <c r="J2" s="17" t="s">
        <v>224</v>
      </c>
      <c r="K2" s="17" t="s">
        <v>224</v>
      </c>
      <c r="L2" s="17" t="s">
        <v>224</v>
      </c>
      <c r="M2" s="17" t="s">
        <v>224</v>
      </c>
      <c r="N2" s="17" t="s">
        <v>224</v>
      </c>
      <c r="O2" s="17" t="s">
        <v>224</v>
      </c>
      <c r="P2" s="17" t="s">
        <v>224</v>
      </c>
      <c r="Q2" s="17" t="s">
        <v>224</v>
      </c>
      <c r="R2" s="17" t="s">
        <v>224</v>
      </c>
      <c r="S2" s="17" t="s">
        <v>224</v>
      </c>
      <c r="T2" s="17" t="s">
        <v>224</v>
      </c>
      <c r="U2" s="17" t="s">
        <v>224</v>
      </c>
      <c r="V2" s="17" t="s">
        <v>224</v>
      </c>
      <c r="W2" s="17" t="s">
        <v>224</v>
      </c>
      <c r="X2" s="17" t="s">
        <v>224</v>
      </c>
      <c r="Y2" s="17" t="s">
        <v>224</v>
      </c>
      <c r="Z2" s="17" t="s">
        <v>224</v>
      </c>
      <c r="AA2" s="17" t="s">
        <v>224</v>
      </c>
      <c r="AB2" s="17" t="s">
        <v>224</v>
      </c>
      <c r="AC2" s="140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37" t="s">
        <v>226</v>
      </c>
      <c r="E3" s="138" t="s">
        <v>227</v>
      </c>
      <c r="F3" s="139" t="s">
        <v>228</v>
      </c>
      <c r="G3" s="139" t="s">
        <v>229</v>
      </c>
      <c r="H3" s="139" t="s">
        <v>230</v>
      </c>
      <c r="I3" s="139" t="s">
        <v>231</v>
      </c>
      <c r="J3" s="139" t="s">
        <v>232</v>
      </c>
      <c r="K3" s="139" t="s">
        <v>233</v>
      </c>
      <c r="L3" s="139" t="s">
        <v>234</v>
      </c>
      <c r="M3" s="139" t="s">
        <v>235</v>
      </c>
      <c r="N3" s="139" t="s">
        <v>236</v>
      </c>
      <c r="O3" s="139" t="s">
        <v>237</v>
      </c>
      <c r="P3" s="139" t="s">
        <v>238</v>
      </c>
      <c r="Q3" s="139" t="s">
        <v>239</v>
      </c>
      <c r="R3" s="139" t="s">
        <v>240</v>
      </c>
      <c r="S3" s="139" t="s">
        <v>241</v>
      </c>
      <c r="T3" s="139" t="s">
        <v>242</v>
      </c>
      <c r="U3" s="139" t="s">
        <v>243</v>
      </c>
      <c r="V3" s="139" t="s">
        <v>244</v>
      </c>
      <c r="W3" s="139" t="s">
        <v>245</v>
      </c>
      <c r="X3" s="139" t="s">
        <v>246</v>
      </c>
      <c r="Y3" s="139" t="s">
        <v>247</v>
      </c>
      <c r="Z3" s="139" t="s">
        <v>248</v>
      </c>
      <c r="AA3" s="139" t="s">
        <v>249</v>
      </c>
      <c r="AB3" s="139" t="s">
        <v>250</v>
      </c>
      <c r="AC3" s="140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82</v>
      </c>
    </row>
    <row r="4" spans="1:66">
      <c r="A4" s="29"/>
      <c r="B4" s="19"/>
      <c r="C4" s="9"/>
      <c r="D4" s="9" t="s">
        <v>114</v>
      </c>
      <c r="E4" s="10" t="s">
        <v>251</v>
      </c>
      <c r="F4" s="11" t="s">
        <v>251</v>
      </c>
      <c r="G4" s="11" t="s">
        <v>251</v>
      </c>
      <c r="H4" s="11" t="s">
        <v>251</v>
      </c>
      <c r="I4" s="11" t="s">
        <v>251</v>
      </c>
      <c r="J4" s="11" t="s">
        <v>251</v>
      </c>
      <c r="K4" s="11" t="s">
        <v>251</v>
      </c>
      <c r="L4" s="11" t="s">
        <v>251</v>
      </c>
      <c r="M4" s="11" t="s">
        <v>252</v>
      </c>
      <c r="N4" s="11" t="s">
        <v>251</v>
      </c>
      <c r="O4" s="11" t="s">
        <v>252</v>
      </c>
      <c r="P4" s="11" t="s">
        <v>251</v>
      </c>
      <c r="Q4" s="11" t="s">
        <v>252</v>
      </c>
      <c r="R4" s="11" t="s">
        <v>251</v>
      </c>
      <c r="S4" s="11" t="s">
        <v>251</v>
      </c>
      <c r="T4" s="11" t="s">
        <v>251</v>
      </c>
      <c r="U4" s="11" t="s">
        <v>251</v>
      </c>
      <c r="V4" s="11" t="s">
        <v>251</v>
      </c>
      <c r="W4" s="11" t="s">
        <v>251</v>
      </c>
      <c r="X4" s="11" t="s">
        <v>251</v>
      </c>
      <c r="Y4" s="11" t="s">
        <v>251</v>
      </c>
      <c r="Z4" s="11" t="s">
        <v>252</v>
      </c>
      <c r="AA4" s="11" t="s">
        <v>251</v>
      </c>
      <c r="AB4" s="11" t="s">
        <v>251</v>
      </c>
      <c r="AC4" s="140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1</v>
      </c>
    </row>
    <row r="5" spans="1:66">
      <c r="A5" s="29"/>
      <c r="B5" s="19"/>
      <c r="C5" s="9"/>
      <c r="D5" s="26" t="s">
        <v>253</v>
      </c>
      <c r="E5" s="25" t="s">
        <v>116</v>
      </c>
      <c r="F5" s="25" t="s">
        <v>116</v>
      </c>
      <c r="G5" s="25" t="s">
        <v>116</v>
      </c>
      <c r="H5" s="25" t="s">
        <v>116</v>
      </c>
      <c r="I5" s="25" t="s">
        <v>116</v>
      </c>
      <c r="J5" s="25" t="s">
        <v>116</v>
      </c>
      <c r="K5" s="25" t="s">
        <v>116</v>
      </c>
      <c r="L5" s="25" t="s">
        <v>116</v>
      </c>
      <c r="M5" s="25" t="s">
        <v>117</v>
      </c>
      <c r="N5" s="25" t="s">
        <v>116</v>
      </c>
      <c r="O5" s="25" t="s">
        <v>116</v>
      </c>
      <c r="P5" s="25" t="s">
        <v>116</v>
      </c>
      <c r="Q5" s="25" t="s">
        <v>116</v>
      </c>
      <c r="R5" s="25" t="s">
        <v>116</v>
      </c>
      <c r="S5" s="25" t="s">
        <v>254</v>
      </c>
      <c r="T5" s="25" t="s">
        <v>116</v>
      </c>
      <c r="U5" s="25" t="s">
        <v>116</v>
      </c>
      <c r="V5" s="25" t="s">
        <v>116</v>
      </c>
      <c r="W5" s="25" t="s">
        <v>116</v>
      </c>
      <c r="X5" s="25" t="s">
        <v>116</v>
      </c>
      <c r="Y5" s="25" t="s">
        <v>255</v>
      </c>
      <c r="Z5" s="25" t="s">
        <v>255</v>
      </c>
      <c r="AA5" s="25" t="s">
        <v>116</v>
      </c>
      <c r="AB5" s="25" t="s">
        <v>116</v>
      </c>
      <c r="AC5" s="140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198">
        <v>60.760869827676785</v>
      </c>
      <c r="E6" s="199">
        <v>50.000000000000007</v>
      </c>
      <c r="F6" s="199">
        <v>55</v>
      </c>
      <c r="G6" s="199">
        <v>70</v>
      </c>
      <c r="H6" s="199">
        <v>64</v>
      </c>
      <c r="I6" s="199">
        <v>59.999999999999993</v>
      </c>
      <c r="J6" s="199">
        <v>70</v>
      </c>
      <c r="K6" s="199">
        <v>70</v>
      </c>
      <c r="L6" s="199">
        <v>59.999999999999993</v>
      </c>
      <c r="M6" s="199">
        <v>65</v>
      </c>
      <c r="N6" s="199">
        <v>59</v>
      </c>
      <c r="O6" s="199">
        <v>61.000000000000007</v>
      </c>
      <c r="P6" s="199">
        <v>69.263142857142853</v>
      </c>
      <c r="Q6" s="199">
        <v>58</v>
      </c>
      <c r="R6" s="199">
        <v>70</v>
      </c>
      <c r="S6" s="199">
        <v>50.000000000000007</v>
      </c>
      <c r="T6" s="199">
        <v>59.999999999999993</v>
      </c>
      <c r="U6" s="200">
        <v>79</v>
      </c>
      <c r="V6" s="199">
        <v>74</v>
      </c>
      <c r="W6" s="199">
        <v>62.999999999999993</v>
      </c>
      <c r="X6" s="199">
        <v>61.000000000000007</v>
      </c>
      <c r="Y6" s="199">
        <v>59.999999999999993</v>
      </c>
      <c r="Z6" s="199">
        <v>64</v>
      </c>
      <c r="AA6" s="199">
        <v>62</v>
      </c>
      <c r="AB6" s="199">
        <v>51.833333333333329</v>
      </c>
      <c r="AC6" s="201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3">
        <v>1</v>
      </c>
    </row>
    <row r="7" spans="1:66">
      <c r="A7" s="29"/>
      <c r="B7" s="19">
        <v>1</v>
      </c>
      <c r="C7" s="9">
        <v>2</v>
      </c>
      <c r="D7" s="204">
        <v>112.60134633518176</v>
      </c>
      <c r="E7" s="205">
        <v>50.000000000000007</v>
      </c>
      <c r="F7" s="205">
        <v>55</v>
      </c>
      <c r="G7" s="205">
        <v>70</v>
      </c>
      <c r="H7" s="205">
        <v>65</v>
      </c>
      <c r="I7" s="205">
        <v>80</v>
      </c>
      <c r="J7" s="205">
        <v>70</v>
      </c>
      <c r="K7" s="205">
        <v>70</v>
      </c>
      <c r="L7" s="205">
        <v>70</v>
      </c>
      <c r="M7" s="205">
        <v>64</v>
      </c>
      <c r="N7" s="205">
        <v>59</v>
      </c>
      <c r="O7" s="205">
        <v>64</v>
      </c>
      <c r="P7" s="205">
        <v>67.594285714285704</v>
      </c>
      <c r="Q7" s="205">
        <v>58</v>
      </c>
      <c r="R7" s="205">
        <v>70</v>
      </c>
      <c r="S7" s="205">
        <v>59.999999999999993</v>
      </c>
      <c r="T7" s="205">
        <v>59.999999999999993</v>
      </c>
      <c r="U7" s="206">
        <v>78</v>
      </c>
      <c r="V7" s="205">
        <v>64</v>
      </c>
      <c r="W7" s="205">
        <v>62.999999999999993</v>
      </c>
      <c r="X7" s="205">
        <v>58</v>
      </c>
      <c r="Y7" s="205">
        <v>59.999999999999993</v>
      </c>
      <c r="Z7" s="205">
        <v>62</v>
      </c>
      <c r="AA7" s="205">
        <v>61.000000000000007</v>
      </c>
      <c r="AB7" s="205">
        <v>55.166666666666671</v>
      </c>
      <c r="AC7" s="201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3" t="e">
        <v>#N/A</v>
      </c>
    </row>
    <row r="8" spans="1:66">
      <c r="A8" s="29"/>
      <c r="B8" s="19">
        <v>1</v>
      </c>
      <c r="C8" s="9">
        <v>3</v>
      </c>
      <c r="D8" s="204">
        <v>59.415056238466661</v>
      </c>
      <c r="E8" s="205">
        <v>50.000000000000007</v>
      </c>
      <c r="F8" s="205">
        <v>56</v>
      </c>
      <c r="G8" s="205">
        <v>70</v>
      </c>
      <c r="H8" s="205">
        <v>62.999999999999993</v>
      </c>
      <c r="I8" s="205">
        <v>59.999999999999993</v>
      </c>
      <c r="J8" s="205">
        <v>70</v>
      </c>
      <c r="K8" s="205">
        <v>59.999999999999993</v>
      </c>
      <c r="L8" s="205">
        <v>70</v>
      </c>
      <c r="M8" s="205">
        <v>61.000000000000007</v>
      </c>
      <c r="N8" s="205">
        <v>58</v>
      </c>
      <c r="O8" s="205">
        <v>59</v>
      </c>
      <c r="P8" s="205">
        <v>67.656500000000008</v>
      </c>
      <c r="Q8" s="205">
        <v>61.000000000000007</v>
      </c>
      <c r="R8" s="205">
        <v>70</v>
      </c>
      <c r="S8" s="205">
        <v>59.999999999999993</v>
      </c>
      <c r="T8" s="205">
        <v>59.999999999999993</v>
      </c>
      <c r="U8" s="206">
        <v>75</v>
      </c>
      <c r="V8" s="205">
        <v>66.000000000000014</v>
      </c>
      <c r="W8" s="205">
        <v>59.999999999999993</v>
      </c>
      <c r="X8" s="205">
        <v>59</v>
      </c>
      <c r="Y8" s="205">
        <v>59.999999999999993</v>
      </c>
      <c r="Z8" s="205">
        <v>64</v>
      </c>
      <c r="AA8" s="205">
        <v>61.000000000000007</v>
      </c>
      <c r="AB8" s="205">
        <v>51.999999999999993</v>
      </c>
      <c r="AC8" s="201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3">
        <v>16</v>
      </c>
    </row>
    <row r="9" spans="1:66">
      <c r="A9" s="29"/>
      <c r="B9" s="19">
        <v>1</v>
      </c>
      <c r="C9" s="9">
        <v>4</v>
      </c>
      <c r="D9" s="204">
        <v>70.55326583246881</v>
      </c>
      <c r="E9" s="205">
        <v>50.000000000000007</v>
      </c>
      <c r="F9" s="205">
        <v>56</v>
      </c>
      <c r="G9" s="205">
        <v>70</v>
      </c>
      <c r="H9" s="205">
        <v>67</v>
      </c>
      <c r="I9" s="205">
        <v>59.999999999999993</v>
      </c>
      <c r="J9" s="205">
        <v>70</v>
      </c>
      <c r="K9" s="205">
        <v>70</v>
      </c>
      <c r="L9" s="205">
        <v>70</v>
      </c>
      <c r="M9" s="205">
        <v>61.000000000000007</v>
      </c>
      <c r="N9" s="205">
        <v>59.999999999999993</v>
      </c>
      <c r="O9" s="205">
        <v>62</v>
      </c>
      <c r="P9" s="205">
        <v>67.3035</v>
      </c>
      <c r="Q9" s="205">
        <v>64</v>
      </c>
      <c r="R9" s="205">
        <v>70</v>
      </c>
      <c r="S9" s="205">
        <v>59.999999999999993</v>
      </c>
      <c r="T9" s="205">
        <v>59.999999999999993</v>
      </c>
      <c r="U9" s="206">
        <v>77</v>
      </c>
      <c r="V9" s="205">
        <v>67.999999999999986</v>
      </c>
      <c r="W9" s="205">
        <v>62.999999999999993</v>
      </c>
      <c r="X9" s="205">
        <v>58</v>
      </c>
      <c r="Y9" s="205">
        <v>59.999999999999993</v>
      </c>
      <c r="Z9" s="205">
        <v>62.999999999999993</v>
      </c>
      <c r="AA9" s="205">
        <v>62.999999999999993</v>
      </c>
      <c r="AB9" s="205">
        <v>52.666666666666671</v>
      </c>
      <c r="AC9" s="201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3">
        <v>62.28922774327124</v>
      </c>
      <c r="BN9" s="27"/>
    </row>
    <row r="10" spans="1:66">
      <c r="A10" s="29"/>
      <c r="B10" s="19">
        <v>1</v>
      </c>
      <c r="C10" s="9">
        <v>5</v>
      </c>
      <c r="D10" s="204">
        <v>67.406985636472328</v>
      </c>
      <c r="E10" s="205">
        <v>50.000000000000007</v>
      </c>
      <c r="F10" s="205">
        <v>59.999999999999993</v>
      </c>
      <c r="G10" s="205">
        <v>70</v>
      </c>
      <c r="H10" s="205">
        <v>62</v>
      </c>
      <c r="I10" s="205">
        <v>59.999999999999993</v>
      </c>
      <c r="J10" s="205">
        <v>70</v>
      </c>
      <c r="K10" s="205">
        <v>70</v>
      </c>
      <c r="L10" s="205">
        <v>70</v>
      </c>
      <c r="M10" s="205">
        <v>61.000000000000007</v>
      </c>
      <c r="N10" s="205">
        <v>59</v>
      </c>
      <c r="O10" s="205">
        <v>62</v>
      </c>
      <c r="P10" s="205">
        <v>68.841666666666669</v>
      </c>
      <c r="Q10" s="205">
        <v>53</v>
      </c>
      <c r="R10" s="205">
        <v>70</v>
      </c>
      <c r="S10" s="205">
        <v>59.999999999999993</v>
      </c>
      <c r="T10" s="205">
        <v>70</v>
      </c>
      <c r="U10" s="206">
        <v>77</v>
      </c>
      <c r="V10" s="205">
        <v>67.999999999999986</v>
      </c>
      <c r="W10" s="205">
        <v>59.999999999999993</v>
      </c>
      <c r="X10" s="205">
        <v>59.999999999999993</v>
      </c>
      <c r="Y10" s="205">
        <v>59.999999999999993</v>
      </c>
      <c r="Z10" s="205">
        <v>66.000000000000014</v>
      </c>
      <c r="AA10" s="205">
        <v>59.999999999999993</v>
      </c>
      <c r="AB10" s="205">
        <v>52.166666666666664</v>
      </c>
      <c r="AC10" s="201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3">
        <v>7</v>
      </c>
    </row>
    <row r="11" spans="1:66">
      <c r="A11" s="29"/>
      <c r="B11" s="19">
        <v>1</v>
      </c>
      <c r="C11" s="9">
        <v>6</v>
      </c>
      <c r="D11" s="204">
        <v>67.925392866648522</v>
      </c>
      <c r="E11" s="205">
        <v>50.000000000000007</v>
      </c>
      <c r="F11" s="205">
        <v>50.000000000000007</v>
      </c>
      <c r="G11" s="205">
        <v>70</v>
      </c>
      <c r="H11" s="205">
        <v>65</v>
      </c>
      <c r="I11" s="205">
        <v>59.999999999999993</v>
      </c>
      <c r="J11" s="205">
        <v>70</v>
      </c>
      <c r="K11" s="205">
        <v>70</v>
      </c>
      <c r="L11" s="205">
        <v>59.999999999999993</v>
      </c>
      <c r="M11" s="205">
        <v>61.000000000000007</v>
      </c>
      <c r="N11" s="205">
        <v>59</v>
      </c>
      <c r="O11" s="205">
        <v>66</v>
      </c>
      <c r="P11" s="205">
        <v>69.087666666666664</v>
      </c>
      <c r="Q11" s="205">
        <v>56</v>
      </c>
      <c r="R11" s="205">
        <v>70</v>
      </c>
      <c r="S11" s="205">
        <v>59.999999999999993</v>
      </c>
      <c r="T11" s="205">
        <v>59.999999999999993</v>
      </c>
      <c r="U11" s="206">
        <v>72.999999999999986</v>
      </c>
      <c r="V11" s="205">
        <v>55.999999999999993</v>
      </c>
      <c r="W11" s="205">
        <v>62.999999999999993</v>
      </c>
      <c r="X11" s="205">
        <v>58</v>
      </c>
      <c r="Y11" s="205">
        <v>59.999999999999993</v>
      </c>
      <c r="Z11" s="205">
        <v>62</v>
      </c>
      <c r="AA11" s="205">
        <v>59</v>
      </c>
      <c r="AB11" s="205">
        <v>54.333333333333329</v>
      </c>
      <c r="AC11" s="201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7"/>
    </row>
    <row r="12" spans="1:66">
      <c r="A12" s="29"/>
      <c r="B12" s="19"/>
      <c r="C12" s="9">
        <v>7</v>
      </c>
      <c r="D12" s="204">
        <v>65.927731079933352</v>
      </c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1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7"/>
    </row>
    <row r="13" spans="1:66">
      <c r="A13" s="29"/>
      <c r="B13" s="19"/>
      <c r="C13" s="9">
        <v>8</v>
      </c>
      <c r="D13" s="204">
        <v>61.014155407495217</v>
      </c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1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7"/>
    </row>
    <row r="14" spans="1:66">
      <c r="A14" s="29"/>
      <c r="B14" s="19"/>
      <c r="C14" s="9">
        <v>9</v>
      </c>
      <c r="D14" s="204">
        <v>66.867839643539625</v>
      </c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1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7"/>
    </row>
    <row r="15" spans="1:66">
      <c r="A15" s="29"/>
      <c r="B15" s="19"/>
      <c r="C15" s="9">
        <v>10</v>
      </c>
      <c r="D15" s="204">
        <v>63.137065906504922</v>
      </c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1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7"/>
    </row>
    <row r="16" spans="1:66">
      <c r="A16" s="29"/>
      <c r="B16" s="19"/>
      <c r="C16" s="9">
        <v>11</v>
      </c>
      <c r="D16" s="204">
        <v>55.598842926986045</v>
      </c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1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7"/>
    </row>
    <row r="17" spans="1:65">
      <c r="A17" s="29"/>
      <c r="B17" s="19"/>
      <c r="C17" s="9">
        <v>12</v>
      </c>
      <c r="D17" s="204">
        <v>73.181788267767075</v>
      </c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1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207"/>
    </row>
    <row r="18" spans="1:65">
      <c r="A18" s="29"/>
      <c r="B18" s="19"/>
      <c r="C18" s="9">
        <v>13</v>
      </c>
      <c r="D18" s="204">
        <v>68.775031618460631</v>
      </c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1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02"/>
      <c r="BH18" s="202"/>
      <c r="BI18" s="202"/>
      <c r="BJ18" s="202"/>
      <c r="BK18" s="202"/>
      <c r="BL18" s="202"/>
      <c r="BM18" s="207"/>
    </row>
    <row r="19" spans="1:65">
      <c r="A19" s="29"/>
      <c r="B19" s="19"/>
      <c r="C19" s="9">
        <v>14</v>
      </c>
      <c r="D19" s="204">
        <v>65.410812133585992</v>
      </c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1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207"/>
    </row>
    <row r="20" spans="1:65">
      <c r="A20" s="29"/>
      <c r="B20" s="19"/>
      <c r="C20" s="9">
        <v>15</v>
      </c>
      <c r="D20" s="204">
        <v>65.422975931609997</v>
      </c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1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2"/>
      <c r="BL20" s="202"/>
      <c r="BM20" s="207"/>
    </row>
    <row r="21" spans="1:65">
      <c r="A21" s="29"/>
      <c r="B21" s="19"/>
      <c r="C21" s="9">
        <v>16</v>
      </c>
      <c r="D21" s="204">
        <v>60.943805668857095</v>
      </c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1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207"/>
    </row>
    <row r="22" spans="1:65">
      <c r="A22" s="29"/>
      <c r="B22" s="19"/>
      <c r="C22" s="9">
        <v>17</v>
      </c>
      <c r="D22" s="204">
        <v>71.999173595352119</v>
      </c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1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  <c r="BE22" s="202"/>
      <c r="BF22" s="202"/>
      <c r="BG22" s="202"/>
      <c r="BH22" s="202"/>
      <c r="BI22" s="202"/>
      <c r="BJ22" s="202"/>
      <c r="BK22" s="202"/>
      <c r="BL22" s="202"/>
      <c r="BM22" s="207"/>
    </row>
    <row r="23" spans="1:65">
      <c r="A23" s="29"/>
      <c r="B23" s="19"/>
      <c r="C23" s="9">
        <v>18</v>
      </c>
      <c r="D23" s="204">
        <v>74.745081403705797</v>
      </c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1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2"/>
      <c r="BD23" s="202"/>
      <c r="BE23" s="202"/>
      <c r="BF23" s="202"/>
      <c r="BG23" s="202"/>
      <c r="BH23" s="202"/>
      <c r="BI23" s="202"/>
      <c r="BJ23" s="202"/>
      <c r="BK23" s="202"/>
      <c r="BL23" s="202"/>
      <c r="BM23" s="207"/>
    </row>
    <row r="24" spans="1:65">
      <c r="A24" s="29"/>
      <c r="B24" s="19"/>
      <c r="C24" s="9">
        <v>19</v>
      </c>
      <c r="D24" s="204">
        <v>73.89800302571247</v>
      </c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1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202"/>
      <c r="BE24" s="202"/>
      <c r="BF24" s="202"/>
      <c r="BG24" s="202"/>
      <c r="BH24" s="202"/>
      <c r="BI24" s="202"/>
      <c r="BJ24" s="202"/>
      <c r="BK24" s="202"/>
      <c r="BL24" s="202"/>
      <c r="BM24" s="207"/>
    </row>
    <row r="25" spans="1:65">
      <c r="A25" s="29"/>
      <c r="B25" s="19"/>
      <c r="C25" s="9">
        <v>20</v>
      </c>
      <c r="D25" s="204">
        <v>62.574149094660513</v>
      </c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1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207"/>
    </row>
    <row r="26" spans="1:65">
      <c r="A26" s="29"/>
      <c r="B26" s="20" t="s">
        <v>256</v>
      </c>
      <c r="C26" s="12"/>
      <c r="D26" s="208">
        <v>68.407968622054298</v>
      </c>
      <c r="E26" s="208">
        <v>50.000000000000007</v>
      </c>
      <c r="F26" s="208">
        <v>55.333333333333336</v>
      </c>
      <c r="G26" s="208">
        <v>70</v>
      </c>
      <c r="H26" s="208">
        <v>64.333333333333329</v>
      </c>
      <c r="I26" s="208">
        <v>63.333333333333336</v>
      </c>
      <c r="J26" s="208">
        <v>70</v>
      </c>
      <c r="K26" s="208">
        <v>68.333333333333329</v>
      </c>
      <c r="L26" s="208">
        <v>66.666666666666671</v>
      </c>
      <c r="M26" s="208">
        <v>62.166666666666664</v>
      </c>
      <c r="N26" s="208">
        <v>59</v>
      </c>
      <c r="O26" s="208">
        <v>62.333333333333336</v>
      </c>
      <c r="P26" s="208">
        <v>68.29112698412699</v>
      </c>
      <c r="Q26" s="208">
        <v>58.333333333333336</v>
      </c>
      <c r="R26" s="208">
        <v>70</v>
      </c>
      <c r="S26" s="208">
        <v>58.333333333333336</v>
      </c>
      <c r="T26" s="208">
        <v>61.666666666666664</v>
      </c>
      <c r="U26" s="208">
        <v>76.5</v>
      </c>
      <c r="V26" s="208">
        <v>66</v>
      </c>
      <c r="W26" s="208">
        <v>61.999999999999993</v>
      </c>
      <c r="X26" s="208">
        <v>59</v>
      </c>
      <c r="Y26" s="208">
        <v>59.999999999999993</v>
      </c>
      <c r="Z26" s="208">
        <v>63.5</v>
      </c>
      <c r="AA26" s="208">
        <v>61</v>
      </c>
      <c r="AB26" s="208">
        <v>53.027777777777779</v>
      </c>
      <c r="AC26" s="201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202"/>
      <c r="BD26" s="202"/>
      <c r="BE26" s="202"/>
      <c r="BF26" s="202"/>
      <c r="BG26" s="202"/>
      <c r="BH26" s="202"/>
      <c r="BI26" s="202"/>
      <c r="BJ26" s="202"/>
      <c r="BK26" s="202"/>
      <c r="BL26" s="202"/>
      <c r="BM26" s="207"/>
    </row>
    <row r="27" spans="1:65">
      <c r="A27" s="29"/>
      <c r="B27" s="3" t="s">
        <v>257</v>
      </c>
      <c r="C27" s="28"/>
      <c r="D27" s="205">
        <v>66.397785361736481</v>
      </c>
      <c r="E27" s="205">
        <v>50.000000000000007</v>
      </c>
      <c r="F27" s="205">
        <v>55.5</v>
      </c>
      <c r="G27" s="205">
        <v>70</v>
      </c>
      <c r="H27" s="205">
        <v>64.5</v>
      </c>
      <c r="I27" s="205">
        <v>59.999999999999993</v>
      </c>
      <c r="J27" s="205">
        <v>70</v>
      </c>
      <c r="K27" s="205">
        <v>70</v>
      </c>
      <c r="L27" s="205">
        <v>70</v>
      </c>
      <c r="M27" s="205">
        <v>61.000000000000007</v>
      </c>
      <c r="N27" s="205">
        <v>59</v>
      </c>
      <c r="O27" s="205">
        <v>62</v>
      </c>
      <c r="P27" s="205">
        <v>68.249083333333346</v>
      </c>
      <c r="Q27" s="205">
        <v>58</v>
      </c>
      <c r="R27" s="205">
        <v>70</v>
      </c>
      <c r="S27" s="205">
        <v>59.999999999999993</v>
      </c>
      <c r="T27" s="205">
        <v>59.999999999999993</v>
      </c>
      <c r="U27" s="205">
        <v>77</v>
      </c>
      <c r="V27" s="205">
        <v>67</v>
      </c>
      <c r="W27" s="205">
        <v>62.999999999999993</v>
      </c>
      <c r="X27" s="205">
        <v>58.5</v>
      </c>
      <c r="Y27" s="205">
        <v>59.999999999999993</v>
      </c>
      <c r="Z27" s="205">
        <v>63.5</v>
      </c>
      <c r="AA27" s="205">
        <v>61.000000000000007</v>
      </c>
      <c r="AB27" s="205">
        <v>52.416666666666671</v>
      </c>
      <c r="AC27" s="201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202"/>
      <c r="BD27" s="202"/>
      <c r="BE27" s="202"/>
      <c r="BF27" s="202"/>
      <c r="BG27" s="202"/>
      <c r="BH27" s="202"/>
      <c r="BI27" s="202"/>
      <c r="BJ27" s="202"/>
      <c r="BK27" s="202"/>
      <c r="BL27" s="202"/>
      <c r="BM27" s="207"/>
    </row>
    <row r="28" spans="1:65">
      <c r="A28" s="29"/>
      <c r="B28" s="3" t="s">
        <v>258</v>
      </c>
      <c r="C28" s="28"/>
      <c r="D28" s="23">
        <v>11.623594798924469</v>
      </c>
      <c r="E28" s="23">
        <v>0</v>
      </c>
      <c r="F28" s="23">
        <v>3.2041639575194396</v>
      </c>
      <c r="G28" s="23">
        <v>0</v>
      </c>
      <c r="H28" s="23">
        <v>1.7511900715418272</v>
      </c>
      <c r="I28" s="23">
        <v>8.1649658092772466</v>
      </c>
      <c r="J28" s="23">
        <v>0</v>
      </c>
      <c r="K28" s="23">
        <v>4.0824829046386331</v>
      </c>
      <c r="L28" s="23">
        <v>5.163977794943226</v>
      </c>
      <c r="M28" s="23">
        <v>1.8348478592697144</v>
      </c>
      <c r="N28" s="23">
        <v>0.63245553203367355</v>
      </c>
      <c r="O28" s="23">
        <v>2.4221202832779927</v>
      </c>
      <c r="P28" s="23">
        <v>0.86557847586662917</v>
      </c>
      <c r="Q28" s="23">
        <v>3.8297084310253537</v>
      </c>
      <c r="R28" s="23">
        <v>0</v>
      </c>
      <c r="S28" s="23">
        <v>4.0824829046386242</v>
      </c>
      <c r="T28" s="23">
        <v>4.0824829046386331</v>
      </c>
      <c r="U28" s="23">
        <v>2.1679483388678844</v>
      </c>
      <c r="V28" s="23">
        <v>5.9329587896765306</v>
      </c>
      <c r="W28" s="23">
        <v>1.5491933384829668</v>
      </c>
      <c r="X28" s="23">
        <v>1.2649110640673529</v>
      </c>
      <c r="Y28" s="23">
        <v>0</v>
      </c>
      <c r="Z28" s="23">
        <v>1.5165750888103153</v>
      </c>
      <c r="AA28" s="23">
        <v>1.414213562373094</v>
      </c>
      <c r="AB28" s="23">
        <v>1.3881108932112949</v>
      </c>
      <c r="AC28" s="140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3"/>
    </row>
    <row r="29" spans="1:65">
      <c r="A29" s="29"/>
      <c r="B29" s="3" t="s">
        <v>86</v>
      </c>
      <c r="C29" s="28"/>
      <c r="D29" s="13">
        <v>0.16991580122987449</v>
      </c>
      <c r="E29" s="13">
        <v>0</v>
      </c>
      <c r="F29" s="13">
        <v>5.7906577545532037E-2</v>
      </c>
      <c r="G29" s="13">
        <v>0</v>
      </c>
      <c r="H29" s="13">
        <v>2.7220571060235656E-2</v>
      </c>
      <c r="I29" s="13">
        <v>0.1289205127780618</v>
      </c>
      <c r="J29" s="13">
        <v>0</v>
      </c>
      <c r="K29" s="13">
        <v>5.974365226300439E-2</v>
      </c>
      <c r="L29" s="13">
        <v>7.7459666924148379E-2</v>
      </c>
      <c r="M29" s="13">
        <v>2.9514978969486023E-2</v>
      </c>
      <c r="N29" s="13">
        <v>1.0719585288706332E-2</v>
      </c>
      <c r="O29" s="13">
        <v>3.8857544651518597E-2</v>
      </c>
      <c r="P29" s="13">
        <v>1.2674830744377917E-2</v>
      </c>
      <c r="Q29" s="13">
        <v>6.5652144531863202E-2</v>
      </c>
      <c r="R29" s="13">
        <v>0</v>
      </c>
      <c r="S29" s="13">
        <v>6.9985421222376415E-2</v>
      </c>
      <c r="T29" s="13">
        <v>6.6202425480626478E-2</v>
      </c>
      <c r="U29" s="13">
        <v>2.8339193972129209E-2</v>
      </c>
      <c r="V29" s="13">
        <v>8.989331499509895E-2</v>
      </c>
      <c r="W29" s="13">
        <v>2.4986989330370437E-2</v>
      </c>
      <c r="X29" s="13">
        <v>2.143917057741276E-2</v>
      </c>
      <c r="Y29" s="13">
        <v>0</v>
      </c>
      <c r="Z29" s="13">
        <v>2.3883072264729376E-2</v>
      </c>
      <c r="AA29" s="13">
        <v>2.3183828891362196E-2</v>
      </c>
      <c r="AB29" s="13">
        <v>2.617705194112447E-2</v>
      </c>
      <c r="AC29" s="140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3" t="s">
        <v>259</v>
      </c>
      <c r="C30" s="28"/>
      <c r="D30" s="13">
        <v>9.8231124392837543E-2</v>
      </c>
      <c r="E30" s="13">
        <v>-0.19729298609900925</v>
      </c>
      <c r="F30" s="13">
        <v>-0.11167090461623697</v>
      </c>
      <c r="G30" s="13">
        <v>0.1237898194613869</v>
      </c>
      <c r="H30" s="13">
        <v>3.2816357885941283E-2</v>
      </c>
      <c r="I30" s="13">
        <v>1.6762217607921626E-2</v>
      </c>
      <c r="J30" s="13">
        <v>0.1237898194613869</v>
      </c>
      <c r="K30" s="13">
        <v>9.7032918998020579E-2</v>
      </c>
      <c r="L30" s="13">
        <v>7.0276018534654261E-2</v>
      </c>
      <c r="M30" s="13">
        <v>-1.9676127164349744E-3</v>
      </c>
      <c r="N30" s="13">
        <v>-5.2805723596831E-2</v>
      </c>
      <c r="O30" s="13">
        <v>7.0807732990174621E-4</v>
      </c>
      <c r="P30" s="13">
        <v>9.6355332347238809E-2</v>
      </c>
      <c r="Q30" s="13">
        <v>-6.3508483782177549E-2</v>
      </c>
      <c r="R30" s="13">
        <v>0.1237898194613869</v>
      </c>
      <c r="S30" s="13">
        <v>-6.3508483782177549E-2</v>
      </c>
      <c r="T30" s="13">
        <v>-9.9946828554449141E-3</v>
      </c>
      <c r="U30" s="13">
        <v>0.22814173126851567</v>
      </c>
      <c r="V30" s="13">
        <v>5.9573258349307601E-2</v>
      </c>
      <c r="W30" s="13">
        <v>-4.643302762771695E-3</v>
      </c>
      <c r="X30" s="13">
        <v>-5.2805723596831E-2</v>
      </c>
      <c r="Y30" s="13">
        <v>-3.6751583318811343E-2</v>
      </c>
      <c r="Z30" s="13">
        <v>1.9437907654258124E-2</v>
      </c>
      <c r="AA30" s="13">
        <v>-2.0697443040791463E-2</v>
      </c>
      <c r="AB30" s="13">
        <v>-0.14868461692389379</v>
      </c>
      <c r="AC30" s="140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45" t="s">
        <v>260</v>
      </c>
      <c r="C31" s="46"/>
      <c r="D31" s="44" t="s">
        <v>261</v>
      </c>
      <c r="E31" s="44">
        <v>2.15</v>
      </c>
      <c r="F31" s="44">
        <v>1.22</v>
      </c>
      <c r="G31" s="44">
        <v>1.36</v>
      </c>
      <c r="H31" s="44">
        <v>0.37</v>
      </c>
      <c r="I31" s="44">
        <v>0.19</v>
      </c>
      <c r="J31" s="44">
        <v>1.36</v>
      </c>
      <c r="K31" s="44">
        <v>1.07</v>
      </c>
      <c r="L31" s="44">
        <v>0.78</v>
      </c>
      <c r="M31" s="44">
        <v>0.01</v>
      </c>
      <c r="N31" s="44">
        <v>0.56999999999999995</v>
      </c>
      <c r="O31" s="44">
        <v>0.01</v>
      </c>
      <c r="P31" s="44">
        <v>1.06</v>
      </c>
      <c r="Q31" s="44">
        <v>0.69</v>
      </c>
      <c r="R31" s="44">
        <v>1.36</v>
      </c>
      <c r="S31" s="44">
        <v>0.69</v>
      </c>
      <c r="T31" s="44">
        <v>0.1</v>
      </c>
      <c r="U31" s="44">
        <v>2.5099999999999998</v>
      </c>
      <c r="V31" s="44">
        <v>0.66</v>
      </c>
      <c r="W31" s="44">
        <v>0.04</v>
      </c>
      <c r="X31" s="44">
        <v>0.56999999999999995</v>
      </c>
      <c r="Y31" s="44">
        <v>0.4</v>
      </c>
      <c r="Z31" s="44">
        <v>0.22</v>
      </c>
      <c r="AA31" s="44">
        <v>0.22</v>
      </c>
      <c r="AB31" s="44">
        <v>1.62</v>
      </c>
      <c r="AC31" s="140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C25 E6:AB25">
    <cfRule type="expression" dxfId="26" priority="3">
      <formula>AND($B6&lt;&gt;$B5,NOT(ISBLANK(INDIRECT(Anlyt_LabRefThisCol))))</formula>
    </cfRule>
  </conditionalFormatting>
  <conditionalFormatting sqref="C2:AB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5BD2-FDCB-45B7-A88B-2A9F2E741BBB}">
  <sheetPr codeName="Sheet12"/>
  <dimension ref="A1:BN101"/>
  <sheetViews>
    <sheetView zoomScale="171" zoomScaleNormal="17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140625" style="2" bestFit="1" customWidth="1"/>
    <col min="5" max="5" width="11.140625" style="2" customWidth="1"/>
    <col min="6" max="6" width="11.28515625" style="2" bestFit="1" customWidth="1"/>
    <col min="7" max="7" width="11.140625" style="2" bestFit="1" customWidth="1"/>
    <col min="8" max="8" width="11.28515625" style="2" bestFit="1" customWidth="1"/>
    <col min="9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433</v>
      </c>
      <c r="BM1" s="27" t="s">
        <v>268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224</v>
      </c>
      <c r="E2" s="17" t="s">
        <v>224</v>
      </c>
      <c r="F2" s="17" t="s">
        <v>224</v>
      </c>
      <c r="G2" s="17" t="s">
        <v>224</v>
      </c>
      <c r="H2" s="17" t="s">
        <v>224</v>
      </c>
      <c r="I2" s="17" t="s">
        <v>224</v>
      </c>
      <c r="J2" s="17" t="s">
        <v>224</v>
      </c>
      <c r="K2" s="140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38" t="s">
        <v>228</v>
      </c>
      <c r="E3" s="139" t="s">
        <v>229</v>
      </c>
      <c r="F3" s="139" t="s">
        <v>239</v>
      </c>
      <c r="G3" s="139" t="s">
        <v>242</v>
      </c>
      <c r="H3" s="139" t="s">
        <v>244</v>
      </c>
      <c r="I3" s="139" t="s">
        <v>245</v>
      </c>
      <c r="J3" s="139" t="s">
        <v>246</v>
      </c>
      <c r="K3" s="140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262</v>
      </c>
      <c r="E4" s="11" t="s">
        <v>262</v>
      </c>
      <c r="F4" s="11" t="s">
        <v>262</v>
      </c>
      <c r="G4" s="11" t="s">
        <v>262</v>
      </c>
      <c r="H4" s="11" t="s">
        <v>262</v>
      </c>
      <c r="I4" s="11" t="s">
        <v>262</v>
      </c>
      <c r="J4" s="11" t="s">
        <v>262</v>
      </c>
      <c r="K4" s="140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1</v>
      </c>
    </row>
    <row r="5" spans="1:66">
      <c r="A5" s="29"/>
      <c r="B5" s="19"/>
      <c r="C5" s="9"/>
      <c r="D5" s="25" t="s">
        <v>116</v>
      </c>
      <c r="E5" s="25" t="s">
        <v>116</v>
      </c>
      <c r="F5" s="25" t="s">
        <v>116</v>
      </c>
      <c r="G5" s="25" t="s">
        <v>263</v>
      </c>
      <c r="H5" s="25" t="s">
        <v>116</v>
      </c>
      <c r="I5" s="25" t="s">
        <v>116</v>
      </c>
      <c r="J5" s="25" t="s">
        <v>116</v>
      </c>
      <c r="K5" s="140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1</v>
      </c>
    </row>
    <row r="6" spans="1:66">
      <c r="A6" s="29"/>
      <c r="B6" s="18">
        <v>1</v>
      </c>
      <c r="C6" s="14">
        <v>1</v>
      </c>
      <c r="D6" s="199" t="s">
        <v>264</v>
      </c>
      <c r="E6" s="199" t="s">
        <v>264</v>
      </c>
      <c r="F6" s="200" t="s">
        <v>265</v>
      </c>
      <c r="G6" s="199" t="s">
        <v>261</v>
      </c>
      <c r="H6" s="199">
        <v>54.405884028124333</v>
      </c>
      <c r="I6" s="199" t="s">
        <v>266</v>
      </c>
      <c r="J6" s="199" t="s">
        <v>267</v>
      </c>
      <c r="K6" s="201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3">
        <v>1</v>
      </c>
    </row>
    <row r="7" spans="1:66">
      <c r="A7" s="29"/>
      <c r="B7" s="19">
        <v>1</v>
      </c>
      <c r="C7" s="9">
        <v>2</v>
      </c>
      <c r="D7" s="205" t="s">
        <v>264</v>
      </c>
      <c r="E7" s="205" t="s">
        <v>264</v>
      </c>
      <c r="F7" s="206" t="s">
        <v>265</v>
      </c>
      <c r="G7" s="205" t="s">
        <v>261</v>
      </c>
      <c r="H7" s="205">
        <v>54.724836068553685</v>
      </c>
      <c r="I7" s="205" t="s">
        <v>266</v>
      </c>
      <c r="J7" s="205" t="s">
        <v>267</v>
      </c>
      <c r="K7" s="201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3">
        <v>1</v>
      </c>
    </row>
    <row r="8" spans="1:66">
      <c r="A8" s="29"/>
      <c r="B8" s="19">
        <v>1</v>
      </c>
      <c r="C8" s="9">
        <v>3</v>
      </c>
      <c r="D8" s="205" t="s">
        <v>264</v>
      </c>
      <c r="E8" s="205" t="s">
        <v>264</v>
      </c>
      <c r="F8" s="206" t="s">
        <v>265</v>
      </c>
      <c r="G8" s="205" t="s">
        <v>261</v>
      </c>
      <c r="H8" s="205">
        <v>53.7409055799369</v>
      </c>
      <c r="I8" s="205" t="s">
        <v>266</v>
      </c>
      <c r="J8" s="205" t="s">
        <v>267</v>
      </c>
      <c r="K8" s="201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3">
        <v>16</v>
      </c>
    </row>
    <row r="9" spans="1:66">
      <c r="A9" s="29"/>
      <c r="B9" s="19">
        <v>1</v>
      </c>
      <c r="C9" s="9">
        <v>4</v>
      </c>
      <c r="D9" s="205" t="s">
        <v>264</v>
      </c>
      <c r="E9" s="205" t="s">
        <v>264</v>
      </c>
      <c r="F9" s="206" t="s">
        <v>265</v>
      </c>
      <c r="G9" s="205" t="s">
        <v>261</v>
      </c>
      <c r="H9" s="205">
        <v>54.233613370184685</v>
      </c>
      <c r="I9" s="205" t="s">
        <v>266</v>
      </c>
      <c r="J9" s="205" t="s">
        <v>267</v>
      </c>
      <c r="K9" s="201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3">
        <v>54.457703589497903</v>
      </c>
      <c r="BN9" s="27"/>
    </row>
    <row r="10" spans="1:66">
      <c r="A10" s="29"/>
      <c r="B10" s="19">
        <v>1</v>
      </c>
      <c r="C10" s="9">
        <v>5</v>
      </c>
      <c r="D10" s="205" t="s">
        <v>264</v>
      </c>
      <c r="E10" s="205" t="s">
        <v>264</v>
      </c>
      <c r="F10" s="206" t="s">
        <v>265</v>
      </c>
      <c r="G10" s="205" t="s">
        <v>261</v>
      </c>
      <c r="H10" s="205">
        <v>55.1498770357883</v>
      </c>
      <c r="I10" s="205" t="s">
        <v>266</v>
      </c>
      <c r="J10" s="205" t="s">
        <v>267</v>
      </c>
      <c r="K10" s="201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3">
        <v>7</v>
      </c>
    </row>
    <row r="11" spans="1:66">
      <c r="A11" s="29"/>
      <c r="B11" s="19">
        <v>1</v>
      </c>
      <c r="C11" s="9">
        <v>6</v>
      </c>
      <c r="D11" s="205" t="s">
        <v>264</v>
      </c>
      <c r="E11" s="205" t="s">
        <v>264</v>
      </c>
      <c r="F11" s="206" t="s">
        <v>265</v>
      </c>
      <c r="G11" s="205" t="s">
        <v>261</v>
      </c>
      <c r="H11" s="205">
        <v>54.491105454399509</v>
      </c>
      <c r="I11" s="205" t="s">
        <v>266</v>
      </c>
      <c r="J11" s="205" t="s">
        <v>267</v>
      </c>
      <c r="K11" s="201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7"/>
    </row>
    <row r="12" spans="1:66">
      <c r="A12" s="29"/>
      <c r="B12" s="20" t="s">
        <v>256</v>
      </c>
      <c r="C12" s="12"/>
      <c r="D12" s="208" t="s">
        <v>623</v>
      </c>
      <c r="E12" s="208" t="s">
        <v>623</v>
      </c>
      <c r="F12" s="208" t="s">
        <v>623</v>
      </c>
      <c r="G12" s="208" t="s">
        <v>623</v>
      </c>
      <c r="H12" s="208">
        <v>54.457703589497903</v>
      </c>
      <c r="I12" s="208" t="s">
        <v>623</v>
      </c>
      <c r="J12" s="208" t="s">
        <v>623</v>
      </c>
      <c r="K12" s="201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7"/>
    </row>
    <row r="13" spans="1:66">
      <c r="A13" s="29"/>
      <c r="B13" s="3" t="s">
        <v>257</v>
      </c>
      <c r="C13" s="28"/>
      <c r="D13" s="205" t="s">
        <v>623</v>
      </c>
      <c r="E13" s="205" t="s">
        <v>623</v>
      </c>
      <c r="F13" s="205" t="s">
        <v>623</v>
      </c>
      <c r="G13" s="205" t="s">
        <v>623</v>
      </c>
      <c r="H13" s="205">
        <v>54.448494741261925</v>
      </c>
      <c r="I13" s="205" t="s">
        <v>623</v>
      </c>
      <c r="J13" s="205" t="s">
        <v>623</v>
      </c>
      <c r="K13" s="201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7"/>
    </row>
    <row r="14" spans="1:66">
      <c r="A14" s="29"/>
      <c r="B14" s="3" t="s">
        <v>258</v>
      </c>
      <c r="C14" s="28"/>
      <c r="D14" s="205" t="s">
        <v>623</v>
      </c>
      <c r="E14" s="205" t="s">
        <v>623</v>
      </c>
      <c r="F14" s="205" t="s">
        <v>623</v>
      </c>
      <c r="G14" s="205" t="s">
        <v>623</v>
      </c>
      <c r="H14" s="205">
        <v>0.47292295472694701</v>
      </c>
      <c r="I14" s="205" t="s">
        <v>623</v>
      </c>
      <c r="J14" s="205" t="s">
        <v>623</v>
      </c>
      <c r="K14" s="201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7"/>
    </row>
    <row r="15" spans="1:66">
      <c r="A15" s="29"/>
      <c r="B15" s="3" t="s">
        <v>86</v>
      </c>
      <c r="C15" s="28"/>
      <c r="D15" s="13" t="s">
        <v>623</v>
      </c>
      <c r="E15" s="13" t="s">
        <v>623</v>
      </c>
      <c r="F15" s="13" t="s">
        <v>623</v>
      </c>
      <c r="G15" s="13" t="s">
        <v>623</v>
      </c>
      <c r="H15" s="13">
        <v>8.684225069272836E-3</v>
      </c>
      <c r="I15" s="13" t="s">
        <v>623</v>
      </c>
      <c r="J15" s="13" t="s">
        <v>623</v>
      </c>
      <c r="K15" s="140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9"/>
      <c r="B16" s="3" t="s">
        <v>259</v>
      </c>
      <c r="C16" s="28"/>
      <c r="D16" s="13" t="s">
        <v>623</v>
      </c>
      <c r="E16" s="13" t="s">
        <v>623</v>
      </c>
      <c r="F16" s="13" t="s">
        <v>623</v>
      </c>
      <c r="G16" s="13" t="s">
        <v>623</v>
      </c>
      <c r="H16" s="13">
        <v>0</v>
      </c>
      <c r="I16" s="13" t="s">
        <v>623</v>
      </c>
      <c r="J16" s="13" t="s">
        <v>623</v>
      </c>
      <c r="K16" s="140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9"/>
      <c r="B17" s="45" t="s">
        <v>260</v>
      </c>
      <c r="C17" s="46"/>
      <c r="D17" s="44" t="s">
        <v>261</v>
      </c>
      <c r="E17" s="44" t="s">
        <v>261</v>
      </c>
      <c r="F17" s="44">
        <v>0.67</v>
      </c>
      <c r="G17" s="44" t="s">
        <v>261</v>
      </c>
      <c r="H17" s="44">
        <v>0.67</v>
      </c>
      <c r="I17" s="44" t="s">
        <v>261</v>
      </c>
      <c r="J17" s="44" t="s">
        <v>261</v>
      </c>
      <c r="K17" s="140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BM18" s="53"/>
    </row>
    <row r="19" spans="1:65">
      <c r="BM19" s="53"/>
    </row>
    <row r="20" spans="1:65">
      <c r="BM20" s="53"/>
    </row>
    <row r="21" spans="1:65">
      <c r="BM21" s="53"/>
    </row>
    <row r="22" spans="1:65">
      <c r="BM22" s="53"/>
    </row>
    <row r="23" spans="1:65">
      <c r="BM23" s="53"/>
    </row>
    <row r="24" spans="1:65">
      <c r="BM24" s="53"/>
    </row>
    <row r="25" spans="1:65">
      <c r="BM25" s="53"/>
    </row>
    <row r="26" spans="1:65">
      <c r="BM26" s="53"/>
    </row>
    <row r="27" spans="1:65">
      <c r="BM27" s="53"/>
    </row>
    <row r="28" spans="1:65">
      <c r="BM28" s="53"/>
    </row>
    <row r="29" spans="1:65">
      <c r="BM29" s="53"/>
    </row>
    <row r="30" spans="1:65">
      <c r="BM30" s="53"/>
    </row>
    <row r="31" spans="1:65">
      <c r="BM31" s="53"/>
    </row>
    <row r="32" spans="1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J11">
    <cfRule type="expression" dxfId="23" priority="3">
      <formula>AND($B6&lt;&gt;$B5,NOT(ISBLANK(INDIRECT(Anlyt_LabRefThisCol))))</formula>
    </cfRule>
  </conditionalFormatting>
  <conditionalFormatting sqref="C2:J17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165D1-AEEB-4686-9258-7936B698BC03}">
  <sheetPr codeName="Sheet13"/>
  <dimension ref="A1:BN101"/>
  <sheetViews>
    <sheetView zoomScale="119" zoomScaleNormal="11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6" width="11.140625" style="2" bestFit="1" customWidth="1"/>
    <col min="17" max="19" width="11.28515625" style="2" bestFit="1" customWidth="1"/>
    <col min="20" max="64" width="11.140625" style="2" bestFit="1" customWidth="1"/>
    <col min="65" max="65" width="9.42578125" style="52" bestFit="1" customWidth="1"/>
    <col min="66" max="16384" width="9.140625" style="2"/>
  </cols>
  <sheetData>
    <row r="1" spans="1:66" ht="15">
      <c r="B1" s="8" t="s">
        <v>434</v>
      </c>
      <c r="BM1" s="27" t="s">
        <v>66</v>
      </c>
    </row>
    <row r="2" spans="1:66" ht="15">
      <c r="A2" s="24" t="s">
        <v>98</v>
      </c>
      <c r="B2" s="18" t="s">
        <v>111</v>
      </c>
      <c r="C2" s="15" t="s">
        <v>112</v>
      </c>
      <c r="D2" s="14" t="s">
        <v>224</v>
      </c>
      <c r="E2" s="16" t="s">
        <v>224</v>
      </c>
      <c r="F2" s="17" t="s">
        <v>224</v>
      </c>
      <c r="G2" s="17" t="s">
        <v>224</v>
      </c>
      <c r="H2" s="17" t="s">
        <v>224</v>
      </c>
      <c r="I2" s="17" t="s">
        <v>224</v>
      </c>
      <c r="J2" s="17" t="s">
        <v>224</v>
      </c>
      <c r="K2" s="17" t="s">
        <v>224</v>
      </c>
      <c r="L2" s="17" t="s">
        <v>224</v>
      </c>
      <c r="M2" s="17" t="s">
        <v>224</v>
      </c>
      <c r="N2" s="17" t="s">
        <v>224</v>
      </c>
      <c r="O2" s="17" t="s">
        <v>224</v>
      </c>
      <c r="P2" s="17" t="s">
        <v>224</v>
      </c>
      <c r="Q2" s="17" t="s">
        <v>224</v>
      </c>
      <c r="R2" s="17" t="s">
        <v>224</v>
      </c>
      <c r="S2" s="17" t="s">
        <v>224</v>
      </c>
      <c r="T2" s="140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225</v>
      </c>
      <c r="C3" s="9" t="s">
        <v>225</v>
      </c>
      <c r="D3" s="137" t="s">
        <v>226</v>
      </c>
      <c r="E3" s="138" t="s">
        <v>231</v>
      </c>
      <c r="F3" s="139" t="s">
        <v>232</v>
      </c>
      <c r="G3" s="139" t="s">
        <v>233</v>
      </c>
      <c r="H3" s="139" t="s">
        <v>234</v>
      </c>
      <c r="I3" s="139" t="s">
        <v>235</v>
      </c>
      <c r="J3" s="139" t="s">
        <v>237</v>
      </c>
      <c r="K3" s="139" t="s">
        <v>239</v>
      </c>
      <c r="L3" s="139" t="s">
        <v>240</v>
      </c>
      <c r="M3" s="139" t="s">
        <v>241</v>
      </c>
      <c r="N3" s="139" t="s">
        <v>242</v>
      </c>
      <c r="O3" s="139" t="s">
        <v>243</v>
      </c>
      <c r="P3" s="139" t="s">
        <v>244</v>
      </c>
      <c r="Q3" s="139" t="s">
        <v>246</v>
      </c>
      <c r="R3" s="139" t="s">
        <v>247</v>
      </c>
      <c r="S3" s="139" t="s">
        <v>250</v>
      </c>
      <c r="T3" s="140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82</v>
      </c>
    </row>
    <row r="4" spans="1:66">
      <c r="A4" s="29"/>
      <c r="B4" s="19"/>
      <c r="C4" s="9"/>
      <c r="D4" s="9" t="s">
        <v>114</v>
      </c>
      <c r="E4" s="10" t="s">
        <v>269</v>
      </c>
      <c r="F4" s="11" t="s">
        <v>269</v>
      </c>
      <c r="G4" s="11" t="s">
        <v>269</v>
      </c>
      <c r="H4" s="11" t="s">
        <v>269</v>
      </c>
      <c r="I4" s="11" t="s">
        <v>269</v>
      </c>
      <c r="J4" s="11" t="s">
        <v>269</v>
      </c>
      <c r="K4" s="11" t="s">
        <v>269</v>
      </c>
      <c r="L4" s="11" t="s">
        <v>269</v>
      </c>
      <c r="M4" s="11" t="s">
        <v>270</v>
      </c>
      <c r="N4" s="11" t="s">
        <v>270</v>
      </c>
      <c r="O4" s="11" t="s">
        <v>269</v>
      </c>
      <c r="P4" s="11" t="s">
        <v>270</v>
      </c>
      <c r="Q4" s="11" t="s">
        <v>269</v>
      </c>
      <c r="R4" s="11" t="s">
        <v>270</v>
      </c>
      <c r="S4" s="11" t="s">
        <v>270</v>
      </c>
      <c r="T4" s="140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1</v>
      </c>
    </row>
    <row r="5" spans="1:66">
      <c r="A5" s="29"/>
      <c r="B5" s="19"/>
      <c r="C5" s="9"/>
      <c r="D5" s="26" t="s">
        <v>253</v>
      </c>
      <c r="E5" s="25" t="s">
        <v>117</v>
      </c>
      <c r="F5" s="25" t="s">
        <v>117</v>
      </c>
      <c r="G5" s="25" t="s">
        <v>117</v>
      </c>
      <c r="H5" s="25" t="s">
        <v>117</v>
      </c>
      <c r="I5" s="25" t="s">
        <v>117</v>
      </c>
      <c r="J5" s="25" t="s">
        <v>116</v>
      </c>
      <c r="K5" s="25" t="s">
        <v>263</v>
      </c>
      <c r="L5" s="25" t="s">
        <v>117</v>
      </c>
      <c r="M5" s="25" t="s">
        <v>116</v>
      </c>
      <c r="N5" s="25" t="s">
        <v>116</v>
      </c>
      <c r="O5" s="25" t="s">
        <v>271</v>
      </c>
      <c r="P5" s="25" t="s">
        <v>116</v>
      </c>
      <c r="Q5" s="25" t="s">
        <v>117</v>
      </c>
      <c r="R5" s="25" t="s">
        <v>255</v>
      </c>
      <c r="S5" s="25" t="s">
        <v>263</v>
      </c>
      <c r="T5" s="140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198">
        <v>60.760869827676785</v>
      </c>
      <c r="E6" s="199">
        <v>59.999999999999993</v>
      </c>
      <c r="F6" s="200">
        <v>40</v>
      </c>
      <c r="G6" s="199">
        <v>59.999999999999993</v>
      </c>
      <c r="H6" s="199">
        <v>59.999999999999993</v>
      </c>
      <c r="I6" s="199">
        <v>59</v>
      </c>
      <c r="J6" s="199">
        <v>63.29999999999999</v>
      </c>
      <c r="K6" s="200" t="s">
        <v>265</v>
      </c>
      <c r="L6" s="200">
        <v>50.000000000000007</v>
      </c>
      <c r="M6" s="200" t="s">
        <v>102</v>
      </c>
      <c r="N6" s="199">
        <v>50.000000000000007</v>
      </c>
      <c r="O6" s="200">
        <v>64</v>
      </c>
      <c r="P6" s="199"/>
      <c r="Q6" s="199">
        <v>59.999999999999993</v>
      </c>
      <c r="R6" s="199">
        <v>59.999999999999993</v>
      </c>
      <c r="S6" s="199">
        <v>54.999200012999772</v>
      </c>
      <c r="T6" s="201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3">
        <v>1</v>
      </c>
    </row>
    <row r="7" spans="1:66">
      <c r="A7" s="29"/>
      <c r="B7" s="19">
        <v>1</v>
      </c>
      <c r="C7" s="9">
        <v>2</v>
      </c>
      <c r="D7" s="204">
        <v>112.60134633518176</v>
      </c>
      <c r="E7" s="205">
        <v>59.999999999999993</v>
      </c>
      <c r="F7" s="206">
        <v>40</v>
      </c>
      <c r="G7" s="205">
        <v>50.000000000000007</v>
      </c>
      <c r="H7" s="205">
        <v>59.999999999999993</v>
      </c>
      <c r="I7" s="205">
        <v>58</v>
      </c>
      <c r="J7" s="205">
        <v>60.6</v>
      </c>
      <c r="K7" s="206" t="s">
        <v>265</v>
      </c>
      <c r="L7" s="206">
        <v>50.000000000000007</v>
      </c>
      <c r="M7" s="206" t="s">
        <v>102</v>
      </c>
      <c r="N7" s="205">
        <v>50.000000000000007</v>
      </c>
      <c r="O7" s="206">
        <v>67</v>
      </c>
      <c r="P7" s="205"/>
      <c r="Q7" s="205">
        <v>57</v>
      </c>
      <c r="R7" s="205">
        <v>50.000000000000007</v>
      </c>
      <c r="S7" s="205">
        <v>59.997300122994325</v>
      </c>
      <c r="T7" s="201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3" t="e">
        <v>#N/A</v>
      </c>
    </row>
    <row r="8" spans="1:66">
      <c r="A8" s="29"/>
      <c r="B8" s="19">
        <v>1</v>
      </c>
      <c r="C8" s="9">
        <v>3</v>
      </c>
      <c r="D8" s="204">
        <v>59.415056238466661</v>
      </c>
      <c r="E8" s="205">
        <v>59.999999999999993</v>
      </c>
      <c r="F8" s="206">
        <v>40</v>
      </c>
      <c r="G8" s="205">
        <v>59.999999999999993</v>
      </c>
      <c r="H8" s="205">
        <v>59.999999999999993</v>
      </c>
      <c r="I8" s="205">
        <v>58</v>
      </c>
      <c r="J8" s="205">
        <v>59.4</v>
      </c>
      <c r="K8" s="206" t="s">
        <v>265</v>
      </c>
      <c r="L8" s="206">
        <v>50.000000000000007</v>
      </c>
      <c r="M8" s="206" t="s">
        <v>102</v>
      </c>
      <c r="N8" s="205">
        <v>59.999999999999993</v>
      </c>
      <c r="O8" s="206">
        <v>72.999999999999986</v>
      </c>
      <c r="P8" s="205"/>
      <c r="Q8" s="205">
        <v>59</v>
      </c>
      <c r="R8" s="205">
        <v>59.999999999999993</v>
      </c>
      <c r="S8" s="209">
        <v>44.998550064496847</v>
      </c>
      <c r="T8" s="201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3">
        <v>16</v>
      </c>
    </row>
    <row r="9" spans="1:66">
      <c r="A9" s="29"/>
      <c r="B9" s="19">
        <v>1</v>
      </c>
      <c r="C9" s="9">
        <v>4</v>
      </c>
      <c r="D9" s="204">
        <v>70.55326583246881</v>
      </c>
      <c r="E9" s="205">
        <v>59.999999999999993</v>
      </c>
      <c r="F9" s="206">
        <v>40</v>
      </c>
      <c r="G9" s="205">
        <v>59.999999999999993</v>
      </c>
      <c r="H9" s="205">
        <v>59.999999999999993</v>
      </c>
      <c r="I9" s="205">
        <v>59.999999999999993</v>
      </c>
      <c r="J9" s="205">
        <v>58.9</v>
      </c>
      <c r="K9" s="206" t="s">
        <v>265</v>
      </c>
      <c r="L9" s="206">
        <v>50.000000000000007</v>
      </c>
      <c r="M9" s="206" t="s">
        <v>102</v>
      </c>
      <c r="N9" s="205">
        <v>59.999999999999993</v>
      </c>
      <c r="O9" s="206">
        <v>80</v>
      </c>
      <c r="P9" s="205"/>
      <c r="Q9" s="205">
        <v>57</v>
      </c>
      <c r="R9" s="205">
        <v>59.999999999999993</v>
      </c>
      <c r="S9" s="209">
        <v>44.997300161990275</v>
      </c>
      <c r="T9" s="201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3">
        <v>58.325673160869663</v>
      </c>
      <c r="BN9" s="27"/>
    </row>
    <row r="10" spans="1:66">
      <c r="A10" s="29"/>
      <c r="B10" s="19">
        <v>1</v>
      </c>
      <c r="C10" s="9">
        <v>5</v>
      </c>
      <c r="D10" s="204">
        <v>67.406985636472328</v>
      </c>
      <c r="E10" s="205">
        <v>59.999999999999993</v>
      </c>
      <c r="F10" s="206">
        <v>50.000000000000007</v>
      </c>
      <c r="G10" s="205">
        <v>59.999999999999993</v>
      </c>
      <c r="H10" s="205">
        <v>59.999999999999993</v>
      </c>
      <c r="I10" s="205">
        <v>61.000000000000007</v>
      </c>
      <c r="J10" s="205">
        <v>62.3</v>
      </c>
      <c r="K10" s="206" t="s">
        <v>265</v>
      </c>
      <c r="L10" s="206">
        <v>50.000000000000007</v>
      </c>
      <c r="M10" s="206" t="s">
        <v>102</v>
      </c>
      <c r="N10" s="205">
        <v>59.999999999999993</v>
      </c>
      <c r="O10" s="206">
        <v>70.999999999999986</v>
      </c>
      <c r="P10" s="205"/>
      <c r="Q10" s="205">
        <v>59.999999999999993</v>
      </c>
      <c r="R10" s="205">
        <v>59.999999999999993</v>
      </c>
      <c r="S10" s="205">
        <v>49.997750112493925</v>
      </c>
      <c r="T10" s="201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3">
        <v>9</v>
      </c>
    </row>
    <row r="11" spans="1:66">
      <c r="A11" s="29"/>
      <c r="B11" s="19">
        <v>1</v>
      </c>
      <c r="C11" s="9">
        <v>6</v>
      </c>
      <c r="D11" s="204">
        <v>67.925392866648522</v>
      </c>
      <c r="E11" s="205">
        <v>59.999999999999993</v>
      </c>
      <c r="F11" s="206">
        <v>50.000000000000007</v>
      </c>
      <c r="G11" s="205">
        <v>59.999999999999993</v>
      </c>
      <c r="H11" s="205">
        <v>59.999999999999993</v>
      </c>
      <c r="I11" s="205">
        <v>58</v>
      </c>
      <c r="J11" s="205">
        <v>60.1</v>
      </c>
      <c r="K11" s="206" t="s">
        <v>265</v>
      </c>
      <c r="L11" s="206">
        <v>50.000000000000007</v>
      </c>
      <c r="M11" s="206" t="s">
        <v>102</v>
      </c>
      <c r="N11" s="205">
        <v>50.000000000000007</v>
      </c>
      <c r="O11" s="206">
        <v>75</v>
      </c>
      <c r="P11" s="205"/>
      <c r="Q11" s="205">
        <v>58</v>
      </c>
      <c r="R11" s="205">
        <v>59.999999999999993</v>
      </c>
      <c r="S11" s="205">
        <v>54.996650209486582</v>
      </c>
      <c r="T11" s="201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7"/>
    </row>
    <row r="12" spans="1:66">
      <c r="A12" s="29"/>
      <c r="B12" s="19"/>
      <c r="C12" s="9">
        <v>7</v>
      </c>
      <c r="D12" s="204">
        <v>65.927731079933352</v>
      </c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1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7"/>
    </row>
    <row r="13" spans="1:66">
      <c r="A13" s="29"/>
      <c r="B13" s="19"/>
      <c r="C13" s="9">
        <v>8</v>
      </c>
      <c r="D13" s="204">
        <v>61.014155407495217</v>
      </c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1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7"/>
    </row>
    <row r="14" spans="1:66">
      <c r="A14" s="29"/>
      <c r="B14" s="19"/>
      <c r="C14" s="9">
        <v>9</v>
      </c>
      <c r="D14" s="204">
        <v>66.867839643539625</v>
      </c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1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7"/>
    </row>
    <row r="15" spans="1:66">
      <c r="A15" s="29"/>
      <c r="B15" s="19"/>
      <c r="C15" s="9">
        <v>10</v>
      </c>
      <c r="D15" s="204">
        <v>63.137065906504922</v>
      </c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1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7"/>
    </row>
    <row r="16" spans="1:66">
      <c r="A16" s="29"/>
      <c r="B16" s="19"/>
      <c r="C16" s="9">
        <v>11</v>
      </c>
      <c r="D16" s="204">
        <v>55.598842926986045</v>
      </c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1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7"/>
    </row>
    <row r="17" spans="1:65">
      <c r="A17" s="29"/>
      <c r="B17" s="19"/>
      <c r="C17" s="9">
        <v>12</v>
      </c>
      <c r="D17" s="204">
        <v>73.181788267767075</v>
      </c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1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207"/>
    </row>
    <row r="18" spans="1:65">
      <c r="A18" s="29"/>
      <c r="B18" s="19"/>
      <c r="C18" s="9">
        <v>13</v>
      </c>
      <c r="D18" s="204">
        <v>68.775031618460631</v>
      </c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1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02"/>
      <c r="BH18" s="202"/>
      <c r="BI18" s="202"/>
      <c r="BJ18" s="202"/>
      <c r="BK18" s="202"/>
      <c r="BL18" s="202"/>
      <c r="BM18" s="207"/>
    </row>
    <row r="19" spans="1:65">
      <c r="A19" s="29"/>
      <c r="B19" s="19"/>
      <c r="C19" s="9">
        <v>14</v>
      </c>
      <c r="D19" s="204">
        <v>65.410812133585992</v>
      </c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1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207"/>
    </row>
    <row r="20" spans="1:65">
      <c r="A20" s="29"/>
      <c r="B20" s="19"/>
      <c r="C20" s="9">
        <v>15</v>
      </c>
      <c r="D20" s="204">
        <v>65.422975931609997</v>
      </c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1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2"/>
      <c r="BL20" s="202"/>
      <c r="BM20" s="207"/>
    </row>
    <row r="21" spans="1:65">
      <c r="A21" s="29"/>
      <c r="B21" s="19"/>
      <c r="C21" s="9">
        <v>16</v>
      </c>
      <c r="D21" s="204">
        <v>60.943805668857095</v>
      </c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1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207"/>
    </row>
    <row r="22" spans="1:65">
      <c r="A22" s="29"/>
      <c r="B22" s="19"/>
      <c r="C22" s="9">
        <v>17</v>
      </c>
      <c r="D22" s="204">
        <v>71.999173595352119</v>
      </c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1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  <c r="BE22" s="202"/>
      <c r="BF22" s="202"/>
      <c r="BG22" s="202"/>
      <c r="BH22" s="202"/>
      <c r="BI22" s="202"/>
      <c r="BJ22" s="202"/>
      <c r="BK22" s="202"/>
      <c r="BL22" s="202"/>
      <c r="BM22" s="207"/>
    </row>
    <row r="23" spans="1:65">
      <c r="A23" s="29"/>
      <c r="B23" s="19"/>
      <c r="C23" s="9">
        <v>18</v>
      </c>
      <c r="D23" s="204">
        <v>74.745081403705797</v>
      </c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1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2"/>
      <c r="BD23" s="202"/>
      <c r="BE23" s="202"/>
      <c r="BF23" s="202"/>
      <c r="BG23" s="202"/>
      <c r="BH23" s="202"/>
      <c r="BI23" s="202"/>
      <c r="BJ23" s="202"/>
      <c r="BK23" s="202"/>
      <c r="BL23" s="202"/>
      <c r="BM23" s="207"/>
    </row>
    <row r="24" spans="1:65">
      <c r="A24" s="29"/>
      <c r="B24" s="19"/>
      <c r="C24" s="9">
        <v>19</v>
      </c>
      <c r="D24" s="204">
        <v>73.89800302571247</v>
      </c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1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202"/>
      <c r="BE24" s="202"/>
      <c r="BF24" s="202"/>
      <c r="BG24" s="202"/>
      <c r="BH24" s="202"/>
      <c r="BI24" s="202"/>
      <c r="BJ24" s="202"/>
      <c r="BK24" s="202"/>
      <c r="BL24" s="202"/>
      <c r="BM24" s="207"/>
    </row>
    <row r="25" spans="1:65">
      <c r="A25" s="29"/>
      <c r="B25" s="19"/>
      <c r="C25" s="9">
        <v>20</v>
      </c>
      <c r="D25" s="204">
        <v>62.574149094660513</v>
      </c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1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207"/>
    </row>
    <row r="26" spans="1:65">
      <c r="A26" s="29"/>
      <c r="B26" s="20" t="s">
        <v>256</v>
      </c>
      <c r="C26" s="12"/>
      <c r="D26" s="208">
        <v>68.407968622054298</v>
      </c>
      <c r="E26" s="208">
        <v>59.999999999999993</v>
      </c>
      <c r="F26" s="208">
        <v>43.333333333333336</v>
      </c>
      <c r="G26" s="208">
        <v>58.333333333333336</v>
      </c>
      <c r="H26" s="208">
        <v>59.999999999999993</v>
      </c>
      <c r="I26" s="208">
        <v>59</v>
      </c>
      <c r="J26" s="208">
        <v>60.766666666666673</v>
      </c>
      <c r="K26" s="208" t="s">
        <v>623</v>
      </c>
      <c r="L26" s="208">
        <v>50.000000000000007</v>
      </c>
      <c r="M26" s="208" t="s">
        <v>623</v>
      </c>
      <c r="N26" s="208">
        <v>55</v>
      </c>
      <c r="O26" s="208">
        <v>71.666666666666671</v>
      </c>
      <c r="P26" s="208" t="s">
        <v>623</v>
      </c>
      <c r="Q26" s="208">
        <v>58.5</v>
      </c>
      <c r="R26" s="208">
        <v>58.333333333333336</v>
      </c>
      <c r="S26" s="208">
        <v>51.664458447410283</v>
      </c>
      <c r="T26" s="201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202"/>
      <c r="BD26" s="202"/>
      <c r="BE26" s="202"/>
      <c r="BF26" s="202"/>
      <c r="BG26" s="202"/>
      <c r="BH26" s="202"/>
      <c r="BI26" s="202"/>
      <c r="BJ26" s="202"/>
      <c r="BK26" s="202"/>
      <c r="BL26" s="202"/>
      <c r="BM26" s="207"/>
    </row>
    <row r="27" spans="1:65">
      <c r="A27" s="29"/>
      <c r="B27" s="3" t="s">
        <v>257</v>
      </c>
      <c r="C27" s="28"/>
      <c r="D27" s="205">
        <v>66.397785361736481</v>
      </c>
      <c r="E27" s="205">
        <v>59.999999999999993</v>
      </c>
      <c r="F27" s="205">
        <v>40</v>
      </c>
      <c r="G27" s="205">
        <v>59.999999999999993</v>
      </c>
      <c r="H27" s="205">
        <v>59.999999999999993</v>
      </c>
      <c r="I27" s="205">
        <v>58.5</v>
      </c>
      <c r="J27" s="205">
        <v>60.35</v>
      </c>
      <c r="K27" s="205" t="s">
        <v>623</v>
      </c>
      <c r="L27" s="205">
        <v>50.000000000000007</v>
      </c>
      <c r="M27" s="205" t="s">
        <v>623</v>
      </c>
      <c r="N27" s="205">
        <v>55</v>
      </c>
      <c r="O27" s="205">
        <v>71.999999999999986</v>
      </c>
      <c r="P27" s="205" t="s">
        <v>623</v>
      </c>
      <c r="Q27" s="205">
        <v>58.5</v>
      </c>
      <c r="R27" s="205">
        <v>59.999999999999993</v>
      </c>
      <c r="S27" s="205">
        <v>52.497200160990253</v>
      </c>
      <c r="T27" s="201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202"/>
      <c r="BD27" s="202"/>
      <c r="BE27" s="202"/>
      <c r="BF27" s="202"/>
      <c r="BG27" s="202"/>
      <c r="BH27" s="202"/>
      <c r="BI27" s="202"/>
      <c r="BJ27" s="202"/>
      <c r="BK27" s="202"/>
      <c r="BL27" s="202"/>
      <c r="BM27" s="207"/>
    </row>
    <row r="28" spans="1:65">
      <c r="A28" s="29"/>
      <c r="B28" s="3" t="s">
        <v>258</v>
      </c>
      <c r="C28" s="28"/>
      <c r="D28" s="23">
        <v>11.623594798924469</v>
      </c>
      <c r="E28" s="23">
        <v>0</v>
      </c>
      <c r="F28" s="23">
        <v>5.1639777949432339</v>
      </c>
      <c r="G28" s="23">
        <v>4.0824829046386242</v>
      </c>
      <c r="H28" s="23">
        <v>0</v>
      </c>
      <c r="I28" s="23">
        <v>1.2649110640673529</v>
      </c>
      <c r="J28" s="23">
        <v>1.7084105673598065</v>
      </c>
      <c r="K28" s="23" t="s">
        <v>623</v>
      </c>
      <c r="L28" s="23">
        <v>0</v>
      </c>
      <c r="M28" s="23" t="s">
        <v>623</v>
      </c>
      <c r="N28" s="23">
        <v>5.4772255750516532</v>
      </c>
      <c r="O28" s="23">
        <v>5.715476066494082</v>
      </c>
      <c r="P28" s="23" t="s">
        <v>623</v>
      </c>
      <c r="Q28" s="23">
        <v>1.378404875209019</v>
      </c>
      <c r="R28" s="23">
        <v>4.0824829046386242</v>
      </c>
      <c r="S28" s="23">
        <v>6.055138387927979</v>
      </c>
      <c r="T28" s="140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3"/>
    </row>
    <row r="29" spans="1:65">
      <c r="A29" s="29"/>
      <c r="B29" s="3" t="s">
        <v>86</v>
      </c>
      <c r="C29" s="28"/>
      <c r="D29" s="13">
        <v>0.16991580122987449</v>
      </c>
      <c r="E29" s="13">
        <v>0</v>
      </c>
      <c r="F29" s="13">
        <v>0.11916871834484385</v>
      </c>
      <c r="G29" s="13">
        <v>6.9985421222376415E-2</v>
      </c>
      <c r="H29" s="13">
        <v>0</v>
      </c>
      <c r="I29" s="13">
        <v>2.143917057741276E-2</v>
      </c>
      <c r="J29" s="13">
        <v>2.8114271541850897E-2</v>
      </c>
      <c r="K29" s="13" t="s">
        <v>623</v>
      </c>
      <c r="L29" s="13">
        <v>0</v>
      </c>
      <c r="M29" s="13" t="s">
        <v>623</v>
      </c>
      <c r="N29" s="13">
        <v>9.9585919546393689E-2</v>
      </c>
      <c r="O29" s="13">
        <v>7.9750828834801141E-2</v>
      </c>
      <c r="P29" s="13" t="s">
        <v>623</v>
      </c>
      <c r="Q29" s="13">
        <v>2.3562476499299469E-2</v>
      </c>
      <c r="R29" s="13">
        <v>6.9985421222376415E-2</v>
      </c>
      <c r="S29" s="13">
        <v>0.11720123601201703</v>
      </c>
      <c r="T29" s="140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3" t="s">
        <v>259</v>
      </c>
      <c r="C30" s="28"/>
      <c r="D30" s="13">
        <v>0.17286205053092796</v>
      </c>
      <c r="E30" s="13">
        <v>2.8706515474109073E-2</v>
      </c>
      <c r="F30" s="13">
        <v>-0.25704529437981005</v>
      </c>
      <c r="G30" s="13">
        <v>1.3133448871727182E-4</v>
      </c>
      <c r="H30" s="13">
        <v>2.8706515474109073E-2</v>
      </c>
      <c r="I30" s="13">
        <v>1.1561406882873992E-2</v>
      </c>
      <c r="J30" s="13">
        <v>4.1851098727389457E-2</v>
      </c>
      <c r="K30" s="13" t="s">
        <v>623</v>
      </c>
      <c r="L30" s="13">
        <v>-0.14274457043824229</v>
      </c>
      <c r="M30" s="13" t="s">
        <v>623</v>
      </c>
      <c r="N30" s="13">
        <v>-5.7019027482066664E-2</v>
      </c>
      <c r="O30" s="13">
        <v>0.22873278237185257</v>
      </c>
      <c r="P30" s="13" t="s">
        <v>623</v>
      </c>
      <c r="Q30" s="13">
        <v>2.988852587256341E-3</v>
      </c>
      <c r="R30" s="13">
        <v>1.3133448871727182E-4</v>
      </c>
      <c r="S30" s="13">
        <v>-0.1142072496117944</v>
      </c>
      <c r="T30" s="140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45" t="s">
        <v>260</v>
      </c>
      <c r="C31" s="46"/>
      <c r="D31" s="44" t="s">
        <v>261</v>
      </c>
      <c r="E31" s="44">
        <v>0.39</v>
      </c>
      <c r="F31" s="44">
        <v>3.51</v>
      </c>
      <c r="G31" s="44">
        <v>0</v>
      </c>
      <c r="H31" s="44">
        <v>0.39</v>
      </c>
      <c r="I31" s="44">
        <v>0.16</v>
      </c>
      <c r="J31" s="44">
        <v>0.56999999999999995</v>
      </c>
      <c r="K31" s="44">
        <v>11.3</v>
      </c>
      <c r="L31" s="44">
        <v>1.95</v>
      </c>
      <c r="M31" s="44">
        <v>7.8</v>
      </c>
      <c r="N31" s="44">
        <v>0.78</v>
      </c>
      <c r="O31" s="44">
        <v>3.12</v>
      </c>
      <c r="P31" s="44" t="s">
        <v>261</v>
      </c>
      <c r="Q31" s="44">
        <v>0.04</v>
      </c>
      <c r="R31" s="44">
        <v>0</v>
      </c>
      <c r="S31" s="44">
        <v>1.56</v>
      </c>
      <c r="T31" s="140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C25 E6:S25">
    <cfRule type="expression" dxfId="20" priority="3">
      <formula>AND($B6&lt;&gt;$B5,NOT(ISBLANK(INDIRECT(Anlyt_LabRefThisCol))))</formula>
    </cfRule>
  </conditionalFormatting>
  <conditionalFormatting sqref="C2:S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Fire Assay (Grav)</vt:lpstr>
      <vt:lpstr>AR Digest 10-50g</vt:lpstr>
      <vt:lpstr>4-Acid</vt:lpstr>
      <vt:lpstr>Aqua Regia</vt:lpstr>
      <vt:lpstr>IRC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2021-03-06T02:52:25Z</cp:lastPrinted>
  <dcterms:created xsi:type="dcterms:W3CDTF">2000-11-24T23:59:25Z</dcterms:created>
  <dcterms:modified xsi:type="dcterms:W3CDTF">2026-05-22T01:42:00Z</dcterms:modified>
</cp:coreProperties>
</file>