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12-615  High Ag-Au-Cu CRMs JN1928\Results\Round Robin\SCC, SARs &amp; CCCs\"/>
    </mc:Choice>
  </mc:AlternateContent>
  <xr:revisionPtr revIDLastSave="0" documentId="8_{661C34D7-14DB-4EAC-9343-1208A7C84679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Fire Assay (Grav)" sheetId="47897" r:id="rId8"/>
    <sheet name="AR Digest 10-50g" sheetId="47898" r:id="rId9"/>
    <sheet name="4-Acid" sheetId="47899" r:id="rId10"/>
    <sheet name="Aqua Regia" sheetId="47900" r:id="rId11"/>
    <sheet name="IRC" sheetId="47901" r:id="rId12"/>
    <sheet name="Fusion XRF" sheetId="47902" r:id="rId13"/>
    <sheet name="Thermograv" sheetId="47903" r:id="rId14"/>
    <sheet name="Laser Ablation" sheetId="47904" r:id="rId15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J4" i="47895" l="1"/>
  <c r="J5" i="47895"/>
  <c r="J13" i="47895"/>
  <c r="J14" i="47895"/>
  <c r="J15" i="47895"/>
  <c r="I26" i="47895"/>
  <c r="I27" i="47895" s="1"/>
  <c r="J17" i="47895" s="1"/>
  <c r="J20" i="47895"/>
  <c r="J18" i="47895"/>
  <c r="J8" i="47895"/>
  <c r="J9" i="47895"/>
  <c r="J16" i="47895"/>
  <c r="J7" i="47895"/>
  <c r="J19" i="47895"/>
  <c r="J10" i="47895"/>
  <c r="J11" i="47895"/>
  <c r="J21" i="47895"/>
  <c r="J3" i="47895"/>
  <c r="J22" i="47895"/>
  <c r="J6" i="47895" l="1"/>
  <c r="J25" i="47895" s="1"/>
  <c r="J26" i="47895" s="1"/>
  <c r="J12" i="47895"/>
  <c r="J23" i="47895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3C2BD406-EA63-4C45-9471-4C754CACF4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9B9F768-73BE-4C11-84CB-78CB5E7484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672C8C72-628F-46FB-A638-020B73670F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C43F51A-B74E-4702-9C72-99EFFEEC63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B49753C-342C-421D-9B47-46B46572B9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4AD7CE7-C674-4736-98A5-2E363F0D73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061E867-6A89-4768-9BE4-0F3CC472EF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FB2C18C-BDB2-48B2-8C7E-BAE787A319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B373BE8-F2A2-458D-86FF-EC3245DD78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A1B5FC0-069B-484D-8C84-6E7F47EF12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23C7379D-B081-4FB9-813D-D5CA53AD27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A1509ABD-21E5-4EBD-8762-39F24B3C2A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15AE5CC-3E09-421E-A848-CE5F7F91B9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6127A0EF-D98F-4EA8-9106-C21C61234B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EA779D6F-AA13-4AE6-BED2-2218645F32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30D32F5D-60C7-4393-B317-939664614F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F622A734-633A-48BA-BC09-7819C38F44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E7EFEA7E-5764-4B1B-9D6A-0448F4850C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CD27B4FD-D904-46A6-877D-0796554D83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89163271-7220-4C17-91FC-8C70576ADE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23FB9CA6-93BF-43AB-954D-B80DD19E0E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A7DD6460-6A19-49D3-8A47-3C3FDBA9D9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C3407BA7-EA60-40C1-8817-95326A2C13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1115E6A4-D916-4A8A-A1D0-623E828B1D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551B8109-CF26-4AC5-A0C5-014BA59494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6B1E89DC-C758-40D6-A658-5B4805F83A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5D40DE93-957E-4798-9307-46A9A66401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FE0AA031-0414-4F4F-85DC-0D03E509AD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92858AE9-51B4-4C5A-97A4-44440AE6AE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0AE4AF7D-09AC-4A2A-B8FC-1B4E8E7155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7C086631-A22A-4C3B-90CB-EB804568D3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A403E064-1F41-42BF-A696-A397FF63F4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6CCF9863-6B3F-48E1-81C8-1F37D05380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4A7E5DBF-FC40-498B-A5BF-72616609AB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4A64999E-980C-404E-87F5-A4AF17DDF2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D95C2E09-20EA-4D55-8AA2-1221EDC220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DC23FA16-F4D0-4A15-8EEB-1A7271A1A2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5CB988CE-7990-4710-AE3E-F594FCD6F2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B97A9E61-F8FB-4F32-90F6-817E0049F7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797739BB-732C-4865-BDCC-4FC892AED5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F35557EA-5DE5-479D-AED7-44C42F2DAD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0D247AD1-D03E-44C5-827F-9656DDEB73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228CD594-23F2-48F7-977C-27CEBB4AD0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BC87AD16-7D2B-415C-B584-2574711B2E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B724FEC7-B8E3-413B-B235-0347AAFA50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9F5F86BB-A9C8-4521-BF45-7756EF7959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D8E379F1-ED83-45A0-A255-B9F51AA071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E29EF866-4495-49F9-ABC6-76B7801A94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8D833FFC-4F45-4EBD-8607-6222C2E000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4F0A96AF-5E65-4345-B001-D569CA5BD2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 xr:uid="{EA605647-D152-4197-8CEA-3292FCBB49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 shapeId="0" xr:uid="{0F928614-358F-4878-9272-2D9C74B3AD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 xr:uid="{B9A08F2D-F20F-4285-A79D-1B23B14748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 shapeId="0" xr:uid="{26508DE1-5567-4D28-A815-5E2ECF98A2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 xr:uid="{841DAD3C-6AB8-4125-9331-7D2A69F6F1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 shapeId="0" xr:uid="{9B11818A-D666-4496-93E9-0AA4E53B16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 xr:uid="{F306D13D-291D-4108-BEEC-8A1E41707D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 shapeId="0" xr:uid="{550FBF7A-FE27-439C-9F15-AF0490215D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 shapeId="0" xr:uid="{23106B93-16C4-4FFD-B2B0-07E9231FFB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 xr:uid="{909FD61A-EF59-4AC2-BE4E-F69F1DF27B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 shapeId="0" xr:uid="{33E42650-4C9C-49A5-8F14-85F33D3ECC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213B687F-4396-4399-A884-5DFA7B3B06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45BA7040-1995-40E7-9FAA-B784DA2BE5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EA2ACE82-06A5-4D77-87F9-C95AD1D8E6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 xr:uid="{21FE9350-E571-4F41-A0E0-67AFFA4A86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E0B6056-3FF9-43DF-A060-4C797078A5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E28950B8-918B-40D2-8B0A-772DC43A8C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696660CD-31E4-4442-8FD9-FD0583A6EF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26332708-8470-4D61-AAB7-8B70CEC145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DF2863EF-33F9-4155-A230-3EE6D7168F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32D1D13C-610D-421D-B33C-11695C28E0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91519816-7034-4DB6-8BB1-65235EB81F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FC080840-3CA7-401E-8446-9DDFEDA2C2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1B7EA13F-53F2-4730-985C-D4448B39CE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2E4685F5-4280-4A9C-9067-7D23C3814A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2E239B30-B60F-4E23-856E-0AB4A20E82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CC16125C-DC0F-454A-A273-2090C53A23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C9F0F8DE-227B-4822-A725-740CA91A99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7F3C95AD-CAF7-4D43-8D20-488599DFBB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6792D565-1CB1-4FCD-AE16-02A71F4985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D874CEC4-9B99-48BA-A729-B50DD5E096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FC7BDDB5-08E3-4239-8C85-8B6635109F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473CC140-9DDE-4855-9792-3862B23A3E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344EF783-30FD-4A26-A39D-2EC26E644E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C385B401-EAED-4820-9EDA-DB649882AF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382B2B2B-55D6-48B9-85D2-1A42839E21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A66C2B78-88BB-46C5-9F7A-7949424448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1E864A62-1D5C-41E8-A921-5C03EC9A4F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A5150A25-32A6-4B73-AEE6-B62A0CE97B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989A05FC-A983-49B2-9E5E-6DF6435306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641C8BE7-3747-4E12-A67F-6CECF6C02A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45148E93-2884-46F8-8E2E-FA47118A55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1717D58A-087B-431F-8410-1AE61F0334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DE698B14-21A2-48F6-A422-3BD0D44E39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 xr:uid="{B72AEA70-38A1-4201-864D-E7C50D7D10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 xr:uid="{70B6E55F-802B-43E5-BA08-D350DC9A42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73F82A69-B373-4805-BBA7-4B8E7762C8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C1A56717-3B90-4930-92C3-F9A74E6A5D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 xr:uid="{8A86A224-9B55-4C6A-90C0-FDEEC390DE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 shapeId="0" xr:uid="{DAEFDDA1-EEE7-486D-8BEB-A2514CCAA8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D188ACE4-60B2-4ED1-83EE-BF9F4067DB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FFF7BD2B-5B37-4643-A4D5-CE00FB5C86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0E739185-B882-4972-B78E-F916B0A254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736A294C-DBBB-41E0-9D2C-66D4BCF10C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34E7F804-3A32-45D9-A6E8-64DC86D775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 xr:uid="{4093168D-85B1-465C-8FDF-90F4DE427C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9D1B2A2A-CC63-4066-9595-7D2F820F05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 xr:uid="{1008CE4C-8389-466F-852B-E363709ECB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 xr:uid="{ADE3748D-64C9-4C20-8239-DF89E85A7F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E2954660-4DAD-40AD-9437-5148324F5A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 xr:uid="{D5437AFE-9147-4B18-8C89-78EF12CDB6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 xr:uid="{93047D30-CF09-421C-93EF-5B5F157211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 shapeId="0" xr:uid="{D66E19C2-1214-44CE-9153-6E53A6BD33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 shapeId="0" xr:uid="{0BF16A8E-B0CB-4261-AF94-F7AB7ACD15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 shapeId="0" xr:uid="{42E8E4CE-1204-41B2-A116-77581BB61B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 xr:uid="{CA63C2D7-D391-4A86-8CAE-EB8083DB1D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 xr:uid="{F7327848-1B82-49DB-8601-A5A33E9F92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 xr:uid="{9749F9DC-5D11-4BBA-9F22-D446C6C7DB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848400D9-9470-4151-919D-89C331271D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0CBE8100-57DD-460A-A4D9-B5EB2F2A4E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 xr:uid="{5CC04B28-3EA4-4F88-B47A-D20B04043D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 xr:uid="{566CEE61-DC31-455B-AB9F-13ABC79C20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D04524C2-AD9A-4390-A2AE-BA8B71C518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2E065BD2-FAD0-4C42-9846-21619AA504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DC9D6F63-A388-44F3-BFE7-88B76C06D7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 shapeId="0" xr:uid="{576C494F-0B3A-41A2-89D5-33A92B0132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8" authorId="0" shapeId="0" xr:uid="{1591442F-8B30-48C1-B4D4-66420F26FE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7" authorId="0" shapeId="0" xr:uid="{88FE2C2D-4649-4AA5-89B8-38A57BD18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5" authorId="0" shapeId="0" xr:uid="{8E17F4B9-C5A3-4AB4-8568-25DE001A6D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0415812-A9C1-4A95-A830-34E91965E7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A204EF7-A2AA-4A9B-8748-128540E842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31364A8-13C8-41F0-9675-6084A42B9D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767E6D9-1923-4E59-9A42-36026F8E26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D4A34416-A64E-4424-8C4D-06B9874028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29973CC0-B52C-4D23-94C8-287EA191AB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3D60FCF8-2258-48CA-BE69-6047D60547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6EA64B2A-0F53-45C5-B0C1-7EBDED8B49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FF93EDF9-F0C9-4D48-8C98-B4C64A01B0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D6851E29-2EC2-4839-AE9E-730004CFC9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CC70E5F-8A8E-4CCB-BB7A-7CB72C42D8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45DD1E8-FFC3-452B-89BB-5054DF7C4C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B6EE321F-6A58-49D6-95CC-2DF10A5060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75A3C63-E9D2-4169-94E1-320F9C0D49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DCF304BD-5D1C-44DB-91A6-84D6DBA44A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9F3E7E28-9705-4A06-8887-871AF01E52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088C60E-B900-4A23-A26E-EAA5203CD7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9C0D25A8-EC4E-428A-8DB4-77134AD49B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BD243316-D83A-47B8-9F87-F9F2C61172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22A2F490-B01B-4FD0-AC1A-DC056971FA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44630DC7-44EE-4067-983F-3A0EB72499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B7718941-4BF5-4734-8748-0D93F174D3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CB8CB412-2606-47E7-B046-187050E781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21D16983-5060-4751-B6F3-019AA608E7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E58F64C6-F631-4018-9228-40BB6360BA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F4ABA471-D88F-489D-8EF5-B28DF01344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35FE7645-C7E3-49F3-9B27-706B6EC673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C1461FE3-63F7-4351-9DC9-EB4745AE85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96AE20AE-9CD7-49CE-827F-ED14D56467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99DA93A7-B3D6-4852-8936-936F5432F9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A48292FD-42DE-4A7A-9573-BB3D0D06C5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E79737B1-D9FB-4EB1-8E03-2E54726C0E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7DBB3971-F0C3-4599-A05F-C8EBB09D46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65E4A4E8-9A33-4DFB-8128-078B9D5C2E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FAD2D1D1-C0F3-4A0A-91D1-E43DEBB594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E273DEB0-FF7E-4A50-A598-7563CB57D2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AB9B2244-BF75-4E5D-B410-FBDCB8345D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44AF8C47-9554-4C72-BBB6-F0F5F8AB00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95519E4E-4BB5-4781-84D2-86D1FBC2C4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373CE67D-E5B4-4150-A7A8-65797CD2D9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CE3B5472-941D-4256-B20E-24FEB2C6BC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3F65C487-BB99-4A36-9C25-39BC8BA2CC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64A2923B-E528-4B50-AACD-CD195F43A2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2C97FABC-BD3D-4D2E-8D04-DE602D4505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C541751F-4544-49D9-82C6-0F8C91C3F6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E439F7DE-19DC-434B-AC20-BBE2CE19F0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390C000B-97C3-4690-8831-EEF3CA810C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620CC500-F28D-4354-AAFD-6C39C16FD2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B454E40F-A97A-4B58-AD61-A85A4BC554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8CE98A02-17A3-4250-B010-C9CFEA257B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1D82C957-8675-488A-922C-AF0C130A5F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2E797B3F-FC53-49C0-8D4F-ABE0576E0C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96C58967-847B-4A84-9299-0F128927EF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514304D4-08C0-4408-B694-D8A9643CAE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CBA59665-0C25-4383-B775-9EFA03FD36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04033BD4-60DF-4DD0-8C86-7AD1A79DE9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14364901-09B5-4526-9979-2B376BC790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2DE0F683-3438-4DE2-8C14-E97EB04989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85A5E853-F2A9-4ECA-BE17-9BE8FE5BF7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E38A4796-4233-4FE1-B524-24362F5F92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AF64CFA4-4A74-42BE-BAA0-5A34FA65AC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F424A67F-6294-49A2-8957-EA66B0391D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AF3EC5E9-E41C-4207-AA34-68DFDD21EE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1C9275B0-DEF2-4A1D-868C-5A349AD497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<sst xmlns="http://schemas.openxmlformats.org/spreadsheetml/2006/main" count="12277" uniqueCount="640">
  <si>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</si>
  <si>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</si>
  <si>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</si>
  <si>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</si>
  <si>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</si>
  <si>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</si>
  <si>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</si>
  <si>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</si>
  <si>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</si>
  <si>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</si>
  <si>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</si>
  <si>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</si>
  <si>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</si>
  <si>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</si>
  <si>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</si>
  <si>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</si>
  <si>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</si>
  <si>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</si>
  <si>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</si>
  <si>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</si>
  <si>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</si>
  <si>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</si>
  <si>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</si>
  <si>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</si>
  <si>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</si>
  <si>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</si>
  <si>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</si>
  <si>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</si>
  <si>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</si>
  <si>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</si>
  <si>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</si>
  <si>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</si>
  <si>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</si>
  <si>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</si>
  <si>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</si>
  <si>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</si>
  <si>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</si>
  <si>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</si>
  <si>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</si>
  <si>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</si>
  <si>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</si>
  <si>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</si>
  <si>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</si>
  <si>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</si>
  <si>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</si>
  <si>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</si>
  <si>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</si>
  <si>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</si>
  <si>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</si>
  <si>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</si>
  <si>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</si>
  <si>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</si>
  <si>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</si>
  <si>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</si>
  <si>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</si>
  <si>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</si>
  <si>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</si>
  <si>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</si>
  <si>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</si>
  <si>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</si>
  <si>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</si>
  <si>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</si>
  <si>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</si>
  <si>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</si>
  <si>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</si>
  <si>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</si>
  <si>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</si>
  <si>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</si>
  <si>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</si>
  <si>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</si>
  <si>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</si>
  <si>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</si>
  <si>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</si>
  <si>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</si>
  <si>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</si>
  <si>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</si>
  <si>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</si>
  <si>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</si>
  <si>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</si>
  <si>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</si>
  <si>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</si>
  <si>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</si>
  <si>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</si>
  <si>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</si>
  <si>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</si>
  <si>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</si>
  <si>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</si>
  <si>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</si>
  <si>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</si>
  <si>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</si>
  <si>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</si>
  <si>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</si>
  <si>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</si>
  <si>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</si>
  <si>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</si>
  <si>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</si>
  <si>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</si>
  <si>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</si>
  <si>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</si>
  <si>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</si>
  <si>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</si>
  <si>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</si>
  <si>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</si>
  <si>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</si>
  <si>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</si>
  <si>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</si>
  <si>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</si>
  <si>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</si>
  <si>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</si>
  <si>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</si>
  <si>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</si>
  <si>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</si>
  <si>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</si>
  <si>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</si>
  <si>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</si>
  <si>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4A*OES/AAS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</si>
  <si>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</si>
  <si>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</si>
  <si>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</si>
  <si>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</si>
  <si>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</si>
  <si>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</si>
  <si>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</si>
  <si>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</si>
  <si>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</si>
  <si>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</si>
  <si>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</si>
  <si>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</si>
  <si>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</si>
  <si>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</si>
  <si>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</si>
  <si>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</si>
  <si>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</si>
  <si>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</si>
  <si>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</si>
  <si>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</si>
  <si>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</si>
  <si>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</si>
  <si>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</si>
  <si>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</si>
  <si>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</si>
  <si>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</si>
  <si>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</si>
  <si>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</si>
  <si>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</si>
  <si>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</si>
  <si>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</si>
  <si>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</si>
  <si>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</si>
  <si>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</si>
  <si>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</si>
  <si>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</si>
  <si>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</si>
  <si>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</si>
  <si>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</si>
  <si>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</si>
  <si>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</si>
  <si>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</si>
  <si>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</si>
  <si>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</si>
  <si>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</si>
  <si>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</si>
  <si>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</si>
  <si>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</si>
  <si>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</si>
  <si>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</si>
  <si>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</si>
  <si>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</si>
  <si>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</si>
  <si>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</si>
  <si>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</si>
  <si>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</si>
  <si>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</si>
  <si>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</si>
  <si>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Sc, ppm</t>
  </si>
  <si>
    <t>Sn, ppm</t>
  </si>
  <si>
    <t>Ta, ppm</t>
  </si>
  <si>
    <t>Tl, ppm</t>
  </si>
  <si>
    <t>V,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</si>
  <si>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</si>
  <si>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</si>
  <si>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</si>
  <si>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</si>
  <si>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</si>
  <si>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</si>
  <si>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</si>
  <si>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</si>
  <si>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</si>
  <si>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</si>
  <si>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</si>
  <si>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</si>
  <si>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</si>
  <si>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</si>
  <si>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</si>
  <si>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</si>
  <si>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</si>
  <si>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</si>
  <si>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</si>
  <si>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</si>
  <si>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</si>
  <si>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</si>
  <si>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</si>
  <si>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</si>
  <si>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</si>
  <si>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Laser Ablation ICP-MS</t>
  </si>
  <si>
    <t>Pb Fire Assay</t>
  </si>
  <si>
    <t>Pb Fire Assay (Grav)</t>
  </si>
  <si>
    <t>Aqua Regia Digestion (sample weights 10-50g)</t>
  </si>
  <si>
    <t>Au, ppm</t>
  </si>
  <si>
    <t>Ag, ppm</t>
  </si>
  <si>
    <t>As, ppm</t>
  </si>
  <si>
    <t>Bi, ppm</t>
  </si>
  <si>
    <t>Cd, ppm</t>
  </si>
  <si>
    <t>Cu, wt.%</t>
  </si>
  <si>
    <t>Er, ppm</t>
  </si>
  <si>
    <t>Pb, wt.%</t>
  </si>
  <si>
    <t>Re, ppm</t>
  </si>
  <si>
    <t>S, wt.%</t>
  </si>
  <si>
    <t>Sb, ppm</t>
  </si>
  <si>
    <t>Se, ppm</t>
  </si>
  <si>
    <t>Te, ppm</t>
  </si>
  <si>
    <t>W, ppm</t>
  </si>
  <si>
    <t>Zn, wt.%</t>
  </si>
  <si>
    <t>B, ppm</t>
  </si>
  <si>
    <t>Hg, ppm</t>
  </si>
  <si>
    <t>Lab</t>
  </si>
  <si>
    <t>No</t>
  </si>
  <si>
    <t>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</si>
  <si>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</si>
  <si>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</si>
  <si>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</si>
  <si>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</si>
  <si>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</si>
  <si>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</si>
  <si>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</si>
  <si>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</si>
  <si>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</si>
  <si>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</si>
  <si>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</si>
  <si>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</si>
  <si>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</si>
  <si>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</si>
  <si>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</si>
  <si>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</si>
  <si>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</si>
  <si>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</si>
  <si>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</si>
  <si>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</si>
  <si>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</si>
  <si>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</si>
  <si>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</si>
  <si>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</si>
  <si>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FA*AAS</t>
  </si>
  <si>
    <t>FA*GRAV</t>
  </si>
  <si>
    <t>FA*OES</t>
  </si>
  <si>
    <t>0.085g</t>
  </si>
  <si>
    <t>40g</t>
  </si>
  <si>
    <t>50g</t>
  </si>
  <si>
    <t>N.A.</t>
  </si>
  <si>
    <t>Mean</t>
  </si>
  <si>
    <t>Median</t>
  </si>
  <si>
    <t>Std Dev.</t>
  </si>
  <si>
    <t>PDM3</t>
  </si>
  <si>
    <t>Z-Score (Absolute)</t>
  </si>
  <si>
    <t>NA</t>
  </si>
  <si>
    <t>10g</t>
  </si>
  <si>
    <t>Results from laboratory 1.02 were removed due to their 100 ppm reading resolution.</t>
  </si>
  <si>
    <t>AR*MS</t>
  </si>
  <si>
    <t>AR*AAS</t>
  </si>
  <si>
    <t>20g</t>
  </si>
  <si>
    <t>4A*AAS</t>
  </si>
  <si>
    <t>4A*MS</t>
  </si>
  <si>
    <t>4A*OES/MS</t>
  </si>
  <si>
    <t>&gt; 100</t>
  </si>
  <si>
    <t>&gt; 150</t>
  </si>
  <si>
    <t>Results from laboratories 1.05, 1.07 and 1.08 were removed due to their 10 ppm reading resolution.</t>
  </si>
  <si>
    <t>Results from laboratories 1.09 and 1.11 were removed due to their 0.1 ppm reading resolution.</t>
  </si>
  <si>
    <t>Results from laboratory 1.09 were removed due to their 0.1 ppm reading resolution.</t>
  </si>
  <si>
    <t>Results from laboratory 1.17 were removed due to their 1 ppm reading resolution.</t>
  </si>
  <si>
    <t>&lt; 0.5</t>
  </si>
  <si>
    <t>&lt; 20</t>
  </si>
  <si>
    <t>Results from laboratory 1.11 were removed due to their 0.1 ppm reading resolution.</t>
  </si>
  <si>
    <t>Results from laboratories 1.09, 1.10 and 1.11 were removed due to their 1 ppm reading resolution._x000D_
Results from laboratories 1.05, 1.07 and 1.08 were removed due to their 10 ppm reading resolution.</t>
  </si>
  <si>
    <t>&lt; 0.05</t>
  </si>
  <si>
    <t>Results from laboratories 1.11 and 1.16 were removed due to their 1 ppm reading resolution._x000D_
Results from laboratories 1.05, 1.07 and 1.08 were removed due to their 10 ppm reading resolution.</t>
  </si>
  <si>
    <t>Results from laboratories 1.09 and 1.11 were removed due to their 1 ppm reading resolution.</t>
  </si>
  <si>
    <t>Results from laboratories 1.07 and 1.08 were removed due to their 10 ppm reading resolution.</t>
  </si>
  <si>
    <t>Results from laboratories 1.09, 1.11 and 1.17 were removed due to their 0.1 ppm reading resolution.</t>
  </si>
  <si>
    <t>&lt; 3</t>
  </si>
  <si>
    <t>Results from laboratory 1.09 were removed due to their 1 ppm reading resolution.</t>
  </si>
  <si>
    <t>Indicative</t>
  </si>
  <si>
    <t>AR*OES</t>
  </si>
  <si>
    <t>AR*OES/MS</t>
  </si>
  <si>
    <t>Various [a]</t>
  </si>
  <si>
    <t>AR*OES/AAS</t>
  </si>
  <si>
    <t>0.2g</t>
  </si>
  <si>
    <t>0.25g</t>
  </si>
  <si>
    <t>see footer</t>
  </si>
  <si>
    <t>0.5g</t>
  </si>
  <si>
    <t>15g</t>
  </si>
  <si>
    <t>01g</t>
  </si>
  <si>
    <t>&gt; 10</t>
  </si>
  <si>
    <t>&gt; 250</t>
  </si>
  <si>
    <t>[a]: Lab 1.04: Rnd 01 - AR*MS (0.25g), Rnd 01 - AR*OES (0.25g)</t>
  </si>
  <si>
    <t>Results from laboratories 1.02, 1.11 and 1.20 were removed due to their 0.1 ppm reading resolution.</t>
  </si>
  <si>
    <t>Results from laboratory 1.10 were removed due to their 1 ppm reading resolution._x000D_
Results from laboratories 1.05, 1.07 and 1.08 were removed due to their 10 ppm reading resolution.</t>
  </si>
  <si>
    <t>&gt; 2</t>
  </si>
  <si>
    <t>&gt; 1</t>
  </si>
  <si>
    <t>Results from laboratories 1.11 and 1.17 were removed due to their 0.1 ppm reading resolution.</t>
  </si>
  <si>
    <t>Results from laboratories 1.05, 1.07, 1.08 and 1.10 were removed due to their 1 ppm reading resolution.</t>
  </si>
  <si>
    <t>Results from laboratory 1.16 were removed due to their 0.01 wt.% reading resolution.</t>
  </si>
  <si>
    <t>&gt; 5</t>
  </si>
  <si>
    <t>Results from laboratories 1.05, 1.07 and 1.08 were removed due to their 1 ppm reading resolution.</t>
  </si>
  <si>
    <t>Results from laboratories 1.02, 1.04, 1.11 and 1.20 were removed due to their 0.1 ppm reading resolution.</t>
  </si>
  <si>
    <t>&gt; 0.5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</si>
  <si>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</si>
  <si>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</si>
  <si>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</si>
  <si>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</si>
  <si>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</si>
  <si>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</si>
  <si>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</si>
  <si>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</si>
  <si>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</si>
  <si>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</si>
  <si>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</si>
  <si>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</si>
  <si>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</si>
  <si>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</si>
  <si>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</si>
  <si>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</si>
  <si>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</si>
  <si>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</si>
  <si>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AAS finish</t>
  </si>
  <si>
    <t>aqua regia digestion with ICP-OES or ICP-MS finish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</si>
  <si>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</si>
  <si>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</si>
  <si>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</si>
  <si>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</si>
  <si>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</si>
  <si>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</si>
  <si>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</si>
  <si>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Text Values:</t>
  </si>
  <si>
    <t>Not Applicable (Lab 1.03)</t>
  </si>
  <si>
    <t>Alex Stewart International, Mendoza, Argentina</t>
  </si>
  <si>
    <t>ALS, Johannesburg, South Africa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</si>
  <si>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</si>
  <si>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</si>
  <si>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</si>
  <si>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</si>
  <si>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</si>
  <si>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Bureau Veritas Geoanalytical, Perth, WA, Australia</t>
  </si>
  <si>
    <t>CERTIMIN, Lima, Peru</t>
  </si>
  <si>
    <t>Intertek, Perth, WA, Australia</t>
  </si>
  <si>
    <t>Intertek, Townsville, QLD, Australia</t>
  </si>
  <si>
    <t>Intertek Minerals Ltd, Tarkwa, Western Region, Ghana</t>
  </si>
  <si>
    <t>Laboratorio Tecnológico de Metalurgia LTM SA de CV, Hermosillo, Sonora, Mexico</t>
  </si>
  <si>
    <t>PT Geoservices Ltd, Cikarang, Jakarta Raya, Indonesia</t>
  </si>
  <si>
    <t>PT Intertek Utama Services, Jakarta Timur, DKI Jakarta, Indonesia</t>
  </si>
  <si>
    <t>SGS Canada Inc., Vancouver, BC, Canada</t>
  </si>
  <si>
    <t>SGS de Mexico SA de CV, Cd. Industrial, Durango, Mexico</t>
  </si>
  <si>
    <t>SGS del Peru, Lima, Peru</t>
  </si>
  <si>
    <t>SGS Geosol Laboratorios Ltda, Vespasiano, Minas Gerais, Brazil</t>
  </si>
  <si>
    <t>SGS Lakefield Research Ltd, Lakefield, Ontario, Canada</t>
  </si>
  <si>
    <t>SGS Minerals, Santiago, Chile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</si>
  <si>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</si>
  <si>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</si>
  <si>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</si>
  <si>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</si>
  <si>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</si>
  <si>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</si>
  <si>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</si>
  <si>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</si>
  <si>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</si>
  <si>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</si>
  <si>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</si>
  <si>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</si>
  <si>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</si>
  <si>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</si>
  <si>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</si>
  <si>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</si>
  <si>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</si>
  <si>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</si>
  <si>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</si>
  <si>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</si>
  <si>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</si>
  <si>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</si>
  <si>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</si>
  <si>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</si>
  <si>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</si>
  <si>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</si>
  <si>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</si>
  <si>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</si>
  <si>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</si>
  <si>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</si>
  <si>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</si>
  <si>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</si>
  <si>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</si>
  <si>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</si>
  <si>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</si>
  <si>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</si>
  <si>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</si>
  <si>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</si>
  <si>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</si>
  <si>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</si>
  <si>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</si>
  <si>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</si>
  <si>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</si>
  <si>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</si>
  <si>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</si>
  <si>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(wt.%)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</si>
  <si>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</si>
  <si>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</si>
  <si>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</si>
  <si>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</si>
  <si>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</si>
  <si>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</si>
  <si>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</si>
  <si>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</si>
  <si>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</si>
  <si>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</si>
  <si>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</si>
  <si>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</si>
  <si>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</si>
  <si>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</si>
  <si>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</si>
  <si>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</si>
  <si>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</si>
  <si>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</si>
  <si>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</si>
  <si>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</si>
  <si>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</si>
  <si>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</si>
  <si>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</si>
  <si>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</si>
  <si>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B, Boron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</si>
  <si>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</si>
  <si>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</si>
  <si>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615 (Certified Value 1.79 ppm)</t>
  </si>
  <si>
    <t>Analytical results for Ag in OREAS 615 (Certified Value 1009 ppm)</t>
  </si>
  <si>
    <t>Analytical results for Au in OREAS 615 (Certified Value 1.72 ppm)</t>
  </si>
  <si>
    <t>Analytical results for Ag in OREAS 615 (Certified Value 1034 ppm)</t>
  </si>
  <si>
    <t>Analytical results for Al in OREAS 615 (Certified Value 5.79 wt.%)</t>
  </si>
  <si>
    <t>Analytical results for As in OREAS 615 (Certified Value 961 ppm)</t>
  </si>
  <si>
    <t>Analytical results for B in OREAS 615 (Indicative Value 34.2 ppm)</t>
  </si>
  <si>
    <t>Analytical results for Ba in OREAS 615 (Indicative Value 445 ppm)</t>
  </si>
  <si>
    <t>Analytical results for Be in OREAS 615 (Certified Value 1.73 ppm)</t>
  </si>
  <si>
    <t>Analytical results for Bi in OREAS 615 (Certified Value 53 ppm)</t>
  </si>
  <si>
    <t>Analytical results for Ca in OREAS 615 (Certified Value 0.726 wt.%)</t>
  </si>
  <si>
    <t>Analytical results for Cd in OREAS 615 (Certified Value 21.7 ppm)</t>
  </si>
  <si>
    <t>Analytical results for Ce in OREAS 615 (Certified Value 58 ppm)</t>
  </si>
  <si>
    <t>Analytical results for Co in OREAS 615 (Certified Value 92 ppm)</t>
  </si>
  <si>
    <t>Analytical results for Cr in OREAS 615 (Certified Value 26.5 ppm)</t>
  </si>
  <si>
    <t>Analytical results for Cs in OREAS 615 (Certified Value 3.98 ppm)</t>
  </si>
  <si>
    <t>Analytical results for Cu in OREAS 615 (Certified Value 4.99 wt.%)</t>
  </si>
  <si>
    <t>Analytical results for Dy in OREAS 615 (Certified Value 4.05 ppm)</t>
  </si>
  <si>
    <t>Analytical results for Er in OREAS 615 (Certified Value 1.89 ppm)</t>
  </si>
  <si>
    <t>Analytical results for Eu in OREAS 615 (Certified Value 0.94 ppm)</t>
  </si>
  <si>
    <t>Analytical results for Fe in OREAS 615 (Certified Value 9.33 wt.%)</t>
  </si>
  <si>
    <t>Analytical results for Ga in OREAS 615 (Certified Value 16.6 ppm)</t>
  </si>
  <si>
    <t>Analytical results for Gd in OREAS 615 (Certified Value 5.08 ppm)</t>
  </si>
  <si>
    <t>Analytical results for Ge in OREAS 615 (Indicative Value 0.47 ppm)</t>
  </si>
  <si>
    <t>Analytical results for Hf in OREAS 615 (Certified Value 4.22 ppm)</t>
  </si>
  <si>
    <t>Analytical results for Hg in OREAS 615 (Indicative Value 0.39 ppm)</t>
  </si>
  <si>
    <t>Analytical results for Ho in OREAS 615 (Certified Value 0.7 ppm)</t>
  </si>
  <si>
    <t>Analytical results for In in OREAS 615 (Certified Value 7.06 ppm)</t>
  </si>
  <si>
    <t>Analytical results for K in OREAS 615 (Certified Value 3.45 wt.%)</t>
  </si>
  <si>
    <t>Analytical results for La in OREAS 615 (Certified Value 26.9 ppm)</t>
  </si>
  <si>
    <t>Analytical results for Li in OREAS 615 (Certified Value 19.1 ppm)</t>
  </si>
  <si>
    <t>Analytical results for Lu in OREAS 615 (Certified Value 0.22 ppm)</t>
  </si>
  <si>
    <t>Analytical results for Mg in OREAS 615 (Certified Value 0.403 wt.%)</t>
  </si>
  <si>
    <t>Analytical results for Mn in OREAS 615 (Certified Value 0.039 wt.%)</t>
  </si>
  <si>
    <t>Analytical results for Mo in OREAS 615 (Certified Value 17.3 ppm)</t>
  </si>
  <si>
    <t>Analytical results for Na in OREAS 615 (Certified Value 1.35 wt.%)</t>
  </si>
  <si>
    <t>Analytical results for Nb in OREAS 615 (Certified Value 11.7 ppm)</t>
  </si>
  <si>
    <t>Analytical results for Nd in OREAS 615 (Certified Value 27.8 ppm)</t>
  </si>
  <si>
    <t>Analytical results for Ni in OREAS 615 (Certified Value 8.62 ppm)</t>
  </si>
  <si>
    <t>Analytical results for P in OREAS 615 (Certified Value 0.026 wt.%)</t>
  </si>
  <si>
    <t>Analytical results for Pb in OREAS 615 (Certified Value 0.16 wt.%)</t>
  </si>
  <si>
    <t>Analytical results for Pr in OREAS 615 (Certified Value 7.13 ppm)</t>
  </si>
  <si>
    <t>Analytical results for Rb in OREAS 615 (Certified Value 158 ppm)</t>
  </si>
  <si>
    <t>Analytical results for Re in OREAS 615 (Certified Value 0.027 ppm)</t>
  </si>
  <si>
    <t>Analytical results for S in OREAS 615 (Certified Value 7.91 wt.%)</t>
  </si>
  <si>
    <t>Analytical results for Sb in OREAS 615 (Certified Value 50 ppm)</t>
  </si>
  <si>
    <t>Analytical results for Sc in OREAS 615 (Certified Value 7.97 ppm)</t>
  </si>
  <si>
    <t>Analytical results for Se in OREAS 615 (Certified Value 72 ppm)</t>
  </si>
  <si>
    <t>Analytical results for Sm in OREAS 615 (Certified Value 5.78 ppm)</t>
  </si>
  <si>
    <t>Analytical results for Sn in OREAS 615 (Certified Value 8.06 ppm)</t>
  </si>
  <si>
    <t>Analytical results for Sr in OREAS 615 (Certified Value 171 ppm)</t>
  </si>
  <si>
    <t>Analytical results for Ta in OREAS 615 (Certified Value 0.83 ppm)</t>
  </si>
  <si>
    <t>Analytical results for Tb in OREAS 615 (Certified Value 0.72 ppm)</t>
  </si>
  <si>
    <t>Analytical results for Te in OREAS 615 (Certified Value 21.4 ppm)</t>
  </si>
  <si>
    <t>Analytical results for Th in OREAS 615 (Certified Value 9.29 ppm)</t>
  </si>
  <si>
    <t>Analytical results for Ti in OREAS 615 (Certified Value 0.161 wt.%)</t>
  </si>
  <si>
    <t>Analytical results for Tl in OREAS 615 (Certified Value 3.61 ppm)</t>
  </si>
  <si>
    <t>Analytical results for Tm in OREAS 615 (Certified Value 0.25 ppm)</t>
  </si>
  <si>
    <t>Analytical results for U in OREAS 615 (Certified Value 3.41 ppm)</t>
  </si>
  <si>
    <t>Analytical results for V in OREAS 615 (Certified Value 23.9 ppm)</t>
  </si>
  <si>
    <t>Analytical results for W in OREAS 615 (Certified Value 4.64 ppm)</t>
  </si>
  <si>
    <t>Analytical results for Y in OREAS 615 (Certified Value 18.9 ppm)</t>
  </si>
  <si>
    <t>Analytical results for Yb in OREAS 615 (Certified Value 1.59 ppm)</t>
  </si>
  <si>
    <t>Analytical results for Zn in OREAS 615 (Certified Value 0.585 wt.%)</t>
  </si>
  <si>
    <t>Analytical results for Zr in OREAS 615 (Certified Value 158 ppm)</t>
  </si>
  <si>
    <t>Analytical results for Ag in OREAS 615 (Certified Value 1018 ppm)</t>
  </si>
  <si>
    <t>Analytical results for Al in OREAS 615 (Certified Value 1.12 wt.%)</t>
  </si>
  <si>
    <t>Analytical results for As in OREAS 615 (Certified Value 931 ppm)</t>
  </si>
  <si>
    <t>Analytical results for B in OREAS 615 (Certified Value &lt; 10 ppm)</t>
  </si>
  <si>
    <t>Analytical results for Ba in OREAS 615 (Indicative Value 96 ppm)</t>
  </si>
  <si>
    <t>Analytical results for Be in OREAS 615 (Certified Value 0.37 ppm)</t>
  </si>
  <si>
    <t>Analytical results for Bi in OREAS 615 (Certified Value 52 ppm)</t>
  </si>
  <si>
    <t>Analytical results for Ca in OREAS 615 (Certified Value 0.467 wt.%)</t>
  </si>
  <si>
    <t>Analytical results for Cd in OREAS 615 (Certified Value 21.3 ppm)</t>
  </si>
  <si>
    <t>Analytical results for Ce in OREAS 615 (Certified Value 36.1 ppm)</t>
  </si>
  <si>
    <t>Analytical results for Co in OREAS 615 (Certified Value 91 ppm)</t>
  </si>
  <si>
    <t>Analytical results for Cr in OREAS 615 (Certified Value 25.5 ppm)</t>
  </si>
  <si>
    <t>Analytical results for Cs in OREAS 615 (Certified Value 1.37 ppm)</t>
  </si>
  <si>
    <t>Analytical results for Cu in OREAS 615 (Certified Value 5.03 wt.%)</t>
  </si>
  <si>
    <t>Analytical results for Dy in OREAS 615 (Certified Value 2.79 ppm)</t>
  </si>
  <si>
    <t>Analytical results for Er in OREAS 615 (Certified Value 1.23 ppm)</t>
  </si>
  <si>
    <t>Analytical results for Eu in OREAS 615 (Certified Value 0.59 ppm)</t>
  </si>
  <si>
    <t>Analytical results for Fe in OREAS 615 (Certified Value 8.76 wt.%)</t>
  </si>
  <si>
    <t>Analytical results for Ga in OREAS 615 (Certified Value 5.2 ppm)</t>
  </si>
  <si>
    <t>Analytical results for Gd in OREAS 615 (Certified Value 3.45 ppm)</t>
  </si>
  <si>
    <t>Analytical results for Ge in OREAS 615 (Indicative Value 0.33 ppm)</t>
  </si>
  <si>
    <t>Analytical results for Hf in OREAS 615 (Certified Value 1.57 ppm)</t>
  </si>
  <si>
    <t>Analytical results for Hg in OREAS 615 (Certified Value 0.79 ppm)</t>
  </si>
  <si>
    <t>Analytical results for Ho in OREAS 615 (Certified Value 0.48 ppm)</t>
  </si>
  <si>
    <t>Analytical results for In in OREAS 615 (Certified Value 6.74 ppm)</t>
  </si>
  <si>
    <t>Analytical results for K in OREAS 615 (Certified Value 0.461 wt.%)</t>
  </si>
  <si>
    <t>Analytical results for La in OREAS 615 (Certified Value 17.2 ppm)</t>
  </si>
  <si>
    <t>Analytical results for Li in OREAS 615 (Certified Value 5.01 ppm)</t>
  </si>
  <si>
    <t>Analytical results for Lu in OREAS 615 (Certified Value 0.15 ppm)</t>
  </si>
  <si>
    <t>Analytical results for Mg in OREAS 615 (Certified Value 0.261 wt.%)</t>
  </si>
  <si>
    <t>Analytical results for Mn in OREAS 615 (Certified Value 0.032 wt.%)</t>
  </si>
  <si>
    <t>Analytical results for Mo in OREAS 615 (Certified Value 16.3 ppm)</t>
  </si>
  <si>
    <t>Analytical results for Na in OREAS 615 (Certified Value 0.088 wt.%)</t>
  </si>
  <si>
    <t>Analytical results for Nb in OREAS 615 (Certified Value 1.87 ppm)</t>
  </si>
  <si>
    <t>Analytical results for Nd in OREAS 615 (Certified Value 16.7 ppm)</t>
  </si>
  <si>
    <t>Analytical results for Ni in OREAS 615 (Certified Value 7.78 ppm)</t>
  </si>
  <si>
    <t>Analytical results for P in OREAS 615 (Certified Value 0.018 wt.%)</t>
  </si>
  <si>
    <t>Analytical results for Pb in OREAS 615 (Certified Value 0.153 wt.%)</t>
  </si>
  <si>
    <t>Analytical results for Pd in OREAS 615 (Indicative Value &lt; 10 ppb)</t>
  </si>
  <si>
    <t>Analytical results for Pr in OREAS 615 (Certified Value 4.28 ppm)</t>
  </si>
  <si>
    <t>Analytical results for Pt in OREAS 615 (Indicative Value &lt; 5 ppb)</t>
  </si>
  <si>
    <t>Analytical results for Rb in OREAS 615 (Certified Value 23.5 ppm)</t>
  </si>
  <si>
    <t>Analytical results for Re in OREAS 615 (Certified Value 0.028 ppm)</t>
  </si>
  <si>
    <t>Analytical results for S in OREAS 615 (Certified Value 7.85 wt.%)</t>
  </si>
  <si>
    <t>Analytical results for Sb in OREAS 615 (Certified Value 34.5 ppm)</t>
  </si>
  <si>
    <t>Analytical results for Sc in OREAS 615 (Certified Value 4.81 ppm)</t>
  </si>
  <si>
    <t>Analytical results for Se in OREAS 615 (Certified Value 71 ppm)</t>
  </si>
  <si>
    <t>Analytical results for Sm in OREAS 615 (Certified Value 3.58 ppm)</t>
  </si>
  <si>
    <t>Analytical results for Sn in OREAS 615 (Certified Value 6.62 ppm)</t>
  </si>
  <si>
    <t>Analytical results for Sr in OREAS 615 (Certified Value 32.8 ppm)</t>
  </si>
  <si>
    <t>Analytical results for Ta in OREAS 615 (Indicative Value 0.031 ppm)</t>
  </si>
  <si>
    <t>Analytical results for Tb in OREAS 615 (Certified Value 0.49 ppm)</t>
  </si>
  <si>
    <t>Analytical results for Te in OREAS 615 (Certified Value 21.2 ppm)</t>
  </si>
  <si>
    <t>Analytical results for Th in OREAS 615 (Certified Value 5.86 ppm)</t>
  </si>
  <si>
    <t>Analytical results for Ti in OREAS 615 (Certified Value 0.04 wt.%)</t>
  </si>
  <si>
    <t>Analytical results for Tl in OREAS 615 (Certified Value 1.33 ppm)</t>
  </si>
  <si>
    <t>Analytical results for Tm in OREAS 615 (Certified Value 0.17 ppm)</t>
  </si>
  <si>
    <t>Analytical results for U in OREAS 615 (Certified Value 2 ppm)</t>
  </si>
  <si>
    <t>Analytical results for V in OREAS 615 (Certified Value 11.4 ppm)</t>
  </si>
  <si>
    <t>Analytical results for W in OREAS 615 (Certified Value 3.02 ppm)</t>
  </si>
  <si>
    <t>Analytical results for Y in OREAS 615 (Certified Value 11.8 ppm)</t>
  </si>
  <si>
    <t>Analytical results for Yb in OREAS 615 (Certified Value 1.07 ppm)</t>
  </si>
  <si>
    <t>Analytical results for Zn in OREAS 615 (Certified Value 0.571 wt.%)</t>
  </si>
  <si>
    <t>Analytical results for Zr in OREAS 615 (Certified Value 56 ppm)</t>
  </si>
  <si>
    <t>Analytical results for C in OREAS 615 (Indicative Value 0.084 wt.%)</t>
  </si>
  <si>
    <t>Analytical results for S in OREAS 615 (Certified Value 7.95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</si>
  <si>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615 (Indicative Value 11.55 wt.%)</t>
    </r>
  </si>
  <si>
    <t>Analytical results for CaO in OREAS 615 (Indicative Value 1.04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</si>
  <si>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615 (Indicative Value 13.73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</si>
  <si>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615 (Indicative Value 4.23 wt.%)</t>
    </r>
  </si>
  <si>
    <t>Analytical results for MgO in OREAS 615 (Indicative Value 0.785 wt.%)</t>
  </si>
  <si>
    <t>Analytical results for MnO in OREAS 615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</si>
  <si>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615 (Indicative Value 1.93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</si>
  <si>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615 (Indicative Value 0.079 wt.%)</t>
    </r>
  </si>
  <si>
    <t>Analytical results for S in OREAS 615 (Indicative Value 8.01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</si>
  <si>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615 (Indicative Value 52.92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</si>
  <si>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615 (Indicative Value 0.31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</si>
  <si>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615 (Indicative Value 7.23 wt.%)</t>
    </r>
  </si>
  <si>
    <t>Analytical results for Ag in OREAS 615 (Indicative Value 1040 ppm)</t>
  </si>
  <si>
    <t>Analytical results for As in OREAS 615 (Indicative Value 1005 ppm)</t>
  </si>
  <si>
    <t>Analytical results for Ba in OREAS 615 (Indicative Value 1645 ppm)</t>
  </si>
  <si>
    <t>Analytical results for Be in OREAS 615 (Indicative Value 1.8 ppm)</t>
  </si>
  <si>
    <t>Analytical results for Bi in OREAS 615 (Indicative Value 55 ppm)</t>
  </si>
  <si>
    <t>Analytical results for Cd in OREAS 615 (Indicative Value 23.6 ppm)</t>
  </si>
  <si>
    <t>Analytical results for Ce in OREAS 615 (Indicative Value 62 ppm)</t>
  </si>
  <si>
    <t>Analytical results for Co in OREAS 615 (Indicative Value 97 ppm)</t>
  </si>
  <si>
    <t>Analytical results for Cr in OREAS 615 (Indicative Value 33.5 ppm)</t>
  </si>
  <si>
    <t>Analytical results for Cs in OREAS 615 (Indicative Value 3.91 ppm)</t>
  </si>
  <si>
    <t>Analytical results for Cu in OREAS 615 (Indicative Value 5.14 wt.%)</t>
  </si>
  <si>
    <t>Analytical results for Dy in OREAS 615 (Indicative Value 3.87 ppm)</t>
  </si>
  <si>
    <t>Analytical results for Er in OREAS 615 (Indicative Value 1.8 ppm)</t>
  </si>
  <si>
    <t>Analytical results for Eu in OREAS 615 (Indicative Value 0.92 ppm)</t>
  </si>
  <si>
    <t>Analytical results for Ga in OREAS 615 (Indicative Value 16.5 ppm)</t>
  </si>
  <si>
    <t>Analytical results for Gd in OREAS 615 (Indicative Value 4.9 ppm)</t>
  </si>
  <si>
    <t>Analytical results for Ge in OREAS 615 (Indicative Value 2 ppm)</t>
  </si>
  <si>
    <t>Analytical results for Hf in OREAS 615 (Indicative Value 5.33 ppm)</t>
  </si>
  <si>
    <t>Analytical results for Ho in OREAS 615 (Indicative Value 0.7 ppm)</t>
  </si>
  <si>
    <t>Analytical results for In in OREAS 615 (Indicative Value 6.63 ppm)</t>
  </si>
  <si>
    <t>Analytical results for La in OREAS 615 (Indicative Value 32.1 ppm)</t>
  </si>
  <si>
    <t>Analytical results for Lu in OREAS 615 (Indicative Value 0.23 ppm)</t>
  </si>
  <si>
    <t>Analytical results for Mn in OREAS 615 (Indicative Value 0.04 wt.%)</t>
  </si>
  <si>
    <t>Analytical results for Mo in OREAS 615 (Indicative Value 16.7 ppm)</t>
  </si>
  <si>
    <t>Analytical results for Nb in OREAS 615 (Indicative Value 11.9 ppm)</t>
  </si>
  <si>
    <t>Analytical results for Nd in OREAS 615 (Indicative Value 27.9 ppm)</t>
  </si>
  <si>
    <t>Analytical results for Ni in OREAS 615 (Indicative Value 11 ppm)</t>
  </si>
  <si>
    <t>Analytical results for Pb in OREAS 615 (Indicative Value 0.168 wt.%)</t>
  </si>
  <si>
    <t>Analytical results for Pr in OREAS 615 (Indicative Value 7.55 ppm)</t>
  </si>
  <si>
    <t>Analytical results for Rb in OREAS 615 (Indicative Value 156 ppm)</t>
  </si>
  <si>
    <t>Analytical results for Re in OREAS 615 (Indicative Value 0.008 ppm)</t>
  </si>
  <si>
    <t>Analytical results for Sb in OREAS 615 (Indicative Value 55 ppm)</t>
  </si>
  <si>
    <t>Analytical results for Sc in OREAS 615 (Indicative Value 7.7 ppm)</t>
  </si>
  <si>
    <t>Analytical results for Sm in OREAS 615 (Indicative Value 5.76 ppm)</t>
  </si>
  <si>
    <t>Analytical results for Sn in OREAS 615 (Indicative Value 20.6 ppm)</t>
  </si>
  <si>
    <t>Analytical results for Sr in OREAS 615 (Indicative Value 177 ppm)</t>
  </si>
  <si>
    <t>Analytical results for Ta in OREAS 615 (Indicative Value 0.85 ppm)</t>
  </si>
  <si>
    <t>Analytical results for Tb in OREAS 615 (Indicative Value 0.74 ppm)</t>
  </si>
  <si>
    <t>Analytical results for Te in OREAS 615 (Indicative Value 23.1 ppm)</t>
  </si>
  <si>
    <t>Analytical results for Th in OREAS 615 (Indicative Value 10.4 ppm)</t>
  </si>
  <si>
    <t>Analytical results for Ti in OREAS 615 (Indicative Value 0.171 wt.%)</t>
  </si>
  <si>
    <t>Analytical results for Tl in OREAS 615 (Indicative Value 3.7 ppm)</t>
  </si>
  <si>
    <t>Analytical results for Tm in OREAS 615 (Indicative Value 0.25 ppm)</t>
  </si>
  <si>
    <t>Analytical results for U in OREAS 615 (Indicative Value 3.5 ppm)</t>
  </si>
  <si>
    <t>Analytical results for V in OREAS 615 (Indicative Value 24.7 ppm)</t>
  </si>
  <si>
    <t>Analytical results for W in OREAS 615 (Indicative Value 5.5 ppm)</t>
  </si>
  <si>
    <t>Analytical results for Y in OREAS 615 (Indicative Value 19.2 ppm)</t>
  </si>
  <si>
    <t>Analytical results for Yb in OREAS 615 (Indicative Value 1.65 ppm)</t>
  </si>
  <si>
    <t>Analytical results for Zn in OREAS 615 (Indicative Value 0.579 wt.%)</t>
  </si>
  <si>
    <t>Analytical results for Zr in OREAS 615 (Indicative Value 195 ppm)</t>
  </si>
  <si>
    <t/>
  </si>
  <si>
    <t>Table 5. Participating Laboratory List used for OREAS 615</t>
  </si>
  <si>
    <t>Table 4. Abbreviations used for OREAS 615</t>
  </si>
  <si>
    <t>Table 3. Certified Values and Performance Gates for OREAS 615</t>
  </si>
  <si>
    <t>Table 2. Indicative Values for OREAS 615</t>
  </si>
  <si>
    <t>Table 1. Certified Values, Expanded Uncertainty and Tolerance Limits for OREAS 615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</si>
  <si>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</si>
  <si>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</si>
  <si>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615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</si>
</sst>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8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51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5" xfId="0" applyFont="1" applyBorder="1" applyAlignment="1">
      <alignment horizontal="centerContinuous" vertical="center"/>
    </xf>
    <xf numFmtId="10" fontId="38" fillId="0" borderId="17" xfId="43" applyNumberFormat="1" applyFont="1" applyFill="1" applyBorder="1" applyAlignment="1">
      <alignment horizontal="center" vertical="center"/>
    </xf>
    <xf numFmtId="10" fontId="38" fillId="0" borderId="12" xfId="43" applyNumberFormat="1" applyFont="1" applyFill="1" applyBorder="1" applyAlignment="1">
      <alignment horizontal="center" vertical="center"/>
    </xf>
    <xf numFmtId="10" fontId="38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4" xfId="47" applyFont="1" applyBorder="1" applyAlignment="1">
      <alignment horizontal="center" vertical="center"/>
    </xf>
    <xf numFmtId="0" fontId="3" fillId="0" borderId="53" xfId="47" applyFont="1" applyBorder="1" applyAlignment="1">
      <alignment horizontal="center" vertical="center"/>
    </xf>
    <xf numFmtId="0" fontId="3" fillId="0" borderId="53" xfId="47" applyFont="1" applyBorder="1" applyAlignment="1">
      <alignment vertical="center"/>
    </xf>
    <xf numFmtId="2" fontId="3" fillId="0" borderId="53" xfId="47" applyNumberFormat="1" applyFont="1" applyBorder="1" applyAlignment="1">
      <alignment horizontal="center" vertical="center"/>
    </xf>
    <xf numFmtId="2" fontId="3" fillId="34" borderId="53" xfId="53" applyNumberFormat="1" applyFont="1" applyFill="1" applyBorder="1" applyAlignment="1">
      <alignment vertical="center"/>
    </xf>
    <xf numFmtId="165" fontId="3" fillId="24" borderId="53" xfId="47" applyNumberFormat="1" applyFont="1" applyFill="1" applyBorder="1" applyAlignment="1">
      <alignment horizontal="right" vertical="center"/>
    </xf>
    <xf numFmtId="165" fontId="3" fillId="0" borderId="53" xfId="47" applyNumberFormat="1" applyFont="1" applyBorder="1" applyAlignment="1">
      <alignment vertical="center"/>
    </xf>
    <xf numFmtId="0" fontId="3" fillId="0" borderId="52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5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5" xfId="53" applyFont="1" applyFill="1" applyBorder="1" applyAlignment="1">
      <alignment horizontal="right" vertical="center" wrapText="1"/>
    </xf>
    <xf numFmtId="2" fontId="4" fillId="32" borderId="32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0" fontId="37" fillId="0" borderId="18" xfId="0" applyFont="1" applyBorder="1" applyAlignment="1"/>
    <xf numFmtId="2" fontId="4" fillId="0" borderId="4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0" fontId="4" fillId="27" borderId="56" xfId="0" applyFont="1" applyFill="1" applyBorder="1" applyAlignment="1">
      <alignment vertical="center" wrapText="1"/>
    </xf>
    <xf numFmtId="164" fontId="4" fillId="0" borderId="57" xfId="0" applyNumberFormat="1" applyFont="1" applyBorder="1" applyAlignment="1">
      <alignment horizontal="center" vertical="center"/>
    </xf>
    <xf numFmtId="0" fontId="6" fillId="29" borderId="50" xfId="0" applyFont="1" applyFill="1" applyBorder="1" applyAlignment="1">
      <alignment horizontal="left" vertical="center"/>
    </xf>
    <xf numFmtId="164" fontId="4" fillId="33" borderId="43" xfId="0" applyNumberFormat="1" applyFont="1" applyFill="1" applyBorder="1" applyAlignment="1">
      <alignment horizontal="center" vertical="center"/>
    </xf>
    <xf numFmtId="164" fontId="4" fillId="30" borderId="58" xfId="0" applyNumberFormat="1" applyFont="1" applyFill="1" applyBorder="1" applyAlignment="1">
      <alignment horizontal="center" vertical="center"/>
    </xf>
    <xf numFmtId="164" fontId="4" fillId="30" borderId="43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30" borderId="46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3" fillId="0" borderId="14" xfId="46" applyNumberFormat="1" applyBorder="1" applyAlignment="1">
      <alignment horizontal="center" vertical="center"/>
    </xf>
    <xf numFmtId="164" fontId="4" fillId="0" borderId="59" xfId="0" applyNumberFormat="1" applyFont="1" applyBorder="1" applyAlignment="1">
      <alignment horizontal="center" vertical="center"/>
    </xf>
    <xf numFmtId="2" fontId="29" fillId="0" borderId="45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5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2" xfId="46" applyFill="1" applyBorder="1" applyAlignment="1">
      <alignment vertical="center"/>
    </xf>
    <xf numFmtId="2" fontId="6" fillId="29" borderId="18" xfId="0" applyNumberFormat="1" applyFont="1" applyFill="1" applyBorder="1" applyAlignment="1">
      <alignment horizontal="center" vertical="center"/>
    </xf>
    <xf numFmtId="2" fontId="6" fillId="29" borderId="51" xfId="0" applyNumberFormat="1" applyFont="1" applyFill="1" applyBorder="1" applyAlignment="1">
      <alignment horizontal="center" vertical="center"/>
    </xf>
    <xf numFmtId="165" fontId="6" fillId="29" borderId="18" xfId="44" applyNumberFormat="1" applyFont="1" applyFill="1" applyBorder="1" applyAlignment="1">
      <alignment horizontal="center" vertical="center"/>
    </xf>
    <xf numFmtId="10" fontId="6" fillId="29" borderId="18" xfId="43" applyNumberFormat="1" applyFont="1" applyFill="1" applyBorder="1" applyAlignment="1">
      <alignment horizontal="center" vertical="center"/>
    </xf>
    <xf numFmtId="0" fontId="54" fillId="0" borderId="16" xfId="46" applyFont="1" applyFill="1" applyBorder="1" applyAlignment="1">
      <alignment vertical="center"/>
    </xf>
    <xf numFmtId="2" fontId="38" fillId="0" borderId="16" xfId="0" applyNumberFormat="1" applyFont="1" applyBorder="1" applyAlignment="1">
      <alignment horizontal="center" vertical="center"/>
    </xf>
    <xf numFmtId="165" fontId="38" fillId="0" borderId="12" xfId="44" applyNumberFormat="1" applyFont="1" applyBorder="1" applyAlignment="1">
      <alignment horizontal="center" vertical="center"/>
    </xf>
    <xf numFmtId="2" fontId="38" fillId="0" borderId="12" xfId="44" applyNumberFormat="1" applyFont="1" applyBorder="1" applyAlignment="1">
      <alignment horizontal="center" vertical="center"/>
    </xf>
    <xf numFmtId="2" fontId="6" fillId="29" borderId="18" xfId="44" applyNumberFormat="1" applyFont="1" applyFill="1" applyBorder="1" applyAlignment="1">
      <alignment horizontal="center" vertical="center"/>
    </xf>
    <xf numFmtId="2" fontId="6" fillId="29" borderId="51" xfId="44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7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5" fontId="0" fillId="0" borderId="47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6" fillId="29" borderId="50" xfId="46" applyFont="1" applyFill="1" applyBorder="1" applyAlignment="1">
      <alignment horizontal="left" vertical="center"/>
    </xf>
    <xf numFmtId="2" fontId="6" fillId="29" borderId="41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9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5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7</xdr:col>
      <xdr:colOff>353727</xdr:colOff>
      <xdr:row>137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83AB4F-C6FB-F5E2-A71E-7C24CFF1F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6604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1132</xdr:row>
      <xdr:rowOff>0</xdr:rowOff>
    </xdr:from>
    <xdr:to>
      <xdr:col>9</xdr:col>
      <xdr:colOff>369113</xdr:colOff>
      <xdr:row>1137</xdr:row>
      <xdr:rowOff>98969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D403EF-D6BA-4F60-A870-B80E3817C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181623956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1167</xdr:row>
      <xdr:rowOff>0</xdr:rowOff>
    </xdr:from>
    <xdr:to>
      <xdr:col>9</xdr:col>
      <xdr:colOff>355231</xdr:colOff>
      <xdr:row>1172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14C759-D466-EBB4-A0FB-3ECDA5BFE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91061474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369113</xdr:colOff>
      <xdr:row>42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1D1BF-9057-01D1-896A-7272D2D2F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934808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154</xdr:row>
      <xdr:rowOff>161535</xdr:rowOff>
    </xdr:from>
    <xdr:to>
      <xdr:col>9</xdr:col>
      <xdr:colOff>420959</xdr:colOff>
      <xdr:row>160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BA22A8-727A-BD2B-253A-920DCB48A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430482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78757C-0C16-D9D5-B082-C5F197D69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CE2CFC-8276-2A66-4D40-7F6EF0770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10</xdr:col>
      <xdr:colOff>401352</xdr:colOff>
      <xdr:row>42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ADB962-05AF-8EA5-7777-D8EC1AC03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8105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13</xdr:col>
      <xdr:colOff>144177</xdr:colOff>
      <xdr:row>137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E57356-B24D-152B-F477-FC07C0D54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412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5116227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C12B93-534F-D9EE-1E78-31285D56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68309C-8DB4-FB77-DBC1-DBEE2BE03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24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F9D1B5-0E8E-5A77-09BF-CEFF4A999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376262</xdr:colOff>
      <xdr:row>38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6AD5AD-AE0E-4492-BF2D-4C6AD8320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5412988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371577</xdr:colOff>
      <xdr:row>25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7C42A-B4B6-1E46-6CAF-1DA56E031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3265714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371577</xdr:colOff>
      <xdr:row>38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F269F8-982F-A37F-762D-F711CC367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5346807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2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636</v>
      </c>
      <c r="C1" s="88"/>
      <c r="D1" s="88"/>
      <c r="E1" s="88"/>
      <c r="F1" s="88"/>
      <c r="G1" s="88"/>
      <c r="H1" s="72"/>
    </row>
    <row r="2" spans="1:8" ht="15.75" customHeight="1">
      <c r="A2" s="275"/>
      <c r="B2" s="273" t="s">
        <v>2</v>
      </c>
      <c r="C2" s="73" t="s">
        <v>66</v>
      </c>
      <c r="D2" s="271" t="s">
        <v>183</v>
      </c>
      <c r="E2" s="272"/>
      <c r="F2" s="271" t="s">
        <v>93</v>
      </c>
      <c r="G2" s="272"/>
      <c r="H2" s="80"/>
    </row>
    <row r="3" spans="1:8" ht="12.75">
      <c r="A3" s="275"/>
      <c r="B3" s="274"/>
      <c r="C3" s="71" t="s">
        <v>47</v>
      </c>
      <c r="D3" s="181" t="s">
        <v>67</v>
      </c>
      <c r="E3" s="39" t="s">
        <v>68</v>
      </c>
      <c r="F3" s="181" t="s">
        <v>67</v>
      </c>
      <c r="G3" s="39" t="s">
        <v>68</v>
      </c>
      <c r="H3" s="81"/>
    </row>
    <row r="4" spans="1:8" ht="15.75" customHeight="1">
      <c r="A4" s="93"/>
      <c r="B4" s="40" t="s">
        <v>205</v>
      </c>
      <c r="C4" s="183"/>
      <c r="D4" s="183"/>
      <c r="E4" s="183"/>
      <c r="F4" s="183"/>
      <c r="G4" s="182"/>
      <c r="H4" s="82"/>
    </row>
    <row r="5" spans="1:8" ht="15.75" customHeight="1">
      <c r="A5" s="93"/>
      <c r="B5" s="184" t="s">
        <v>376</v>
      </c>
      <c r="C5" s="248">
        <v>1.7938811669312169</v>
      </c>
      <c r="D5" s="249">
        <v>1.7728847496427054</v>
      </c>
      <c r="E5" s="250">
        <v>1.8148775842197284</v>
      </c>
      <c r="F5" s="249">
        <v>1.7899628376146595</v>
      </c>
      <c r="G5" s="250">
        <v>1.7977994962477744</v>
      </c>
      <c r="H5" s="82"/>
    </row>
    <row r="6" spans="1:8" ht="15.75" customHeight="1">
      <c r="A6" s="93"/>
      <c r="B6" s="251" t="s">
        <v>206</v>
      </c>
      <c r="C6" s="183"/>
      <c r="D6" s="183"/>
      <c r="E6" s="183"/>
      <c r="F6" s="183"/>
      <c r="G6" s="182"/>
      <c r="H6" s="82"/>
    </row>
    <row r="7" spans="1:8" ht="15.75" customHeight="1">
      <c r="A7" s="93"/>
      <c r="B7" s="184" t="s">
        <v>377</v>
      </c>
      <c r="C7" s="247">
        <v>1008.5533385400884</v>
      </c>
      <c r="D7" s="252">
        <v>989.29137303486698</v>
      </c>
      <c r="E7" s="253">
        <v>1027.8153040453099</v>
      </c>
      <c r="F7" s="252">
        <v>998.1770363779101</v>
      </c>
      <c r="G7" s="253">
        <v>1018.9296407022666</v>
      </c>
      <c r="H7" s="82"/>
    </row>
    <row r="8" spans="1:8" ht="15.75" customHeight="1">
      <c r="A8" s="93"/>
      <c r="B8" s="251" t="s">
        <v>207</v>
      </c>
      <c r="C8" s="183"/>
      <c r="D8" s="183"/>
      <c r="E8" s="183"/>
      <c r="F8" s="183"/>
      <c r="G8" s="182"/>
      <c r="H8" s="82"/>
    </row>
    <row r="9" spans="1:8" ht="15.75" customHeight="1">
      <c r="A9" s="93"/>
      <c r="B9" s="184" t="s">
        <v>376</v>
      </c>
      <c r="C9" s="248">
        <v>1.71675</v>
      </c>
      <c r="D9" s="249">
        <v>1.6522672103343132</v>
      </c>
      <c r="E9" s="250">
        <v>1.7812327896656868</v>
      </c>
      <c r="F9" s="249">
        <v>1.7126422411293383</v>
      </c>
      <c r="G9" s="250">
        <v>1.7208577588706617</v>
      </c>
      <c r="H9" s="82"/>
    </row>
    <row r="10" spans="1:8" ht="15.75" customHeight="1">
      <c r="A10" s="93"/>
      <c r="B10" s="251" t="s">
        <v>181</v>
      </c>
      <c r="C10" s="183"/>
      <c r="D10" s="183"/>
      <c r="E10" s="183"/>
      <c r="F10" s="183"/>
      <c r="G10" s="182"/>
      <c r="H10" s="82"/>
    </row>
    <row r="11" spans="1:8" ht="15.75" customHeight="1">
      <c r="A11" s="93"/>
      <c r="B11" s="184" t="s">
        <v>377</v>
      </c>
      <c r="C11" s="247">
        <v>1034.3645120617048</v>
      </c>
      <c r="D11" s="252">
        <v>1008.9705433010895</v>
      </c>
      <c r="E11" s="253">
        <v>1059.7584808223201</v>
      </c>
      <c r="F11" s="252">
        <v>1022.7296924751373</v>
      </c>
      <c r="G11" s="253">
        <v>1045.9993316482721</v>
      </c>
      <c r="H11" s="82"/>
    </row>
    <row r="12" spans="1:8" ht="15.75" customHeight="1">
      <c r="A12" s="93"/>
      <c r="B12" s="184" t="s">
        <v>378</v>
      </c>
      <c r="C12" s="248">
        <v>5.7896414979237401</v>
      </c>
      <c r="D12" s="249">
        <v>5.6163308619101642</v>
      </c>
      <c r="E12" s="250">
        <v>5.9629521339373159</v>
      </c>
      <c r="F12" s="249">
        <v>5.6570786616045927</v>
      </c>
      <c r="G12" s="250">
        <v>5.9222043342428874</v>
      </c>
      <c r="H12" s="82"/>
    </row>
    <row r="13" spans="1:8" ht="15.75" customHeight="1">
      <c r="A13" s="93"/>
      <c r="B13" s="184" t="s">
        <v>379</v>
      </c>
      <c r="C13" s="247">
        <v>961.22050189609922</v>
      </c>
      <c r="D13" s="252">
        <v>939.09131510269287</v>
      </c>
      <c r="E13" s="253">
        <v>983.34968868950557</v>
      </c>
      <c r="F13" s="252">
        <v>943.32456732588571</v>
      </c>
      <c r="G13" s="253">
        <v>979.11643646631273</v>
      </c>
      <c r="H13" s="82"/>
    </row>
    <row r="14" spans="1:8" ht="15.75" customHeight="1">
      <c r="A14" s="93"/>
      <c r="B14" s="184" t="s">
        <v>380</v>
      </c>
      <c r="C14" s="248">
        <v>1.7326935311187506</v>
      </c>
      <c r="D14" s="249">
        <v>1.6497541186484446</v>
      </c>
      <c r="E14" s="250">
        <v>1.8156329435890566</v>
      </c>
      <c r="F14" s="249">
        <v>1.6851706818667953</v>
      </c>
      <c r="G14" s="250">
        <v>1.7802163803707058</v>
      </c>
      <c r="H14" s="82"/>
    </row>
    <row r="15" spans="1:8" ht="15.75" customHeight="1">
      <c r="A15" s="93"/>
      <c r="B15" s="184" t="s">
        <v>381</v>
      </c>
      <c r="C15" s="247">
        <v>52.642451018545493</v>
      </c>
      <c r="D15" s="252">
        <v>50.285723738959277</v>
      </c>
      <c r="E15" s="253">
        <v>54.99917829813171</v>
      </c>
      <c r="F15" s="252">
        <v>51.373441169077104</v>
      </c>
      <c r="G15" s="253">
        <v>53.911460868013883</v>
      </c>
      <c r="H15" s="82"/>
    </row>
    <row r="16" spans="1:8" ht="15.75" customHeight="1">
      <c r="A16" s="93"/>
      <c r="B16" s="184" t="s">
        <v>382</v>
      </c>
      <c r="C16" s="246">
        <v>0.72635379239837905</v>
      </c>
      <c r="D16" s="257">
        <v>0.70198391295076956</v>
      </c>
      <c r="E16" s="258">
        <v>0.75072367184598854</v>
      </c>
      <c r="F16" s="257">
        <v>0.71224199299209245</v>
      </c>
      <c r="G16" s="258">
        <v>0.74046559180466565</v>
      </c>
      <c r="H16" s="82"/>
    </row>
    <row r="17" spans="1:8" ht="15.75" customHeight="1">
      <c r="A17" s="93"/>
      <c r="B17" s="184" t="s">
        <v>383</v>
      </c>
      <c r="C17" s="260">
        <v>21.690862833343022</v>
      </c>
      <c r="D17" s="261">
        <v>20.992362547634645</v>
      </c>
      <c r="E17" s="262">
        <v>22.389363119051399</v>
      </c>
      <c r="F17" s="261">
        <v>21.238775848230066</v>
      </c>
      <c r="G17" s="262">
        <v>22.142949818455978</v>
      </c>
      <c r="H17" s="82"/>
    </row>
    <row r="18" spans="1:8" ht="15.75" customHeight="1">
      <c r="A18" s="93"/>
      <c r="B18" s="184" t="s">
        <v>384</v>
      </c>
      <c r="C18" s="247">
        <v>57.656010717460852</v>
      </c>
      <c r="D18" s="252">
        <v>54.768409765857605</v>
      </c>
      <c r="E18" s="253">
        <v>60.543611669064099</v>
      </c>
      <c r="F18" s="252">
        <v>56.010626213205349</v>
      </c>
      <c r="G18" s="253">
        <v>59.301395221716355</v>
      </c>
      <c r="H18" s="82"/>
    </row>
    <row r="19" spans="1:8" ht="15.75" customHeight="1">
      <c r="A19" s="93"/>
      <c r="B19" s="184" t="s">
        <v>385</v>
      </c>
      <c r="C19" s="247">
        <v>92.486095253060739</v>
      </c>
      <c r="D19" s="252">
        <v>89.232803954672278</v>
      </c>
      <c r="E19" s="253">
        <v>95.739386551449201</v>
      </c>
      <c r="F19" s="252">
        <v>90.220700902526758</v>
      </c>
      <c r="G19" s="253">
        <v>94.75148960359472</v>
      </c>
      <c r="H19" s="82"/>
    </row>
    <row r="20" spans="1:8" ht="15.75" customHeight="1">
      <c r="A20" s="93"/>
      <c r="B20" s="184" t="s">
        <v>386</v>
      </c>
      <c r="C20" s="260">
        <v>26.51208531973035</v>
      </c>
      <c r="D20" s="261">
        <v>24.095647109638929</v>
      </c>
      <c r="E20" s="262">
        <v>28.928523529821771</v>
      </c>
      <c r="F20" s="261">
        <v>25.166321089446498</v>
      </c>
      <c r="G20" s="262">
        <v>27.857849550014201</v>
      </c>
      <c r="H20" s="82"/>
    </row>
    <row r="21" spans="1:8" ht="15.75" customHeight="1">
      <c r="A21" s="93"/>
      <c r="B21" s="184" t="s">
        <v>387</v>
      </c>
      <c r="C21" s="248">
        <v>3.9842877811094892</v>
      </c>
      <c r="D21" s="249">
        <v>3.7945323228864756</v>
      </c>
      <c r="E21" s="250">
        <v>4.1740432393325033</v>
      </c>
      <c r="F21" s="249">
        <v>3.8673667458388121</v>
      </c>
      <c r="G21" s="250">
        <v>4.1012088163801659</v>
      </c>
      <c r="H21" s="82"/>
    </row>
    <row r="22" spans="1:8" ht="15.75" customHeight="1">
      <c r="A22" s="93"/>
      <c r="B22" s="184" t="s">
        <v>388</v>
      </c>
      <c r="C22" s="248">
        <v>4.9930786457735907</v>
      </c>
      <c r="D22" s="249">
        <v>4.893971047719651</v>
      </c>
      <c r="E22" s="250">
        <v>5.0921862438275305</v>
      </c>
      <c r="F22" s="249">
        <v>4.9337228104013358</v>
      </c>
      <c r="G22" s="250">
        <v>5.0524344811458457</v>
      </c>
      <c r="H22" s="82"/>
    </row>
    <row r="23" spans="1:8" ht="15.75" customHeight="1">
      <c r="A23" s="93"/>
      <c r="B23" s="184" t="s">
        <v>389</v>
      </c>
      <c r="C23" s="248">
        <v>4.05459887089064</v>
      </c>
      <c r="D23" s="249">
        <v>3.777795610477829</v>
      </c>
      <c r="E23" s="250">
        <v>4.3314021313034514</v>
      </c>
      <c r="F23" s="249">
        <v>3.8976967178533442</v>
      </c>
      <c r="G23" s="250">
        <v>4.2115010239279362</v>
      </c>
      <c r="H23" s="82"/>
    </row>
    <row r="24" spans="1:8" ht="15.75" customHeight="1">
      <c r="A24" s="93"/>
      <c r="B24" s="184" t="s">
        <v>390</v>
      </c>
      <c r="C24" s="248">
        <v>1.8906443526846375</v>
      </c>
      <c r="D24" s="249">
        <v>1.7284099160307023</v>
      </c>
      <c r="E24" s="250">
        <v>2.0528787893385725</v>
      </c>
      <c r="F24" s="249">
        <v>1.797991598746286</v>
      </c>
      <c r="G24" s="250">
        <v>1.983297106622989</v>
      </c>
      <c r="H24" s="82"/>
    </row>
    <row r="25" spans="1:8" ht="15.75" customHeight="1">
      <c r="A25" s="93"/>
      <c r="B25" s="184" t="s">
        <v>391</v>
      </c>
      <c r="C25" s="248">
        <v>0.93736743920561172</v>
      </c>
      <c r="D25" s="249">
        <v>0.87694821848527427</v>
      </c>
      <c r="E25" s="250">
        <v>0.99778665992594917</v>
      </c>
      <c r="F25" s="249">
        <v>0.88266786780563578</v>
      </c>
      <c r="G25" s="250">
        <v>0.99206701060558766</v>
      </c>
      <c r="H25" s="82"/>
    </row>
    <row r="26" spans="1:8" ht="15.75" customHeight="1">
      <c r="A26" s="93"/>
      <c r="B26" s="184" t="s">
        <v>392</v>
      </c>
      <c r="C26" s="248">
        <v>9.3296345054708691</v>
      </c>
      <c r="D26" s="249">
        <v>9.0648800121268227</v>
      </c>
      <c r="E26" s="250">
        <v>9.5943889988149156</v>
      </c>
      <c r="F26" s="249">
        <v>9.1817785665798919</v>
      </c>
      <c r="G26" s="250">
        <v>9.4774904443618464</v>
      </c>
      <c r="H26" s="82"/>
    </row>
    <row r="27" spans="1:8" ht="15.75" customHeight="1">
      <c r="A27" s="93"/>
      <c r="B27" s="184" t="s">
        <v>393</v>
      </c>
      <c r="C27" s="260">
        <v>16.56535056023856</v>
      </c>
      <c r="D27" s="261">
        <v>15.609595798037244</v>
      </c>
      <c r="E27" s="262">
        <v>17.521105322439876</v>
      </c>
      <c r="F27" s="261">
        <v>16.117774885676695</v>
      </c>
      <c r="G27" s="262">
        <v>17.012926234800425</v>
      </c>
      <c r="H27" s="82"/>
    </row>
    <row r="28" spans="1:8" ht="15.75" customHeight="1">
      <c r="A28" s="93"/>
      <c r="B28" s="184" t="s">
        <v>394</v>
      </c>
      <c r="C28" s="248">
        <v>5.0843585208154352</v>
      </c>
      <c r="D28" s="249">
        <v>4.741447549314997</v>
      </c>
      <c r="E28" s="250">
        <v>5.4272694923158733</v>
      </c>
      <c r="F28" s="249">
        <v>4.8516106791189006</v>
      </c>
      <c r="G28" s="250">
        <v>5.3171063625119697</v>
      </c>
      <c r="H28" s="82"/>
    </row>
    <row r="29" spans="1:8" ht="15.75" customHeight="1">
      <c r="A29" s="93"/>
      <c r="B29" s="184" t="s">
        <v>395</v>
      </c>
      <c r="C29" s="248">
        <v>4.2247626725249923</v>
      </c>
      <c r="D29" s="249">
        <v>3.9691050351894424</v>
      </c>
      <c r="E29" s="250">
        <v>4.4804203098605422</v>
      </c>
      <c r="F29" s="249">
        <v>4.0270230605320485</v>
      </c>
      <c r="G29" s="250">
        <v>4.422502284517936</v>
      </c>
      <c r="H29" s="83"/>
    </row>
    <row r="30" spans="1:8" ht="15.75" customHeight="1">
      <c r="A30" s="93"/>
      <c r="B30" s="184" t="s">
        <v>396</v>
      </c>
      <c r="C30" s="248">
        <v>0.70299999999999996</v>
      </c>
      <c r="D30" s="249">
        <v>0.6665793562654011</v>
      </c>
      <c r="E30" s="250">
        <v>0.73942064373459881</v>
      </c>
      <c r="F30" s="249">
        <v>0.67838010937441806</v>
      </c>
      <c r="G30" s="250">
        <v>0.72761989062558186</v>
      </c>
      <c r="H30" s="82"/>
    </row>
    <row r="31" spans="1:8" ht="15.75" customHeight="1">
      <c r="A31" s="93"/>
      <c r="B31" s="184" t="s">
        <v>397</v>
      </c>
      <c r="C31" s="248">
        <v>7.0556279535100197</v>
      </c>
      <c r="D31" s="249">
        <v>6.7531479223881901</v>
      </c>
      <c r="E31" s="250">
        <v>7.3581079846318493</v>
      </c>
      <c r="F31" s="249">
        <v>6.8690478819738701</v>
      </c>
      <c r="G31" s="250">
        <v>7.2422080250461693</v>
      </c>
      <c r="H31" s="82"/>
    </row>
    <row r="32" spans="1:8" ht="15.75" customHeight="1">
      <c r="A32" s="93"/>
      <c r="B32" s="184" t="s">
        <v>398</v>
      </c>
      <c r="C32" s="248">
        <v>3.4482575342097386</v>
      </c>
      <c r="D32" s="249">
        <v>3.3317815515385973</v>
      </c>
      <c r="E32" s="250">
        <v>3.5647335168808798</v>
      </c>
      <c r="F32" s="249">
        <v>3.3797583151410207</v>
      </c>
      <c r="G32" s="250">
        <v>3.5167567532784565</v>
      </c>
      <c r="H32" s="82"/>
    </row>
    <row r="33" spans="1:8" ht="15.75" customHeight="1">
      <c r="A33" s="93"/>
      <c r="B33" s="184" t="s">
        <v>399</v>
      </c>
      <c r="C33" s="260">
        <v>26.929844375293563</v>
      </c>
      <c r="D33" s="261">
        <v>24.978413489154129</v>
      </c>
      <c r="E33" s="262">
        <v>28.881275261432997</v>
      </c>
      <c r="F33" s="261">
        <v>26.059688641578322</v>
      </c>
      <c r="G33" s="262">
        <v>27.800000109008803</v>
      </c>
      <c r="H33" s="82"/>
    </row>
    <row r="34" spans="1:8" ht="15.75" customHeight="1">
      <c r="A34" s="93"/>
      <c r="B34" s="184" t="s">
        <v>400</v>
      </c>
      <c r="C34" s="260">
        <v>19.11014645519818</v>
      </c>
      <c r="D34" s="261">
        <v>17.958561888114129</v>
      </c>
      <c r="E34" s="262">
        <v>20.26173102228223</v>
      </c>
      <c r="F34" s="261">
        <v>18.166936157727406</v>
      </c>
      <c r="G34" s="262">
        <v>20.053356752668954</v>
      </c>
      <c r="H34" s="82"/>
    </row>
    <row r="35" spans="1:8" ht="15.75" customHeight="1">
      <c r="A35" s="93"/>
      <c r="B35" s="184" t="s">
        <v>401</v>
      </c>
      <c r="C35" s="248">
        <v>0.22406574406364282</v>
      </c>
      <c r="D35" s="249">
        <v>0.20526360416326853</v>
      </c>
      <c r="E35" s="250">
        <v>0.24286788396401712</v>
      </c>
      <c r="F35" s="249">
        <v>0.2126243032589186</v>
      </c>
      <c r="G35" s="250">
        <v>0.23550718486836705</v>
      </c>
      <c r="H35" s="82"/>
    </row>
    <row r="36" spans="1:8" ht="15.75" customHeight="1">
      <c r="A36" s="93"/>
      <c r="B36" s="184" t="s">
        <v>402</v>
      </c>
      <c r="C36" s="246">
        <v>0.4034500404674829</v>
      </c>
      <c r="D36" s="257">
        <v>0.38668053065923541</v>
      </c>
      <c r="E36" s="258">
        <v>0.42021955027573038</v>
      </c>
      <c r="F36" s="257">
        <v>0.39330586814297697</v>
      </c>
      <c r="G36" s="258">
        <v>0.41359421279198882</v>
      </c>
      <c r="H36" s="82"/>
    </row>
    <row r="37" spans="1:8" ht="15.75" customHeight="1">
      <c r="A37" s="93"/>
      <c r="B37" s="184" t="s">
        <v>403</v>
      </c>
      <c r="C37" s="246">
        <v>3.8814363932097126E-2</v>
      </c>
      <c r="D37" s="257">
        <v>3.7638298316317736E-2</v>
      </c>
      <c r="E37" s="258">
        <v>3.9990429547876516E-2</v>
      </c>
      <c r="F37" s="257">
        <v>3.8016254984019601E-2</v>
      </c>
      <c r="G37" s="258">
        <v>3.9612472880174651E-2</v>
      </c>
      <c r="H37" s="82"/>
    </row>
    <row r="38" spans="1:8" ht="15.75" customHeight="1">
      <c r="A38" s="93"/>
      <c r="B38" s="184" t="s">
        <v>404</v>
      </c>
      <c r="C38" s="260">
        <v>17.290146053552384</v>
      </c>
      <c r="D38" s="261">
        <v>16.609736844898691</v>
      </c>
      <c r="E38" s="262">
        <v>17.970555262206076</v>
      </c>
      <c r="F38" s="261">
        <v>16.873898836699503</v>
      </c>
      <c r="G38" s="262">
        <v>17.706393270405265</v>
      </c>
      <c r="H38" s="82"/>
    </row>
    <row r="39" spans="1:8" ht="15.75" customHeight="1">
      <c r="A39" s="93"/>
      <c r="B39" s="184" t="s">
        <v>405</v>
      </c>
      <c r="C39" s="248">
        <v>1.3515524124311424</v>
      </c>
      <c r="D39" s="249">
        <v>1.3031082952212714</v>
      </c>
      <c r="E39" s="250">
        <v>1.3999965296410135</v>
      </c>
      <c r="F39" s="249">
        <v>1.3216876871068091</v>
      </c>
      <c r="G39" s="250">
        <v>1.3814171377554758</v>
      </c>
      <c r="H39" s="82"/>
    </row>
    <row r="40" spans="1:8" ht="15.75" customHeight="1">
      <c r="A40" s="93"/>
      <c r="B40" s="184" t="s">
        <v>406</v>
      </c>
      <c r="C40" s="260">
        <v>11.67170929100716</v>
      </c>
      <c r="D40" s="261">
        <v>11.033615066929977</v>
      </c>
      <c r="E40" s="262">
        <v>12.309803515084342</v>
      </c>
      <c r="F40" s="261">
        <v>11.262861764968942</v>
      </c>
      <c r="G40" s="262">
        <v>12.080556817045377</v>
      </c>
      <c r="H40" s="82"/>
    </row>
    <row r="41" spans="1:8" ht="15.75" customHeight="1">
      <c r="A41" s="93"/>
      <c r="B41" s="184" t="s">
        <v>407</v>
      </c>
      <c r="C41" s="260">
        <v>27.808891800208464</v>
      </c>
      <c r="D41" s="261">
        <v>26.297945641646301</v>
      </c>
      <c r="E41" s="262">
        <v>29.319837958770627</v>
      </c>
      <c r="F41" s="261">
        <v>27.189598012186277</v>
      </c>
      <c r="G41" s="262">
        <v>28.428185588230651</v>
      </c>
      <c r="H41" s="82"/>
    </row>
    <row r="42" spans="1:8" ht="15.75" customHeight="1">
      <c r="A42" s="93"/>
      <c r="B42" s="184" t="s">
        <v>408</v>
      </c>
      <c r="C42" s="248">
        <v>8.6154456983325076</v>
      </c>
      <c r="D42" s="249">
        <v>7.9199019938027675</v>
      </c>
      <c r="E42" s="250">
        <v>9.3109894028622477</v>
      </c>
      <c r="F42" s="249">
        <v>8.0868681416250592</v>
      </c>
      <c r="G42" s="250">
        <v>9.1440232550399561</v>
      </c>
      <c r="H42" s="82"/>
    </row>
    <row r="43" spans="1:8" ht="15.75" customHeight="1">
      <c r="A43" s="93"/>
      <c r="B43" s="184" t="s">
        <v>409</v>
      </c>
      <c r="C43" s="246">
        <v>2.5927397527249024E-2</v>
      </c>
      <c r="D43" s="257">
        <v>2.4852513693208941E-2</v>
      </c>
      <c r="E43" s="258">
        <v>2.7002281361289106E-2</v>
      </c>
      <c r="F43" s="257">
        <v>2.5077732789906274E-2</v>
      </c>
      <c r="G43" s="258">
        <v>2.6777062264591773E-2</v>
      </c>
      <c r="H43" s="82"/>
    </row>
    <row r="44" spans="1:8" ht="15.75" customHeight="1">
      <c r="A44" s="93"/>
      <c r="B44" s="184" t="s">
        <v>410</v>
      </c>
      <c r="C44" s="246">
        <v>0.16035780701083721</v>
      </c>
      <c r="D44" s="257">
        <v>0.15665565401070297</v>
      </c>
      <c r="E44" s="258">
        <v>0.16405996001097145</v>
      </c>
      <c r="F44" s="257">
        <v>0.15743026564020271</v>
      </c>
      <c r="G44" s="258">
        <v>0.16328534838147171</v>
      </c>
      <c r="H44" s="82"/>
    </row>
    <row r="45" spans="1:8" ht="15.75" customHeight="1">
      <c r="A45" s="93"/>
      <c r="B45" s="184" t="s">
        <v>411</v>
      </c>
      <c r="C45" s="248">
        <v>7.1278020763239907</v>
      </c>
      <c r="D45" s="249">
        <v>6.7543022145103127</v>
      </c>
      <c r="E45" s="250">
        <v>7.5013019381376687</v>
      </c>
      <c r="F45" s="249">
        <v>6.9722256373509479</v>
      </c>
      <c r="G45" s="250">
        <v>7.2833785152970334</v>
      </c>
      <c r="H45" s="82"/>
    </row>
    <row r="46" spans="1:8" ht="15.75" customHeight="1">
      <c r="A46" s="93"/>
      <c r="B46" s="184" t="s">
        <v>412</v>
      </c>
      <c r="C46" s="247">
        <v>158.07746195006487</v>
      </c>
      <c r="D46" s="252">
        <v>151.06421356406256</v>
      </c>
      <c r="E46" s="253">
        <v>165.09071033606719</v>
      </c>
      <c r="F46" s="252">
        <v>153.58783655500633</v>
      </c>
      <c r="G46" s="253">
        <v>162.56708734512341</v>
      </c>
      <c r="H46" s="84"/>
    </row>
    <row r="47" spans="1:8" ht="15.75" customHeight="1">
      <c r="A47" s="93"/>
      <c r="B47" s="184" t="s">
        <v>413</v>
      </c>
      <c r="C47" s="246">
        <v>2.7104166666666665E-2</v>
      </c>
      <c r="D47" s="257">
        <v>2.2854925934521764E-2</v>
      </c>
      <c r="E47" s="258">
        <v>3.1353407398811567E-2</v>
      </c>
      <c r="F47" s="257">
        <v>2.4443742046446618E-2</v>
      </c>
      <c r="G47" s="258">
        <v>2.9764591286886712E-2</v>
      </c>
      <c r="H47" s="84"/>
    </row>
    <row r="48" spans="1:8" ht="15.75" customHeight="1">
      <c r="A48" s="93"/>
      <c r="B48" s="184" t="s">
        <v>414</v>
      </c>
      <c r="C48" s="248">
        <v>7.9106149854181584</v>
      </c>
      <c r="D48" s="249">
        <v>7.7000745014477978</v>
      </c>
      <c r="E48" s="250">
        <v>8.1211554693885191</v>
      </c>
      <c r="F48" s="249">
        <v>7.8133516832543064</v>
      </c>
      <c r="G48" s="250">
        <v>8.0078782875820096</v>
      </c>
      <c r="H48" s="82"/>
    </row>
    <row r="49" spans="1:8" ht="15.75" customHeight="1">
      <c r="A49" s="93"/>
      <c r="B49" s="184" t="s">
        <v>415</v>
      </c>
      <c r="C49" s="260">
        <v>49.958163270568043</v>
      </c>
      <c r="D49" s="261">
        <v>47.486926162878319</v>
      </c>
      <c r="E49" s="262">
        <v>52.429400378257768</v>
      </c>
      <c r="F49" s="261">
        <v>48.531385013793226</v>
      </c>
      <c r="G49" s="262">
        <v>51.38494152734286</v>
      </c>
      <c r="H49" s="82"/>
    </row>
    <row r="50" spans="1:8" ht="15.75" customHeight="1">
      <c r="A50" s="93"/>
      <c r="B50" s="184" t="s">
        <v>416</v>
      </c>
      <c r="C50" s="248">
        <v>7.9730597121898938</v>
      </c>
      <c r="D50" s="249">
        <v>7.6203183110346524</v>
      </c>
      <c r="E50" s="250">
        <v>8.3258011133451344</v>
      </c>
      <c r="F50" s="249">
        <v>7.7288285491337216</v>
      </c>
      <c r="G50" s="250">
        <v>8.2172908752460661</v>
      </c>
      <c r="H50" s="82"/>
    </row>
    <row r="51" spans="1:8" ht="15.75" customHeight="1">
      <c r="A51" s="93"/>
      <c r="B51" s="184" t="s">
        <v>417</v>
      </c>
      <c r="C51" s="247">
        <v>72.089351598019462</v>
      </c>
      <c r="D51" s="252">
        <v>68.701145218872455</v>
      </c>
      <c r="E51" s="253">
        <v>75.47755797716647</v>
      </c>
      <c r="F51" s="252">
        <v>69.857044853382973</v>
      </c>
      <c r="G51" s="253">
        <v>74.321658342655951</v>
      </c>
      <c r="H51" s="82"/>
    </row>
    <row r="52" spans="1:8" ht="15.75" customHeight="1">
      <c r="A52" s="93"/>
      <c r="B52" s="184" t="s">
        <v>418</v>
      </c>
      <c r="C52" s="248">
        <v>5.7783098509478732</v>
      </c>
      <c r="D52" s="249">
        <v>5.3281113985246975</v>
      </c>
      <c r="E52" s="250">
        <v>6.2285083033710489</v>
      </c>
      <c r="F52" s="249">
        <v>5.6110392944642404</v>
      </c>
      <c r="G52" s="250">
        <v>5.945580407431506</v>
      </c>
      <c r="H52" s="82"/>
    </row>
    <row r="53" spans="1:8" ht="15.75" customHeight="1">
      <c r="A53" s="93"/>
      <c r="B53" s="184" t="s">
        <v>419</v>
      </c>
      <c r="C53" s="248">
        <v>8.0599079036136665</v>
      </c>
      <c r="D53" s="249">
        <v>7.4504366103830044</v>
      </c>
      <c r="E53" s="250">
        <v>8.6693791968443286</v>
      </c>
      <c r="F53" s="249">
        <v>7.7292407120407471</v>
      </c>
      <c r="G53" s="250">
        <v>8.3905750951865858</v>
      </c>
      <c r="H53" s="82"/>
    </row>
    <row r="54" spans="1:8" ht="15.75" customHeight="1">
      <c r="A54" s="93"/>
      <c r="B54" s="184" t="s">
        <v>420</v>
      </c>
      <c r="C54" s="247">
        <v>171.11268727399212</v>
      </c>
      <c r="D54" s="252">
        <v>163.82612300304629</v>
      </c>
      <c r="E54" s="253">
        <v>178.39925154493795</v>
      </c>
      <c r="F54" s="252">
        <v>166.35887659153923</v>
      </c>
      <c r="G54" s="253">
        <v>175.86649795644502</v>
      </c>
      <c r="H54" s="82"/>
    </row>
    <row r="55" spans="1:8" ht="15.75" customHeight="1">
      <c r="A55" s="93"/>
      <c r="B55" s="184" t="s">
        <v>421</v>
      </c>
      <c r="C55" s="248">
        <v>0.83397554001724306</v>
      </c>
      <c r="D55" s="249">
        <v>0.76682323792659279</v>
      </c>
      <c r="E55" s="250">
        <v>0.90112784210789332</v>
      </c>
      <c r="F55" s="249">
        <v>0.80040475938674049</v>
      </c>
      <c r="G55" s="250">
        <v>0.86754632064774562</v>
      </c>
      <c r="H55" s="82"/>
    </row>
    <row r="56" spans="1:8" ht="15.75" customHeight="1">
      <c r="A56" s="93"/>
      <c r="B56" s="184" t="s">
        <v>422</v>
      </c>
      <c r="C56" s="248">
        <v>0.71588037337424004</v>
      </c>
      <c r="D56" s="249">
        <v>0.66661908131373093</v>
      </c>
      <c r="E56" s="250">
        <v>0.76514166543474915</v>
      </c>
      <c r="F56" s="249">
        <v>0.68609073252047015</v>
      </c>
      <c r="G56" s="250">
        <v>0.74567001422800994</v>
      </c>
      <c r="H56" s="82"/>
    </row>
    <row r="57" spans="1:8" ht="15.75" customHeight="1">
      <c r="A57" s="93"/>
      <c r="B57" s="184" t="s">
        <v>423</v>
      </c>
      <c r="C57" s="260">
        <v>21.447753435837829</v>
      </c>
      <c r="D57" s="261">
        <v>20.367645779491973</v>
      </c>
      <c r="E57" s="262">
        <v>22.527861092183684</v>
      </c>
      <c r="F57" s="261">
        <v>20.801158898459907</v>
      </c>
      <c r="G57" s="262">
        <v>22.094347973215751</v>
      </c>
      <c r="H57" s="82"/>
    </row>
    <row r="58" spans="1:8" ht="15.75" customHeight="1">
      <c r="A58" s="93"/>
      <c r="B58" s="184" t="s">
        <v>424</v>
      </c>
      <c r="C58" s="248">
        <v>9.2900726687703283</v>
      </c>
      <c r="D58" s="249">
        <v>8.6559945598015098</v>
      </c>
      <c r="E58" s="250">
        <v>9.9241507777391469</v>
      </c>
      <c r="F58" s="249">
        <v>8.969354926693919</v>
      </c>
      <c r="G58" s="250">
        <v>9.6107904108467377</v>
      </c>
      <c r="H58" s="82"/>
    </row>
    <row r="59" spans="1:8" ht="15.75" customHeight="1">
      <c r="A59" s="93"/>
      <c r="B59" s="184" t="s">
        <v>425</v>
      </c>
      <c r="C59" s="246">
        <v>0.16060795202501793</v>
      </c>
      <c r="D59" s="257">
        <v>0.15335018398745942</v>
      </c>
      <c r="E59" s="258">
        <v>0.16786572006257644</v>
      </c>
      <c r="F59" s="257">
        <v>0.15711881083391374</v>
      </c>
      <c r="G59" s="258">
        <v>0.16409709321612212</v>
      </c>
      <c r="H59" s="82"/>
    </row>
    <row r="60" spans="1:8" ht="15.75" customHeight="1">
      <c r="A60" s="93"/>
      <c r="B60" s="184" t="s">
        <v>426</v>
      </c>
      <c r="C60" s="248">
        <v>3.6113622891646044</v>
      </c>
      <c r="D60" s="249">
        <v>3.4951103623038553</v>
      </c>
      <c r="E60" s="250">
        <v>3.7276142160253536</v>
      </c>
      <c r="F60" s="249">
        <v>3.4965423696169742</v>
      </c>
      <c r="G60" s="250">
        <v>3.7261822087122347</v>
      </c>
      <c r="H60" s="82"/>
    </row>
    <row r="61" spans="1:8" ht="15.75" customHeight="1">
      <c r="A61" s="93"/>
      <c r="B61" s="184" t="s">
        <v>427</v>
      </c>
      <c r="C61" s="248">
        <v>0.25198567817512724</v>
      </c>
      <c r="D61" s="249">
        <v>0.22459782674833217</v>
      </c>
      <c r="E61" s="250">
        <v>0.2793735296019223</v>
      </c>
      <c r="F61" s="249">
        <v>0.23657090645102297</v>
      </c>
      <c r="G61" s="250">
        <v>0.26740044989923151</v>
      </c>
      <c r="H61" s="82"/>
    </row>
    <row r="62" spans="1:8" ht="15.75" customHeight="1">
      <c r="A62" s="93"/>
      <c r="B62" s="184" t="s">
        <v>428</v>
      </c>
      <c r="C62" s="248">
        <v>3.412948750194134</v>
      </c>
      <c r="D62" s="249">
        <v>3.2229608850536167</v>
      </c>
      <c r="E62" s="250">
        <v>3.6029366153346514</v>
      </c>
      <c r="F62" s="249">
        <v>3.2866345630655123</v>
      </c>
      <c r="G62" s="250">
        <v>3.5392629373227558</v>
      </c>
      <c r="H62" s="82"/>
    </row>
    <row r="63" spans="1:8" ht="15.75" customHeight="1">
      <c r="A63" s="93"/>
      <c r="B63" s="184" t="s">
        <v>429</v>
      </c>
      <c r="C63" s="260">
        <v>23.898949955659774</v>
      </c>
      <c r="D63" s="261">
        <v>22.806361342107181</v>
      </c>
      <c r="E63" s="262">
        <v>24.991538569212366</v>
      </c>
      <c r="F63" s="261">
        <v>23.040869283841815</v>
      </c>
      <c r="G63" s="262">
        <v>24.757030627477732</v>
      </c>
      <c r="H63" s="82"/>
    </row>
    <row r="64" spans="1:8" ht="15.75" customHeight="1">
      <c r="A64" s="93"/>
      <c r="B64" s="184" t="s">
        <v>430</v>
      </c>
      <c r="C64" s="248">
        <v>4.6370279083711567</v>
      </c>
      <c r="D64" s="249">
        <v>4.4393544500389783</v>
      </c>
      <c r="E64" s="250">
        <v>4.8347013667033352</v>
      </c>
      <c r="F64" s="249">
        <v>4.4106755778312303</v>
      </c>
      <c r="G64" s="250">
        <v>4.8633802389110832</v>
      </c>
      <c r="H64" s="82"/>
    </row>
    <row r="65" spans="1:8" ht="15.75" customHeight="1">
      <c r="A65" s="93"/>
      <c r="B65" s="184" t="s">
        <v>431</v>
      </c>
      <c r="C65" s="260">
        <v>18.852022824269234</v>
      </c>
      <c r="D65" s="261">
        <v>18.112239556179581</v>
      </c>
      <c r="E65" s="262">
        <v>19.591806092358887</v>
      </c>
      <c r="F65" s="261">
        <v>18.373956864777547</v>
      </c>
      <c r="G65" s="262">
        <v>19.330088783760921</v>
      </c>
      <c r="H65" s="82"/>
    </row>
    <row r="66" spans="1:8" ht="15.75" customHeight="1">
      <c r="A66" s="93"/>
      <c r="B66" s="184" t="s">
        <v>432</v>
      </c>
      <c r="C66" s="248">
        <v>1.5898757437117184</v>
      </c>
      <c r="D66" s="249">
        <v>1.4855015137152183</v>
      </c>
      <c r="E66" s="250">
        <v>1.6942499737082184</v>
      </c>
      <c r="F66" s="249">
        <v>1.5119001966858159</v>
      </c>
      <c r="G66" s="250">
        <v>1.6678512907376208</v>
      </c>
      <c r="H66" s="82"/>
    </row>
    <row r="67" spans="1:8" ht="15.75" customHeight="1">
      <c r="A67" s="93"/>
      <c r="B67" s="184" t="s">
        <v>433</v>
      </c>
      <c r="C67" s="246">
        <v>0.58524413610784332</v>
      </c>
      <c r="D67" s="257">
        <v>0.57261514567199079</v>
      </c>
      <c r="E67" s="258">
        <v>0.59787312654369584</v>
      </c>
      <c r="F67" s="257">
        <v>0.57686746860043081</v>
      </c>
      <c r="G67" s="258">
        <v>0.59362080361525582</v>
      </c>
      <c r="H67" s="82"/>
    </row>
    <row r="68" spans="1:8" ht="15.75" customHeight="1">
      <c r="A68" s="93"/>
      <c r="B68" s="184" t="s">
        <v>434</v>
      </c>
      <c r="C68" s="247">
        <v>157.63660326676825</v>
      </c>
      <c r="D68" s="252">
        <v>151.76830911372431</v>
      </c>
      <c r="E68" s="253">
        <v>163.50489741981218</v>
      </c>
      <c r="F68" s="252">
        <v>153.95095108956363</v>
      </c>
      <c r="G68" s="253">
        <v>161.32225544397286</v>
      </c>
      <c r="H68" s="82"/>
    </row>
    <row r="69" spans="1:8" ht="15.75" customHeight="1">
      <c r="A69" s="93"/>
      <c r="B69" s="251" t="s">
        <v>203</v>
      </c>
      <c r="C69" s="183"/>
      <c r="D69" s="183"/>
      <c r="E69" s="183"/>
      <c r="F69" s="183"/>
      <c r="G69" s="182"/>
      <c r="H69" s="82"/>
    </row>
    <row r="70" spans="1:8" ht="15.75" customHeight="1">
      <c r="A70" s="93"/>
      <c r="B70" s="184" t="s">
        <v>377</v>
      </c>
      <c r="C70" s="247">
        <v>1018.1718880766202</v>
      </c>
      <c r="D70" s="252">
        <v>998.8365496809804</v>
      </c>
      <c r="E70" s="253">
        <v>1037.5072264722601</v>
      </c>
      <c r="F70" s="252">
        <v>1003.7017788184892</v>
      </c>
      <c r="G70" s="253">
        <v>1032.6419973347513</v>
      </c>
      <c r="H70" s="82"/>
    </row>
    <row r="71" spans="1:8" ht="15.75" customHeight="1">
      <c r="A71" s="93"/>
      <c r="B71" s="184" t="s">
        <v>378</v>
      </c>
      <c r="C71" s="248">
        <v>1.1215789987576739</v>
      </c>
      <c r="D71" s="249">
        <v>1.0475214740732102</v>
      </c>
      <c r="E71" s="250">
        <v>1.1956365234421376</v>
      </c>
      <c r="F71" s="249">
        <v>1.0969426366667387</v>
      </c>
      <c r="G71" s="250">
        <v>1.146215360848609</v>
      </c>
      <c r="H71" s="82"/>
    </row>
    <row r="72" spans="1:8" ht="15.75" customHeight="1">
      <c r="A72" s="93"/>
      <c r="B72" s="184" t="s">
        <v>379</v>
      </c>
      <c r="C72" s="247">
        <v>931.13982484525604</v>
      </c>
      <c r="D72" s="252">
        <v>902.95957343689463</v>
      </c>
      <c r="E72" s="253">
        <v>959.32007625361746</v>
      </c>
      <c r="F72" s="252">
        <v>915.47777641827304</v>
      </c>
      <c r="G72" s="253">
        <v>946.80187327223905</v>
      </c>
      <c r="H72" s="82"/>
    </row>
    <row r="73" spans="1:8" ht="15.75" customHeight="1">
      <c r="A73" s="93"/>
      <c r="B73" s="184" t="s">
        <v>435</v>
      </c>
      <c r="C73" s="260" t="s">
        <v>96</v>
      </c>
      <c r="D73" s="261" t="s">
        <v>94</v>
      </c>
      <c r="E73" s="262" t="s">
        <v>94</v>
      </c>
      <c r="F73" s="261" t="s">
        <v>94</v>
      </c>
      <c r="G73" s="262" t="s">
        <v>94</v>
      </c>
      <c r="H73" s="82"/>
    </row>
    <row r="74" spans="1:8" ht="15.75" customHeight="1">
      <c r="A74" s="93"/>
      <c r="B74" s="184" t="s">
        <v>380</v>
      </c>
      <c r="C74" s="248">
        <v>0.37245387120118623</v>
      </c>
      <c r="D74" s="249">
        <v>0.338125291500181</v>
      </c>
      <c r="E74" s="250">
        <v>0.40678245090219145</v>
      </c>
      <c r="F74" s="249">
        <v>0.35865799269344739</v>
      </c>
      <c r="G74" s="250">
        <v>0.38624974970892506</v>
      </c>
      <c r="H74" s="82"/>
    </row>
    <row r="75" spans="1:8" ht="15.75" customHeight="1">
      <c r="A75" s="93"/>
      <c r="B75" s="184" t="s">
        <v>381</v>
      </c>
      <c r="C75" s="247">
        <v>52.055923247376541</v>
      </c>
      <c r="D75" s="252">
        <v>49.628437293109734</v>
      </c>
      <c r="E75" s="253">
        <v>54.483409201643347</v>
      </c>
      <c r="F75" s="252">
        <v>50.54603969777294</v>
      </c>
      <c r="G75" s="253">
        <v>53.565806796980141</v>
      </c>
      <c r="H75" s="82"/>
    </row>
    <row r="76" spans="1:8" ht="15.75" customHeight="1">
      <c r="A76" s="93"/>
      <c r="B76" s="184" t="s">
        <v>382</v>
      </c>
      <c r="C76" s="246">
        <v>0.46700283380459534</v>
      </c>
      <c r="D76" s="257">
        <v>0.45035997230107672</v>
      </c>
      <c r="E76" s="258">
        <v>0.48364569530811397</v>
      </c>
      <c r="F76" s="257">
        <v>0.45733788238816719</v>
      </c>
      <c r="G76" s="258">
        <v>0.47666778522102349</v>
      </c>
      <c r="H76" s="82"/>
    </row>
    <row r="77" spans="1:8" ht="15.75" customHeight="1">
      <c r="A77" s="93"/>
      <c r="B77" s="184" t="s">
        <v>383</v>
      </c>
      <c r="C77" s="260">
        <v>21.289983185666259</v>
      </c>
      <c r="D77" s="261">
        <v>20.373483163299923</v>
      </c>
      <c r="E77" s="262">
        <v>22.206483208032594</v>
      </c>
      <c r="F77" s="261">
        <v>20.863962748796371</v>
      </c>
      <c r="G77" s="262">
        <v>21.716003622536146</v>
      </c>
      <c r="H77" s="82"/>
    </row>
    <row r="78" spans="1:8" ht="15.75" customHeight="1">
      <c r="A78" s="93"/>
      <c r="B78" s="184" t="s">
        <v>384</v>
      </c>
      <c r="C78" s="260">
        <v>36.081840305712717</v>
      </c>
      <c r="D78" s="261">
        <v>34.319433166507686</v>
      </c>
      <c r="E78" s="262">
        <v>37.844247444917748</v>
      </c>
      <c r="F78" s="261">
        <v>34.875037948857539</v>
      </c>
      <c r="G78" s="262">
        <v>37.288642662567895</v>
      </c>
      <c r="H78" s="82"/>
    </row>
    <row r="79" spans="1:8" ht="15.75" customHeight="1">
      <c r="A79" s="93"/>
      <c r="B79" s="184" t="s">
        <v>385</v>
      </c>
      <c r="C79" s="247">
        <v>90.831037898950598</v>
      </c>
      <c r="D79" s="252">
        <v>88.080798257596811</v>
      </c>
      <c r="E79" s="253">
        <v>93.581277540304384</v>
      </c>
      <c r="F79" s="252">
        <v>89.253902593368949</v>
      </c>
      <c r="G79" s="253">
        <v>92.408173204532247</v>
      </c>
      <c r="H79" s="82"/>
    </row>
    <row r="80" spans="1:8" ht="15.75" customHeight="1">
      <c r="A80" s="93"/>
      <c r="B80" s="184" t="s">
        <v>386</v>
      </c>
      <c r="C80" s="260">
        <v>25.541802170311591</v>
      </c>
      <c r="D80" s="261">
        <v>24.135359422702084</v>
      </c>
      <c r="E80" s="262">
        <v>26.948244917921098</v>
      </c>
      <c r="F80" s="261">
        <v>24.377000651808288</v>
      </c>
      <c r="G80" s="262">
        <v>26.706603688814894</v>
      </c>
      <c r="H80" s="82"/>
    </row>
    <row r="81" spans="1:8" ht="15.75" customHeight="1">
      <c r="A81" s="93"/>
      <c r="B81" s="184" t="s">
        <v>387</v>
      </c>
      <c r="C81" s="248">
        <v>1.3694443793421047</v>
      </c>
      <c r="D81" s="249">
        <v>1.2888054756229363</v>
      </c>
      <c r="E81" s="250">
        <v>1.4500832830612731</v>
      </c>
      <c r="F81" s="249">
        <v>1.3303771857395199</v>
      </c>
      <c r="G81" s="250">
        <v>1.4085115729446895</v>
      </c>
      <c r="H81" s="82"/>
    </row>
    <row r="82" spans="1:8" ht="15.75" customHeight="1">
      <c r="A82" s="93"/>
      <c r="B82" s="184" t="s">
        <v>388</v>
      </c>
      <c r="C82" s="248">
        <v>5.0345161981399924</v>
      </c>
      <c r="D82" s="249">
        <v>4.9048472594857992</v>
      </c>
      <c r="E82" s="250">
        <v>5.1641851367941856</v>
      </c>
      <c r="F82" s="249">
        <v>4.9714582406203718</v>
      </c>
      <c r="G82" s="250">
        <v>5.097574155659613</v>
      </c>
      <c r="H82" s="82"/>
    </row>
    <row r="83" spans="1:8" ht="15.75" customHeight="1">
      <c r="A83" s="93"/>
      <c r="B83" s="184" t="s">
        <v>389</v>
      </c>
      <c r="C83" s="248">
        <v>2.7911329875035134</v>
      </c>
      <c r="D83" s="249">
        <v>2.4948505611131186</v>
      </c>
      <c r="E83" s="250">
        <v>3.0874154138939081</v>
      </c>
      <c r="F83" s="249">
        <v>2.7036193536768129</v>
      </c>
      <c r="G83" s="250">
        <v>2.8786466213302138</v>
      </c>
      <c r="H83" s="82"/>
    </row>
    <row r="84" spans="1:8" ht="15.75" customHeight="1">
      <c r="A84" s="93"/>
      <c r="B84" s="184" t="s">
        <v>390</v>
      </c>
      <c r="C84" s="248">
        <v>1.2335369152827771</v>
      </c>
      <c r="D84" s="249">
        <v>1.119567441233114</v>
      </c>
      <c r="E84" s="250">
        <v>1.3475063893324402</v>
      </c>
      <c r="F84" s="249">
        <v>1.1869947633211779</v>
      </c>
      <c r="G84" s="250">
        <v>1.2800790672443763</v>
      </c>
      <c r="H84" s="82"/>
    </row>
    <row r="85" spans="1:8" ht="15.75" customHeight="1">
      <c r="A85" s="93"/>
      <c r="B85" s="184" t="s">
        <v>391</v>
      </c>
      <c r="C85" s="248">
        <v>0.58657777301213987</v>
      </c>
      <c r="D85" s="249">
        <v>0.49236905911126977</v>
      </c>
      <c r="E85" s="250">
        <v>0.68078648691301002</v>
      </c>
      <c r="F85" s="249">
        <v>0.55520551570782217</v>
      </c>
      <c r="G85" s="250">
        <v>0.61795003031645757</v>
      </c>
      <c r="H85" s="82"/>
    </row>
    <row r="86" spans="1:8" ht="15.75" customHeight="1">
      <c r="A86" s="93"/>
      <c r="B86" s="184" t="s">
        <v>392</v>
      </c>
      <c r="C86" s="248">
        <v>8.7582221825242375</v>
      </c>
      <c r="D86" s="249">
        <v>8.5057951555902811</v>
      </c>
      <c r="E86" s="250">
        <v>9.0106492094581938</v>
      </c>
      <c r="F86" s="249">
        <v>8.6298910165710545</v>
      </c>
      <c r="G86" s="250">
        <v>8.8865533484774204</v>
      </c>
      <c r="H86" s="82"/>
    </row>
    <row r="87" spans="1:8" ht="15.75" customHeight="1">
      <c r="A87" s="93"/>
      <c r="B87" s="184" t="s">
        <v>393</v>
      </c>
      <c r="C87" s="248">
        <v>5.2040436144730524</v>
      </c>
      <c r="D87" s="249">
        <v>4.7915390421879751</v>
      </c>
      <c r="E87" s="250">
        <v>5.6165481867581297</v>
      </c>
      <c r="F87" s="249">
        <v>5.0510619477304735</v>
      </c>
      <c r="G87" s="250">
        <v>5.3570252812156314</v>
      </c>
      <c r="H87" s="82"/>
    </row>
    <row r="88" spans="1:8" ht="15.75" customHeight="1">
      <c r="A88" s="93"/>
      <c r="B88" s="184" t="s">
        <v>394</v>
      </c>
      <c r="C88" s="248">
        <v>3.4546580243839813</v>
      </c>
      <c r="D88" s="249">
        <v>3.0771015547651666</v>
      </c>
      <c r="E88" s="250">
        <v>3.832214494002796</v>
      </c>
      <c r="F88" s="249">
        <v>3.3499079217513623</v>
      </c>
      <c r="G88" s="250">
        <v>3.5594081270166003</v>
      </c>
      <c r="H88" s="82"/>
    </row>
    <row r="89" spans="1:8" ht="15.75" customHeight="1">
      <c r="A89" s="93"/>
      <c r="B89" s="184" t="s">
        <v>395</v>
      </c>
      <c r="C89" s="248">
        <v>1.5681700425504852</v>
      </c>
      <c r="D89" s="249">
        <v>1.4114293866016576</v>
      </c>
      <c r="E89" s="250">
        <v>1.7249106984993128</v>
      </c>
      <c r="F89" s="249">
        <v>1.4876980530541213</v>
      </c>
      <c r="G89" s="250">
        <v>1.6486420320468491</v>
      </c>
      <c r="H89" s="82"/>
    </row>
    <row r="90" spans="1:8" ht="15.75" customHeight="1">
      <c r="A90" s="93"/>
      <c r="B90" s="184" t="s">
        <v>436</v>
      </c>
      <c r="C90" s="248">
        <v>0.79138333333333333</v>
      </c>
      <c r="D90" s="249">
        <v>0.71843526144549175</v>
      </c>
      <c r="E90" s="250">
        <v>0.86433140522117491</v>
      </c>
      <c r="F90" s="249">
        <v>0.7537326028830289</v>
      </c>
      <c r="G90" s="250">
        <v>0.82903406378363775</v>
      </c>
      <c r="H90" s="82"/>
    </row>
    <row r="91" spans="1:8" ht="15.75" customHeight="1">
      <c r="A91" s="93"/>
      <c r="B91" s="184" t="s">
        <v>396</v>
      </c>
      <c r="C91" s="248">
        <v>0.47748780311878242</v>
      </c>
      <c r="D91" s="249">
        <v>0.42124940415944845</v>
      </c>
      <c r="E91" s="250">
        <v>0.53372620207811639</v>
      </c>
      <c r="F91" s="249">
        <v>0.46035712962263126</v>
      </c>
      <c r="G91" s="250">
        <v>0.49461847661493358</v>
      </c>
      <c r="H91" s="82"/>
    </row>
    <row r="92" spans="1:8" ht="15.75" customHeight="1">
      <c r="A92" s="93"/>
      <c r="B92" s="184" t="s">
        <v>397</v>
      </c>
      <c r="C92" s="248">
        <v>6.7435717226441643</v>
      </c>
      <c r="D92" s="249">
        <v>6.4208147584052782</v>
      </c>
      <c r="E92" s="250">
        <v>7.0663286868830504</v>
      </c>
      <c r="F92" s="249">
        <v>6.5734559498296425</v>
      </c>
      <c r="G92" s="250">
        <v>6.913687495458686</v>
      </c>
      <c r="H92" s="82"/>
    </row>
    <row r="93" spans="1:8" ht="15.75" customHeight="1">
      <c r="A93" s="93"/>
      <c r="B93" s="184" t="s">
        <v>398</v>
      </c>
      <c r="C93" s="246">
        <v>0.46147110667183611</v>
      </c>
      <c r="D93" s="257">
        <v>0.43772064745089306</v>
      </c>
      <c r="E93" s="258">
        <v>0.48522156589277915</v>
      </c>
      <c r="F93" s="257">
        <v>0.45072521600454535</v>
      </c>
      <c r="G93" s="258">
        <v>0.47221699733912686</v>
      </c>
      <c r="H93" s="82"/>
    </row>
    <row r="94" spans="1:8" ht="15.75" customHeight="1">
      <c r="A94" s="93"/>
      <c r="B94" s="184" t="s">
        <v>399</v>
      </c>
      <c r="C94" s="260">
        <v>17.18792702085241</v>
      </c>
      <c r="D94" s="261">
        <v>16.258742573631018</v>
      </c>
      <c r="E94" s="262">
        <v>18.117111468073801</v>
      </c>
      <c r="F94" s="261">
        <v>16.74695387936293</v>
      </c>
      <c r="G94" s="262">
        <v>17.628900162341889</v>
      </c>
      <c r="H94" s="82"/>
    </row>
    <row r="95" spans="1:8" ht="15.75" customHeight="1">
      <c r="A95" s="93"/>
      <c r="B95" s="184" t="s">
        <v>400</v>
      </c>
      <c r="C95" s="248">
        <v>5.0133574444444458</v>
      </c>
      <c r="D95" s="249">
        <v>4.6008137172570294</v>
      </c>
      <c r="E95" s="250">
        <v>5.4259011716318621</v>
      </c>
      <c r="F95" s="249">
        <v>4.8386588555342254</v>
      </c>
      <c r="G95" s="250">
        <v>5.1880560333546661</v>
      </c>
      <c r="H95" s="82"/>
    </row>
    <row r="96" spans="1:8" ht="15.75" customHeight="1">
      <c r="A96" s="93"/>
      <c r="B96" s="184" t="s">
        <v>401</v>
      </c>
      <c r="C96" s="248">
        <v>0.14966054203484164</v>
      </c>
      <c r="D96" s="249">
        <v>0.12506633170088705</v>
      </c>
      <c r="E96" s="250">
        <v>0.17425475236879623</v>
      </c>
      <c r="F96" s="249" t="s">
        <v>94</v>
      </c>
      <c r="G96" s="250" t="s">
        <v>94</v>
      </c>
      <c r="H96" s="82"/>
    </row>
    <row r="97" spans="1:8" ht="15.75" customHeight="1">
      <c r="A97" s="93"/>
      <c r="B97" s="184" t="s">
        <v>402</v>
      </c>
      <c r="C97" s="246">
        <v>0.26100456913816006</v>
      </c>
      <c r="D97" s="257">
        <v>0.24331724088567097</v>
      </c>
      <c r="E97" s="258">
        <v>0.27869189739064915</v>
      </c>
      <c r="F97" s="257">
        <v>0.25422376845933292</v>
      </c>
      <c r="G97" s="258">
        <v>0.2677853698169872</v>
      </c>
      <c r="H97" s="82"/>
    </row>
    <row r="98" spans="1:8" ht="15.75" customHeight="1">
      <c r="A98" s="93"/>
      <c r="B98" s="184" t="s">
        <v>403</v>
      </c>
      <c r="C98" s="246">
        <v>3.1845713489126744E-2</v>
      </c>
      <c r="D98" s="257">
        <v>3.0646257191808586E-2</v>
      </c>
      <c r="E98" s="258">
        <v>3.3045169786444901E-2</v>
      </c>
      <c r="F98" s="257">
        <v>3.109335774597834E-2</v>
      </c>
      <c r="G98" s="258">
        <v>3.2598069232275151E-2</v>
      </c>
      <c r="H98" s="82"/>
    </row>
    <row r="99" spans="1:8" ht="15.75" customHeight="1">
      <c r="A99" s="93"/>
      <c r="B99" s="184" t="s">
        <v>404</v>
      </c>
      <c r="C99" s="260">
        <v>16.331660291637359</v>
      </c>
      <c r="D99" s="261">
        <v>15.763302877417482</v>
      </c>
      <c r="E99" s="262">
        <v>16.900017705857238</v>
      </c>
      <c r="F99" s="261">
        <v>16.05067824783297</v>
      </c>
      <c r="G99" s="262">
        <v>16.612642335441748</v>
      </c>
      <c r="H99" s="82"/>
    </row>
    <row r="100" spans="1:8" ht="15.75" customHeight="1">
      <c r="A100" s="93"/>
      <c r="B100" s="184" t="s">
        <v>405</v>
      </c>
      <c r="C100" s="246">
        <v>8.7639749599398256E-2</v>
      </c>
      <c r="D100" s="257">
        <v>7.9579582986626179E-2</v>
      </c>
      <c r="E100" s="258">
        <v>9.5699916212170333E-2</v>
      </c>
      <c r="F100" s="257">
        <v>8.4772350745248068E-2</v>
      </c>
      <c r="G100" s="258">
        <v>9.0507148453548444E-2</v>
      </c>
      <c r="H100" s="82"/>
    </row>
    <row r="101" spans="1:8" ht="15.75" customHeight="1">
      <c r="A101" s="93"/>
      <c r="B101" s="184" t="s">
        <v>406</v>
      </c>
      <c r="C101" s="248">
        <v>1.8721341183366438</v>
      </c>
      <c r="D101" s="249">
        <v>1.6090906630447177</v>
      </c>
      <c r="E101" s="250">
        <v>2.1351775736285701</v>
      </c>
      <c r="F101" s="249">
        <v>1.7394416834586521</v>
      </c>
      <c r="G101" s="250">
        <v>2.0048265532146354</v>
      </c>
      <c r="H101" s="82"/>
    </row>
    <row r="102" spans="1:8" ht="15.75" customHeight="1">
      <c r="A102" s="93"/>
      <c r="B102" s="184" t="s">
        <v>407</v>
      </c>
      <c r="C102" s="260">
        <v>16.657330288721727</v>
      </c>
      <c r="D102" s="261">
        <v>15.728558896316091</v>
      </c>
      <c r="E102" s="262">
        <v>17.586101681127364</v>
      </c>
      <c r="F102" s="261">
        <v>16.432799716407683</v>
      </c>
      <c r="G102" s="262">
        <v>16.881860861035772</v>
      </c>
      <c r="H102" s="82"/>
    </row>
    <row r="103" spans="1:8" ht="15.75" customHeight="1">
      <c r="A103" s="93"/>
      <c r="B103" s="184" t="s">
        <v>408</v>
      </c>
      <c r="C103" s="248">
        <v>7.7780992825542894</v>
      </c>
      <c r="D103" s="249">
        <v>7.2373263593964507</v>
      </c>
      <c r="E103" s="250">
        <v>8.3188722057121272</v>
      </c>
      <c r="F103" s="249">
        <v>7.4978077194110808</v>
      </c>
      <c r="G103" s="250">
        <v>8.0583908456974989</v>
      </c>
      <c r="H103" s="82"/>
    </row>
    <row r="104" spans="1:8" ht="15.75" customHeight="1">
      <c r="A104" s="93"/>
      <c r="B104" s="184" t="s">
        <v>409</v>
      </c>
      <c r="C104" s="246">
        <v>1.8346990675596669E-2</v>
      </c>
      <c r="D104" s="257">
        <v>1.7212794978532016E-2</v>
      </c>
      <c r="E104" s="258">
        <v>1.9481186372661323E-2</v>
      </c>
      <c r="F104" s="257">
        <v>1.7498221076636809E-2</v>
      </c>
      <c r="G104" s="258">
        <v>1.919576027455653E-2</v>
      </c>
      <c r="H104" s="82"/>
    </row>
    <row r="105" spans="1:8" ht="15.75" customHeight="1">
      <c r="A105" s="93"/>
      <c r="B105" s="184" t="s">
        <v>410</v>
      </c>
      <c r="C105" s="246">
        <v>0.15275483803102125</v>
      </c>
      <c r="D105" s="257">
        <v>0.14830432951177666</v>
      </c>
      <c r="E105" s="258">
        <v>0.15720534655026583</v>
      </c>
      <c r="F105" s="257">
        <v>0.15026301372509732</v>
      </c>
      <c r="G105" s="258">
        <v>0.15524666233694517</v>
      </c>
      <c r="H105" s="82"/>
    </row>
    <row r="106" spans="1:8" ht="15.75" customHeight="1">
      <c r="A106" s="93"/>
      <c r="B106" s="184" t="s">
        <v>411</v>
      </c>
      <c r="C106" s="248">
        <v>4.2802946616393767</v>
      </c>
      <c r="D106" s="249">
        <v>3.9952775641976879</v>
      </c>
      <c r="E106" s="250">
        <v>4.565311759081065</v>
      </c>
      <c r="F106" s="249">
        <v>4.1303295672427502</v>
      </c>
      <c r="G106" s="250">
        <v>4.4302597560360031</v>
      </c>
      <c r="H106" s="82"/>
    </row>
    <row r="107" spans="1:8" ht="15.75" customHeight="1">
      <c r="A107" s="93"/>
      <c r="B107" s="184" t="s">
        <v>412</v>
      </c>
      <c r="C107" s="260">
        <v>23.519541321269088</v>
      </c>
      <c r="D107" s="261">
        <v>21.962383828463381</v>
      </c>
      <c r="E107" s="262">
        <v>25.076698814074796</v>
      </c>
      <c r="F107" s="261">
        <v>22.887554523686362</v>
      </c>
      <c r="G107" s="262">
        <v>24.151528118851814</v>
      </c>
      <c r="H107" s="82"/>
    </row>
    <row r="108" spans="1:8" ht="15.75" customHeight="1">
      <c r="A108" s="93"/>
      <c r="B108" s="184" t="s">
        <v>413</v>
      </c>
      <c r="C108" s="246">
        <v>2.8152380952380953E-2</v>
      </c>
      <c r="D108" s="257">
        <v>2.5598793110942993E-2</v>
      </c>
      <c r="E108" s="258">
        <v>3.0705968793818914E-2</v>
      </c>
      <c r="F108" s="257">
        <v>2.5971903205865676E-2</v>
      </c>
      <c r="G108" s="258">
        <v>3.033285869889623E-2</v>
      </c>
      <c r="H108" s="82"/>
    </row>
    <row r="109" spans="1:8" ht="15.75" customHeight="1">
      <c r="A109" s="93"/>
      <c r="B109" s="184" t="s">
        <v>414</v>
      </c>
      <c r="C109" s="248">
        <v>7.8536090157161613</v>
      </c>
      <c r="D109" s="249">
        <v>7.6400785938132643</v>
      </c>
      <c r="E109" s="250">
        <v>8.0671394376190584</v>
      </c>
      <c r="F109" s="249">
        <v>7.7635080486801042</v>
      </c>
      <c r="G109" s="250">
        <v>7.9437099827522184</v>
      </c>
      <c r="H109" s="82"/>
    </row>
    <row r="110" spans="1:8" ht="15.75" customHeight="1">
      <c r="A110" s="93"/>
      <c r="B110" s="184" t="s">
        <v>415</v>
      </c>
      <c r="C110" s="260">
        <v>34.533378944227863</v>
      </c>
      <c r="D110" s="261">
        <v>30.981649204963631</v>
      </c>
      <c r="E110" s="262">
        <v>38.085108683492095</v>
      </c>
      <c r="F110" s="261">
        <v>33.523743352877091</v>
      </c>
      <c r="G110" s="262">
        <v>35.543014535578635</v>
      </c>
      <c r="H110" s="82"/>
    </row>
    <row r="111" spans="1:8" ht="15.75" customHeight="1">
      <c r="A111" s="93"/>
      <c r="B111" s="184" t="s">
        <v>416</v>
      </c>
      <c r="C111" s="248">
        <v>4.8054760861657924</v>
      </c>
      <c r="D111" s="249">
        <v>4.3780952154226158</v>
      </c>
      <c r="E111" s="250">
        <v>5.2328569569089689</v>
      </c>
      <c r="F111" s="249">
        <v>4.6307698638503103</v>
      </c>
      <c r="G111" s="250">
        <v>4.9801823084812744</v>
      </c>
      <c r="H111" s="82"/>
    </row>
    <row r="112" spans="1:8" ht="15.75" customHeight="1">
      <c r="A112" s="93"/>
      <c r="B112" s="184" t="s">
        <v>417</v>
      </c>
      <c r="C112" s="247">
        <v>71.413555218140132</v>
      </c>
      <c r="D112" s="252">
        <v>67.604584150259171</v>
      </c>
      <c r="E112" s="253">
        <v>75.222526286021093</v>
      </c>
      <c r="F112" s="252">
        <v>69.397729975720878</v>
      </c>
      <c r="G112" s="253">
        <v>73.429380460559386</v>
      </c>
      <c r="H112" s="82"/>
    </row>
    <row r="113" spans="1:8" ht="15.75" customHeight="1">
      <c r="A113" s="93"/>
      <c r="B113" s="184" t="s">
        <v>418</v>
      </c>
      <c r="C113" s="248">
        <v>3.5782570805662091</v>
      </c>
      <c r="D113" s="249">
        <v>3.2512750231237906</v>
      </c>
      <c r="E113" s="250">
        <v>3.9052391380086275</v>
      </c>
      <c r="F113" s="249">
        <v>3.4087123895353098</v>
      </c>
      <c r="G113" s="250">
        <v>3.7478017715971084</v>
      </c>
      <c r="H113" s="82"/>
    </row>
    <row r="114" spans="1:8" ht="15.75" customHeight="1">
      <c r="A114" s="93"/>
      <c r="B114" s="184" t="s">
        <v>419</v>
      </c>
      <c r="C114" s="248">
        <v>6.6208104297738348</v>
      </c>
      <c r="D114" s="249">
        <v>6.2882307094330452</v>
      </c>
      <c r="E114" s="250">
        <v>6.9533901501146245</v>
      </c>
      <c r="F114" s="249">
        <v>6.4030762016336631</v>
      </c>
      <c r="G114" s="250">
        <v>6.8385446579140066</v>
      </c>
      <c r="H114" s="82"/>
    </row>
    <row r="115" spans="1:8" ht="15.75" customHeight="1">
      <c r="A115" s="93"/>
      <c r="B115" s="184" t="s">
        <v>420</v>
      </c>
      <c r="C115" s="260">
        <v>32.80123659671451</v>
      </c>
      <c r="D115" s="261">
        <v>30.872727735436797</v>
      </c>
      <c r="E115" s="262">
        <v>34.729745457992223</v>
      </c>
      <c r="F115" s="261">
        <v>31.809220548168785</v>
      </c>
      <c r="G115" s="262">
        <v>33.793252645260232</v>
      </c>
      <c r="H115" s="82"/>
    </row>
    <row r="116" spans="1:8" ht="15.75" customHeight="1">
      <c r="A116" s="93"/>
      <c r="B116" s="184" t="s">
        <v>422</v>
      </c>
      <c r="C116" s="248">
        <v>0.49057308872485705</v>
      </c>
      <c r="D116" s="249">
        <v>0.45084790292824617</v>
      </c>
      <c r="E116" s="250">
        <v>0.53029827452146794</v>
      </c>
      <c r="F116" s="249">
        <v>0.47332136247960582</v>
      </c>
      <c r="G116" s="250">
        <v>0.50782481497010823</v>
      </c>
      <c r="H116" s="82"/>
    </row>
    <row r="117" spans="1:8" ht="15.75" customHeight="1">
      <c r="A117" s="93"/>
      <c r="B117" s="184" t="s">
        <v>423</v>
      </c>
      <c r="C117" s="260">
        <v>21.151402077050218</v>
      </c>
      <c r="D117" s="261">
        <v>20.300462035826087</v>
      </c>
      <c r="E117" s="262">
        <v>22.002342118274349</v>
      </c>
      <c r="F117" s="261">
        <v>20.503198481120506</v>
      </c>
      <c r="G117" s="262">
        <v>21.799605672979929</v>
      </c>
      <c r="H117" s="82"/>
    </row>
    <row r="118" spans="1:8" ht="15.75" customHeight="1">
      <c r="A118" s="93"/>
      <c r="B118" s="184" t="s">
        <v>424</v>
      </c>
      <c r="C118" s="248">
        <v>5.8578524679684421</v>
      </c>
      <c r="D118" s="249">
        <v>5.4626589074788283</v>
      </c>
      <c r="E118" s="250">
        <v>6.2530460284580558</v>
      </c>
      <c r="F118" s="249">
        <v>5.6480504541458183</v>
      </c>
      <c r="G118" s="250">
        <v>6.0676544817910658</v>
      </c>
      <c r="H118" s="82"/>
    </row>
    <row r="119" spans="1:8" ht="15.75" customHeight="1">
      <c r="A119" s="93"/>
      <c r="B119" s="184" t="s">
        <v>425</v>
      </c>
      <c r="C119" s="246">
        <v>3.9838627455643198E-2</v>
      </c>
      <c r="D119" s="257">
        <v>3.6432020525003592E-2</v>
      </c>
      <c r="E119" s="258">
        <v>4.3245234386282805E-2</v>
      </c>
      <c r="F119" s="257">
        <v>3.8543489724128771E-2</v>
      </c>
      <c r="G119" s="258">
        <v>4.1133765187157625E-2</v>
      </c>
      <c r="H119" s="82"/>
    </row>
    <row r="120" spans="1:8" ht="15.75" customHeight="1">
      <c r="A120" s="93"/>
      <c r="B120" s="184" t="s">
        <v>426</v>
      </c>
      <c r="C120" s="248">
        <v>1.332130908027668</v>
      </c>
      <c r="D120" s="249">
        <v>1.260757788273273</v>
      </c>
      <c r="E120" s="250">
        <v>1.403504027782063</v>
      </c>
      <c r="F120" s="249">
        <v>1.2851907567872913</v>
      </c>
      <c r="G120" s="250">
        <v>1.3790710592680446</v>
      </c>
      <c r="H120" s="82"/>
    </row>
    <row r="121" spans="1:8" ht="15.75" customHeight="1">
      <c r="A121" s="93"/>
      <c r="B121" s="184" t="s">
        <v>427</v>
      </c>
      <c r="C121" s="248">
        <v>0.16856694965776994</v>
      </c>
      <c r="D121" s="249">
        <v>0.13812551306333673</v>
      </c>
      <c r="E121" s="250">
        <v>0.19900838625220316</v>
      </c>
      <c r="F121" s="249" t="s">
        <v>94</v>
      </c>
      <c r="G121" s="250" t="s">
        <v>94</v>
      </c>
      <c r="H121" s="82"/>
    </row>
    <row r="122" spans="1:8" ht="15.75" customHeight="1">
      <c r="A122" s="93"/>
      <c r="B122" s="184" t="s">
        <v>428</v>
      </c>
      <c r="C122" s="248">
        <v>1.9983629112545624</v>
      </c>
      <c r="D122" s="249">
        <v>1.8902008865638307</v>
      </c>
      <c r="E122" s="250">
        <v>2.106524935945294</v>
      </c>
      <c r="F122" s="249">
        <v>1.9219529146185379</v>
      </c>
      <c r="G122" s="250">
        <v>2.074772907890587</v>
      </c>
      <c r="H122" s="82"/>
    </row>
    <row r="123" spans="1:8" ht="15.75" customHeight="1">
      <c r="A123" s="93"/>
      <c r="B123" s="184" t="s">
        <v>429</v>
      </c>
      <c r="C123" s="260">
        <v>11.441853139461076</v>
      </c>
      <c r="D123" s="261">
        <v>10.12710230104542</v>
      </c>
      <c r="E123" s="262">
        <v>12.756603977876731</v>
      </c>
      <c r="F123" s="261" t="s">
        <v>94</v>
      </c>
      <c r="G123" s="262" t="s">
        <v>94</v>
      </c>
      <c r="H123" s="82"/>
    </row>
    <row r="124" spans="1:8" ht="15.75" customHeight="1">
      <c r="A124" s="93"/>
      <c r="B124" s="184" t="s">
        <v>430</v>
      </c>
      <c r="C124" s="248">
        <v>3.0173927493815382</v>
      </c>
      <c r="D124" s="249">
        <v>2.7438625057448198</v>
      </c>
      <c r="E124" s="250">
        <v>3.2909229930182566</v>
      </c>
      <c r="F124" s="249">
        <v>2.8097636989095052</v>
      </c>
      <c r="G124" s="250">
        <v>3.2250217998535713</v>
      </c>
      <c r="H124" s="82"/>
    </row>
    <row r="125" spans="1:8" ht="15.75" customHeight="1">
      <c r="A125" s="93"/>
      <c r="B125" s="184" t="s">
        <v>431</v>
      </c>
      <c r="C125" s="260">
        <v>11.842080845250489</v>
      </c>
      <c r="D125" s="261">
        <v>11.132477581455447</v>
      </c>
      <c r="E125" s="262">
        <v>12.551684109045532</v>
      </c>
      <c r="F125" s="261">
        <v>11.524257242214883</v>
      </c>
      <c r="G125" s="262">
        <v>12.159904448286095</v>
      </c>
      <c r="H125" s="82"/>
    </row>
    <row r="126" spans="1:8" ht="15.75" customHeight="1">
      <c r="A126" s="93"/>
      <c r="B126" s="184" t="s">
        <v>432</v>
      </c>
      <c r="C126" s="248">
        <v>1.067042941880828</v>
      </c>
      <c r="D126" s="249">
        <v>0.89891434296541051</v>
      </c>
      <c r="E126" s="250">
        <v>1.2351715407962456</v>
      </c>
      <c r="F126" s="249">
        <v>1.0182349888124476</v>
      </c>
      <c r="G126" s="250">
        <v>1.1158508949492085</v>
      </c>
      <c r="H126" s="82"/>
    </row>
    <row r="127" spans="1:8" ht="15.75" customHeight="1">
      <c r="A127" s="93"/>
      <c r="B127" s="184" t="s">
        <v>433</v>
      </c>
      <c r="C127" s="246">
        <v>0.5714878794134739</v>
      </c>
      <c r="D127" s="257">
        <v>0.55788791936144055</v>
      </c>
      <c r="E127" s="258">
        <v>0.58508783946550724</v>
      </c>
      <c r="F127" s="257">
        <v>0.56247599541584115</v>
      </c>
      <c r="G127" s="258">
        <v>0.58049976341110665</v>
      </c>
      <c r="H127" s="82"/>
    </row>
    <row r="128" spans="1:8" ht="15.75" customHeight="1">
      <c r="A128" s="93"/>
      <c r="B128" s="184" t="s">
        <v>434</v>
      </c>
      <c r="C128" s="247">
        <v>56.019148300800722</v>
      </c>
      <c r="D128" s="252">
        <v>52.395655858960893</v>
      </c>
      <c r="E128" s="253">
        <v>59.642640742640552</v>
      </c>
      <c r="F128" s="252">
        <v>54.448451604885364</v>
      </c>
      <c r="G128" s="253">
        <v>57.589844996716081</v>
      </c>
      <c r="H128" s="82"/>
    </row>
    <row r="129" spans="1:8" ht="15.75" customHeight="1">
      <c r="A129" s="93"/>
      <c r="B129" s="267" t="s">
        <v>179</v>
      </c>
      <c r="C129" s="268"/>
      <c r="D129" s="268"/>
      <c r="E129" s="268"/>
      <c r="F129" s="268"/>
      <c r="G129" s="207"/>
      <c r="H129" s="82"/>
    </row>
    <row r="130" spans="1:8" ht="15.75" customHeight="1">
      <c r="A130" s="93"/>
      <c r="B130" s="205" t="s">
        <v>414</v>
      </c>
      <c r="C130" s="264">
        <v>7.950030397249999</v>
      </c>
      <c r="D130" s="265">
        <v>7.8004960610303717</v>
      </c>
      <c r="E130" s="266">
        <v>8.0995647334696272</v>
      </c>
      <c r="F130" s="265">
        <v>7.8645564440465705</v>
      </c>
      <c r="G130" s="266">
        <v>8.0355043504534276</v>
      </c>
      <c r="H130" s="82"/>
    </row>
    <row r="131" spans="1:8" ht="15.75" customHeight="1">
      <c r="B131" s="269" t="s">
        <v>637</v>
      </c>
    </row>
    <row r="132" spans="1:8" ht="15.75" customHeight="1">
      <c r="A132" s="1"/>
      <c r="B132"/>
      <c r="C132"/>
      <c r="D132"/>
      <c r="E132"/>
      <c r="F132"/>
      <c r="G132"/>
    </row>
    <row r="133" spans="1:8" ht="15.75" customHeight="1">
      <c r="A133" s="1"/>
      <c r="B133"/>
      <c r="C133"/>
      <c r="D133"/>
      <c r="E133"/>
      <c r="F133"/>
      <c r="G133"/>
    </row>
  </sheetData>
  <dataConsolidate/>
  <mergeCells count="4">
    <mergeCell ref="F2:G2"/>
    <mergeCell ref="B2:B3"/>
    <mergeCell ref="A2:A3"/>
    <mergeCell ref="D2:E2"/>
  </mergeCells>
  <conditionalFormatting sqref="A5 A7 A9 A11:A68 A70:A128 A130 C5:G130 A4:G4 A6:G6 A8:G8 A10:G10 A69:G69 A129:G129">
    <cfRule type="expression" dxfId="154" priority="249">
      <formula>IF(CertVal_IsBlnkRow*CertVal_IsBlnkRowNext=1,TRUE,FALSE)</formula>
    </cfRule>
  </conditionalFormatting>
  <conditionalFormatting sqref="B5:B130">
    <cfRule type="expression" dxfId="153" priority="241">
      <formula>IF(CertVal_IsBlnkRow*CertVal_IsBlnkRowNext=1,TRUE,FALSE)</formula>
    </cfRule>
  </conditionalFormatting>
  <conditionalFormatting sqref="B7">
    <cfRule type="expression" dxfId="152" priority="239">
      <formula>IF(CertVal_IsBlnkRow*CertVal_IsBlnkRowNext=1,TRUE,FALSE)</formula>
    </cfRule>
  </conditionalFormatting>
  <conditionalFormatting sqref="B9">
    <cfRule type="expression" dxfId="151" priority="237">
      <formula>IF(CertVal_IsBlnkRow*CertVal_IsBlnkRowNext=1,TRUE,FALSE)</formula>
    </cfRule>
  </conditionalFormatting>
  <conditionalFormatting sqref="B11">
    <cfRule type="expression" dxfId="150" priority="235">
      <formula>IF(CertVal_IsBlnkRow*CertVal_IsBlnkRowNext=1,TRUE,FALSE)</formula>
    </cfRule>
  </conditionalFormatting>
  <conditionalFormatting sqref="B12">
    <cfRule type="expression" dxfId="149" priority="233">
      <formula>IF(CertVal_IsBlnkRow*CertVal_IsBlnkRowNext=1,TRUE,FALSE)</formula>
    </cfRule>
  </conditionalFormatting>
  <conditionalFormatting sqref="B13">
    <cfRule type="expression" dxfId="148" priority="231">
      <formula>IF(CertVal_IsBlnkRow*CertVal_IsBlnkRowNext=1,TRUE,FALSE)</formula>
    </cfRule>
  </conditionalFormatting>
  <conditionalFormatting sqref="B14">
    <cfRule type="expression" dxfId="147" priority="229">
      <formula>IF(CertVal_IsBlnkRow*CertVal_IsBlnkRowNext=1,TRUE,FALSE)</formula>
    </cfRule>
  </conditionalFormatting>
  <conditionalFormatting sqref="B15">
    <cfRule type="expression" dxfId="146" priority="227">
      <formula>IF(CertVal_IsBlnkRow*CertVal_IsBlnkRowNext=1,TRUE,FALSE)</formula>
    </cfRule>
  </conditionalFormatting>
  <conditionalFormatting sqref="B16">
    <cfRule type="expression" dxfId="145" priority="225">
      <formula>IF(CertVal_IsBlnkRow*CertVal_IsBlnkRowNext=1,TRUE,FALSE)</formula>
    </cfRule>
  </conditionalFormatting>
  <conditionalFormatting sqref="B17">
    <cfRule type="expression" dxfId="144" priority="223">
      <formula>IF(CertVal_IsBlnkRow*CertVal_IsBlnkRowNext=1,TRUE,FALSE)</formula>
    </cfRule>
  </conditionalFormatting>
  <conditionalFormatting sqref="B18">
    <cfRule type="expression" dxfId="143" priority="221">
      <formula>IF(CertVal_IsBlnkRow*CertVal_IsBlnkRowNext=1,TRUE,FALSE)</formula>
    </cfRule>
  </conditionalFormatting>
  <conditionalFormatting sqref="B19">
    <cfRule type="expression" dxfId="142" priority="219">
      <formula>IF(CertVal_IsBlnkRow*CertVal_IsBlnkRowNext=1,TRUE,FALSE)</formula>
    </cfRule>
  </conditionalFormatting>
  <conditionalFormatting sqref="B20">
    <cfRule type="expression" dxfId="141" priority="217">
      <formula>IF(CertVal_IsBlnkRow*CertVal_IsBlnkRowNext=1,TRUE,FALSE)</formula>
    </cfRule>
  </conditionalFormatting>
  <conditionalFormatting sqref="B21">
    <cfRule type="expression" dxfId="140" priority="215">
      <formula>IF(CertVal_IsBlnkRow*CertVal_IsBlnkRowNext=1,TRUE,FALSE)</formula>
    </cfRule>
  </conditionalFormatting>
  <conditionalFormatting sqref="B22">
    <cfRule type="expression" dxfId="139" priority="213">
      <formula>IF(CertVal_IsBlnkRow*CertVal_IsBlnkRowNext=1,TRUE,FALSE)</formula>
    </cfRule>
  </conditionalFormatting>
  <conditionalFormatting sqref="B23">
    <cfRule type="expression" dxfId="138" priority="211">
      <formula>IF(CertVal_IsBlnkRow*CertVal_IsBlnkRowNext=1,TRUE,FALSE)</formula>
    </cfRule>
  </conditionalFormatting>
  <conditionalFormatting sqref="B24">
    <cfRule type="expression" dxfId="137" priority="209">
      <formula>IF(CertVal_IsBlnkRow*CertVal_IsBlnkRowNext=1,TRUE,FALSE)</formula>
    </cfRule>
  </conditionalFormatting>
  <conditionalFormatting sqref="B25">
    <cfRule type="expression" dxfId="136" priority="207">
      <formula>IF(CertVal_IsBlnkRow*CertVal_IsBlnkRowNext=1,TRUE,FALSE)</formula>
    </cfRule>
  </conditionalFormatting>
  <conditionalFormatting sqref="B26">
    <cfRule type="expression" dxfId="135" priority="205">
      <formula>IF(CertVal_IsBlnkRow*CertVal_IsBlnkRowNext=1,TRUE,FALSE)</formula>
    </cfRule>
  </conditionalFormatting>
  <conditionalFormatting sqref="B27">
    <cfRule type="expression" dxfId="134" priority="203">
      <formula>IF(CertVal_IsBlnkRow*CertVal_IsBlnkRowNext=1,TRUE,FALSE)</formula>
    </cfRule>
  </conditionalFormatting>
  <conditionalFormatting sqref="B28">
    <cfRule type="expression" dxfId="133" priority="201">
      <formula>IF(CertVal_IsBlnkRow*CertVal_IsBlnkRowNext=1,TRUE,FALSE)</formula>
    </cfRule>
  </conditionalFormatting>
  <conditionalFormatting sqref="B29">
    <cfRule type="expression" dxfId="132" priority="199">
      <formula>IF(CertVal_IsBlnkRow*CertVal_IsBlnkRowNext=1,TRUE,FALSE)</formula>
    </cfRule>
  </conditionalFormatting>
  <conditionalFormatting sqref="B30">
    <cfRule type="expression" dxfId="131" priority="197">
      <formula>IF(CertVal_IsBlnkRow*CertVal_IsBlnkRowNext=1,TRUE,FALSE)</formula>
    </cfRule>
  </conditionalFormatting>
  <conditionalFormatting sqref="B31">
    <cfRule type="expression" dxfId="130" priority="195">
      <formula>IF(CertVal_IsBlnkRow*CertVal_IsBlnkRowNext=1,TRUE,FALSE)</formula>
    </cfRule>
  </conditionalFormatting>
  <conditionalFormatting sqref="B32">
    <cfRule type="expression" dxfId="129" priority="193">
      <formula>IF(CertVal_IsBlnkRow*CertVal_IsBlnkRowNext=1,TRUE,FALSE)</formula>
    </cfRule>
  </conditionalFormatting>
  <conditionalFormatting sqref="B33">
    <cfRule type="expression" dxfId="128" priority="191">
      <formula>IF(CertVal_IsBlnkRow*CertVal_IsBlnkRowNext=1,TRUE,FALSE)</formula>
    </cfRule>
  </conditionalFormatting>
  <conditionalFormatting sqref="B34">
    <cfRule type="expression" dxfId="127" priority="189">
      <formula>IF(CertVal_IsBlnkRow*CertVal_IsBlnkRowNext=1,TRUE,FALSE)</formula>
    </cfRule>
  </conditionalFormatting>
  <conditionalFormatting sqref="B35">
    <cfRule type="expression" dxfId="126" priority="187">
      <formula>IF(CertVal_IsBlnkRow*CertVal_IsBlnkRowNext=1,TRUE,FALSE)</formula>
    </cfRule>
  </conditionalFormatting>
  <conditionalFormatting sqref="B36">
    <cfRule type="expression" dxfId="125" priority="185">
      <formula>IF(CertVal_IsBlnkRow*CertVal_IsBlnkRowNext=1,TRUE,FALSE)</formula>
    </cfRule>
  </conditionalFormatting>
  <conditionalFormatting sqref="B37">
    <cfRule type="expression" dxfId="124" priority="183">
      <formula>IF(CertVal_IsBlnkRow*CertVal_IsBlnkRowNext=1,TRUE,FALSE)</formula>
    </cfRule>
  </conditionalFormatting>
  <conditionalFormatting sqref="B38">
    <cfRule type="expression" dxfId="123" priority="181">
      <formula>IF(CertVal_IsBlnkRow*CertVal_IsBlnkRowNext=1,TRUE,FALSE)</formula>
    </cfRule>
  </conditionalFormatting>
  <conditionalFormatting sqref="B39">
    <cfRule type="expression" dxfId="122" priority="179">
      <formula>IF(CertVal_IsBlnkRow*CertVal_IsBlnkRowNext=1,TRUE,FALSE)</formula>
    </cfRule>
  </conditionalFormatting>
  <conditionalFormatting sqref="B40">
    <cfRule type="expression" dxfId="121" priority="177">
      <formula>IF(CertVal_IsBlnkRow*CertVal_IsBlnkRowNext=1,TRUE,FALSE)</formula>
    </cfRule>
  </conditionalFormatting>
  <conditionalFormatting sqref="B41">
    <cfRule type="expression" dxfId="120" priority="175">
      <formula>IF(CertVal_IsBlnkRow*CertVal_IsBlnkRowNext=1,TRUE,FALSE)</formula>
    </cfRule>
  </conditionalFormatting>
  <conditionalFormatting sqref="B42">
    <cfRule type="expression" dxfId="119" priority="173">
      <formula>IF(CertVal_IsBlnkRow*CertVal_IsBlnkRowNext=1,TRUE,FALSE)</formula>
    </cfRule>
  </conditionalFormatting>
  <conditionalFormatting sqref="B43">
    <cfRule type="expression" dxfId="118" priority="171">
      <formula>IF(CertVal_IsBlnkRow*CertVal_IsBlnkRowNext=1,TRUE,FALSE)</formula>
    </cfRule>
  </conditionalFormatting>
  <conditionalFormatting sqref="B44">
    <cfRule type="expression" dxfId="117" priority="169">
      <formula>IF(CertVal_IsBlnkRow*CertVal_IsBlnkRowNext=1,TRUE,FALSE)</formula>
    </cfRule>
  </conditionalFormatting>
  <conditionalFormatting sqref="B45">
    <cfRule type="expression" dxfId="116" priority="167">
      <formula>IF(CertVal_IsBlnkRow*CertVal_IsBlnkRowNext=1,TRUE,FALSE)</formula>
    </cfRule>
  </conditionalFormatting>
  <conditionalFormatting sqref="B46">
    <cfRule type="expression" dxfId="115" priority="165">
      <formula>IF(CertVal_IsBlnkRow*CertVal_IsBlnkRowNext=1,TRUE,FALSE)</formula>
    </cfRule>
  </conditionalFormatting>
  <conditionalFormatting sqref="B47">
    <cfRule type="expression" dxfId="114" priority="163">
      <formula>IF(CertVal_IsBlnkRow*CertVal_IsBlnkRowNext=1,TRUE,FALSE)</formula>
    </cfRule>
  </conditionalFormatting>
  <conditionalFormatting sqref="B48">
    <cfRule type="expression" dxfId="113" priority="161">
      <formula>IF(CertVal_IsBlnkRow*CertVal_IsBlnkRowNext=1,TRUE,FALSE)</formula>
    </cfRule>
  </conditionalFormatting>
  <conditionalFormatting sqref="B49">
    <cfRule type="expression" dxfId="112" priority="159">
      <formula>IF(CertVal_IsBlnkRow*CertVal_IsBlnkRowNext=1,TRUE,FALSE)</formula>
    </cfRule>
  </conditionalFormatting>
  <conditionalFormatting sqref="B50">
    <cfRule type="expression" dxfId="111" priority="157">
      <formula>IF(CertVal_IsBlnkRow*CertVal_IsBlnkRowNext=1,TRUE,FALSE)</formula>
    </cfRule>
  </conditionalFormatting>
  <conditionalFormatting sqref="B51">
    <cfRule type="expression" dxfId="110" priority="155">
      <formula>IF(CertVal_IsBlnkRow*CertVal_IsBlnkRowNext=1,TRUE,FALSE)</formula>
    </cfRule>
  </conditionalFormatting>
  <conditionalFormatting sqref="B52">
    <cfRule type="expression" dxfId="109" priority="153">
      <formula>IF(CertVal_IsBlnkRow*CertVal_IsBlnkRowNext=1,TRUE,FALSE)</formula>
    </cfRule>
  </conditionalFormatting>
  <conditionalFormatting sqref="B53">
    <cfRule type="expression" dxfId="108" priority="151">
      <formula>IF(CertVal_IsBlnkRow*CertVal_IsBlnkRowNext=1,TRUE,FALSE)</formula>
    </cfRule>
  </conditionalFormatting>
  <conditionalFormatting sqref="B54">
    <cfRule type="expression" dxfId="107" priority="149">
      <formula>IF(CertVal_IsBlnkRow*CertVal_IsBlnkRowNext=1,TRUE,FALSE)</formula>
    </cfRule>
  </conditionalFormatting>
  <conditionalFormatting sqref="B55">
    <cfRule type="expression" dxfId="106" priority="147">
      <formula>IF(CertVal_IsBlnkRow*CertVal_IsBlnkRowNext=1,TRUE,FALSE)</formula>
    </cfRule>
  </conditionalFormatting>
  <conditionalFormatting sqref="B56">
    <cfRule type="expression" dxfId="105" priority="145">
      <formula>IF(CertVal_IsBlnkRow*CertVal_IsBlnkRowNext=1,TRUE,FALSE)</formula>
    </cfRule>
  </conditionalFormatting>
  <conditionalFormatting sqref="B57">
    <cfRule type="expression" dxfId="104" priority="143">
      <formula>IF(CertVal_IsBlnkRow*CertVal_IsBlnkRowNext=1,TRUE,FALSE)</formula>
    </cfRule>
  </conditionalFormatting>
  <conditionalFormatting sqref="B58">
    <cfRule type="expression" dxfId="103" priority="141">
      <formula>IF(CertVal_IsBlnkRow*CertVal_IsBlnkRowNext=1,TRUE,FALSE)</formula>
    </cfRule>
  </conditionalFormatting>
  <conditionalFormatting sqref="B59">
    <cfRule type="expression" dxfId="102" priority="139">
      <formula>IF(CertVal_IsBlnkRow*CertVal_IsBlnkRowNext=1,TRUE,FALSE)</formula>
    </cfRule>
  </conditionalFormatting>
  <conditionalFormatting sqref="B60">
    <cfRule type="expression" dxfId="101" priority="137">
      <formula>IF(CertVal_IsBlnkRow*CertVal_IsBlnkRowNext=1,TRUE,FALSE)</formula>
    </cfRule>
  </conditionalFormatting>
  <conditionalFormatting sqref="B61">
    <cfRule type="expression" dxfId="100" priority="135">
      <formula>IF(CertVal_IsBlnkRow*CertVal_IsBlnkRowNext=1,TRUE,FALSE)</formula>
    </cfRule>
  </conditionalFormatting>
  <conditionalFormatting sqref="B62">
    <cfRule type="expression" dxfId="99" priority="133">
      <formula>IF(CertVal_IsBlnkRow*CertVal_IsBlnkRowNext=1,TRUE,FALSE)</formula>
    </cfRule>
  </conditionalFormatting>
  <conditionalFormatting sqref="B63">
    <cfRule type="expression" dxfId="98" priority="131">
      <formula>IF(CertVal_IsBlnkRow*CertVal_IsBlnkRowNext=1,TRUE,FALSE)</formula>
    </cfRule>
  </conditionalFormatting>
  <conditionalFormatting sqref="B64">
    <cfRule type="expression" dxfId="97" priority="129">
      <formula>IF(CertVal_IsBlnkRow*CertVal_IsBlnkRowNext=1,TRUE,FALSE)</formula>
    </cfRule>
  </conditionalFormatting>
  <conditionalFormatting sqref="B65">
    <cfRule type="expression" dxfId="96" priority="127">
      <formula>IF(CertVal_IsBlnkRow*CertVal_IsBlnkRowNext=1,TRUE,FALSE)</formula>
    </cfRule>
  </conditionalFormatting>
  <conditionalFormatting sqref="B66">
    <cfRule type="expression" dxfId="95" priority="125">
      <formula>IF(CertVal_IsBlnkRow*CertVal_IsBlnkRowNext=1,TRUE,FALSE)</formula>
    </cfRule>
  </conditionalFormatting>
  <conditionalFormatting sqref="B67">
    <cfRule type="expression" dxfId="94" priority="123">
      <formula>IF(CertVal_IsBlnkRow*CertVal_IsBlnkRowNext=1,TRUE,FALSE)</formula>
    </cfRule>
  </conditionalFormatting>
  <conditionalFormatting sqref="B68">
    <cfRule type="expression" dxfId="93" priority="121">
      <formula>IF(CertVal_IsBlnkRow*CertVal_IsBlnkRowNext=1,TRUE,FALSE)</formula>
    </cfRule>
  </conditionalFormatting>
  <conditionalFormatting sqref="B70">
    <cfRule type="expression" dxfId="92" priority="119">
      <formula>IF(CertVal_IsBlnkRow*CertVal_IsBlnkRowNext=1,TRUE,FALSE)</formula>
    </cfRule>
  </conditionalFormatting>
  <conditionalFormatting sqref="B71">
    <cfRule type="expression" dxfId="91" priority="117">
      <formula>IF(CertVal_IsBlnkRow*CertVal_IsBlnkRowNext=1,TRUE,FALSE)</formula>
    </cfRule>
  </conditionalFormatting>
  <conditionalFormatting sqref="B72">
    <cfRule type="expression" dxfId="90" priority="115">
      <formula>IF(CertVal_IsBlnkRow*CertVal_IsBlnkRowNext=1,TRUE,FALSE)</formula>
    </cfRule>
  </conditionalFormatting>
  <conditionalFormatting sqref="B73">
    <cfRule type="expression" dxfId="89" priority="113">
      <formula>IF(CertVal_IsBlnkRow*CertVal_IsBlnkRowNext=1,TRUE,FALSE)</formula>
    </cfRule>
  </conditionalFormatting>
  <conditionalFormatting sqref="B74">
    <cfRule type="expression" dxfId="88" priority="111">
      <formula>IF(CertVal_IsBlnkRow*CertVal_IsBlnkRowNext=1,TRUE,FALSE)</formula>
    </cfRule>
  </conditionalFormatting>
  <conditionalFormatting sqref="B75">
    <cfRule type="expression" dxfId="87" priority="109">
      <formula>IF(CertVal_IsBlnkRow*CertVal_IsBlnkRowNext=1,TRUE,FALSE)</formula>
    </cfRule>
  </conditionalFormatting>
  <conditionalFormatting sqref="B76">
    <cfRule type="expression" dxfId="86" priority="107">
      <formula>IF(CertVal_IsBlnkRow*CertVal_IsBlnkRowNext=1,TRUE,FALSE)</formula>
    </cfRule>
  </conditionalFormatting>
  <conditionalFormatting sqref="B77">
    <cfRule type="expression" dxfId="85" priority="105">
      <formula>IF(CertVal_IsBlnkRow*CertVal_IsBlnkRowNext=1,TRUE,FALSE)</formula>
    </cfRule>
  </conditionalFormatting>
  <conditionalFormatting sqref="B78">
    <cfRule type="expression" dxfId="84" priority="103">
      <formula>IF(CertVal_IsBlnkRow*CertVal_IsBlnkRowNext=1,TRUE,FALSE)</formula>
    </cfRule>
  </conditionalFormatting>
  <conditionalFormatting sqref="B79">
    <cfRule type="expression" dxfId="83" priority="101">
      <formula>IF(CertVal_IsBlnkRow*CertVal_IsBlnkRowNext=1,TRUE,FALSE)</formula>
    </cfRule>
  </conditionalFormatting>
  <conditionalFormatting sqref="B80">
    <cfRule type="expression" dxfId="82" priority="99">
      <formula>IF(CertVal_IsBlnkRow*CertVal_IsBlnkRowNext=1,TRUE,FALSE)</formula>
    </cfRule>
  </conditionalFormatting>
  <conditionalFormatting sqref="B81">
    <cfRule type="expression" dxfId="81" priority="97">
      <formula>IF(CertVal_IsBlnkRow*CertVal_IsBlnkRowNext=1,TRUE,FALSE)</formula>
    </cfRule>
  </conditionalFormatting>
  <conditionalFormatting sqref="B82">
    <cfRule type="expression" dxfId="80" priority="95">
      <formula>IF(CertVal_IsBlnkRow*CertVal_IsBlnkRowNext=1,TRUE,FALSE)</formula>
    </cfRule>
  </conditionalFormatting>
  <conditionalFormatting sqref="B83">
    <cfRule type="expression" dxfId="79" priority="93">
      <formula>IF(CertVal_IsBlnkRow*CertVal_IsBlnkRowNext=1,TRUE,FALSE)</formula>
    </cfRule>
  </conditionalFormatting>
  <conditionalFormatting sqref="B84">
    <cfRule type="expression" dxfId="78" priority="91">
      <formula>IF(CertVal_IsBlnkRow*CertVal_IsBlnkRowNext=1,TRUE,FALSE)</formula>
    </cfRule>
  </conditionalFormatting>
  <conditionalFormatting sqref="B85">
    <cfRule type="expression" dxfId="77" priority="89">
      <formula>IF(CertVal_IsBlnkRow*CertVal_IsBlnkRowNext=1,TRUE,FALSE)</formula>
    </cfRule>
  </conditionalFormatting>
  <conditionalFormatting sqref="B86">
    <cfRule type="expression" dxfId="76" priority="87">
      <formula>IF(CertVal_IsBlnkRow*CertVal_IsBlnkRowNext=1,TRUE,FALSE)</formula>
    </cfRule>
  </conditionalFormatting>
  <conditionalFormatting sqref="B87">
    <cfRule type="expression" dxfId="75" priority="85">
      <formula>IF(CertVal_IsBlnkRow*CertVal_IsBlnkRowNext=1,TRUE,FALSE)</formula>
    </cfRule>
  </conditionalFormatting>
  <conditionalFormatting sqref="B88">
    <cfRule type="expression" dxfId="74" priority="83">
      <formula>IF(CertVal_IsBlnkRow*CertVal_IsBlnkRowNext=1,TRUE,FALSE)</formula>
    </cfRule>
  </conditionalFormatting>
  <conditionalFormatting sqref="B89">
    <cfRule type="expression" dxfId="73" priority="81">
      <formula>IF(CertVal_IsBlnkRow*CertVal_IsBlnkRowNext=1,TRUE,FALSE)</formula>
    </cfRule>
  </conditionalFormatting>
  <conditionalFormatting sqref="B90">
    <cfRule type="expression" dxfId="72" priority="79">
      <formula>IF(CertVal_IsBlnkRow*CertVal_IsBlnkRowNext=1,TRUE,FALSE)</formula>
    </cfRule>
  </conditionalFormatting>
  <conditionalFormatting sqref="B91">
    <cfRule type="expression" dxfId="71" priority="77">
      <formula>IF(CertVal_IsBlnkRow*CertVal_IsBlnkRowNext=1,TRUE,FALSE)</formula>
    </cfRule>
  </conditionalFormatting>
  <conditionalFormatting sqref="B92">
    <cfRule type="expression" dxfId="70" priority="75">
      <formula>IF(CertVal_IsBlnkRow*CertVal_IsBlnkRowNext=1,TRUE,FALSE)</formula>
    </cfRule>
  </conditionalFormatting>
  <conditionalFormatting sqref="B93">
    <cfRule type="expression" dxfId="69" priority="73">
      <formula>IF(CertVal_IsBlnkRow*CertVal_IsBlnkRowNext=1,TRUE,FALSE)</formula>
    </cfRule>
  </conditionalFormatting>
  <conditionalFormatting sqref="B94">
    <cfRule type="expression" dxfId="68" priority="71">
      <formula>IF(CertVal_IsBlnkRow*CertVal_IsBlnkRowNext=1,TRUE,FALSE)</formula>
    </cfRule>
  </conditionalFormatting>
  <conditionalFormatting sqref="B95">
    <cfRule type="expression" dxfId="67" priority="69">
      <formula>IF(CertVal_IsBlnkRow*CertVal_IsBlnkRowNext=1,TRUE,FALSE)</formula>
    </cfRule>
  </conditionalFormatting>
  <conditionalFormatting sqref="B96">
    <cfRule type="expression" dxfId="66" priority="67">
      <formula>IF(CertVal_IsBlnkRow*CertVal_IsBlnkRowNext=1,TRUE,FALSE)</formula>
    </cfRule>
  </conditionalFormatting>
  <conditionalFormatting sqref="B97">
    <cfRule type="expression" dxfId="65" priority="65">
      <formula>IF(CertVal_IsBlnkRow*CertVal_IsBlnkRowNext=1,TRUE,FALSE)</formula>
    </cfRule>
  </conditionalFormatting>
  <conditionalFormatting sqref="B98">
    <cfRule type="expression" dxfId="64" priority="63">
      <formula>IF(CertVal_IsBlnkRow*CertVal_IsBlnkRowNext=1,TRUE,FALSE)</formula>
    </cfRule>
  </conditionalFormatting>
  <conditionalFormatting sqref="B99">
    <cfRule type="expression" dxfId="63" priority="61">
      <formula>IF(CertVal_IsBlnkRow*CertVal_IsBlnkRowNext=1,TRUE,FALSE)</formula>
    </cfRule>
  </conditionalFormatting>
  <conditionalFormatting sqref="B100">
    <cfRule type="expression" dxfId="62" priority="59">
      <formula>IF(CertVal_IsBlnkRow*CertVal_IsBlnkRowNext=1,TRUE,FALSE)</formula>
    </cfRule>
  </conditionalFormatting>
  <conditionalFormatting sqref="B101">
    <cfRule type="expression" dxfId="61" priority="57">
      <formula>IF(CertVal_IsBlnkRow*CertVal_IsBlnkRowNext=1,TRUE,FALSE)</formula>
    </cfRule>
  </conditionalFormatting>
  <conditionalFormatting sqref="B102">
    <cfRule type="expression" dxfId="60" priority="55">
      <formula>IF(CertVal_IsBlnkRow*CertVal_IsBlnkRowNext=1,TRUE,FALSE)</formula>
    </cfRule>
  </conditionalFormatting>
  <conditionalFormatting sqref="B103">
    <cfRule type="expression" dxfId="59" priority="53">
      <formula>IF(CertVal_IsBlnkRow*CertVal_IsBlnkRowNext=1,TRUE,FALSE)</formula>
    </cfRule>
  </conditionalFormatting>
  <conditionalFormatting sqref="B104">
    <cfRule type="expression" dxfId="58" priority="51">
      <formula>IF(CertVal_IsBlnkRow*CertVal_IsBlnkRowNext=1,TRUE,FALSE)</formula>
    </cfRule>
  </conditionalFormatting>
  <conditionalFormatting sqref="B105">
    <cfRule type="expression" dxfId="57" priority="49">
      <formula>IF(CertVal_IsBlnkRow*CertVal_IsBlnkRowNext=1,TRUE,FALSE)</formula>
    </cfRule>
  </conditionalFormatting>
  <conditionalFormatting sqref="B106">
    <cfRule type="expression" dxfId="56" priority="47">
      <formula>IF(CertVal_IsBlnkRow*CertVal_IsBlnkRowNext=1,TRUE,FALSE)</formula>
    </cfRule>
  </conditionalFormatting>
  <conditionalFormatting sqref="B107">
    <cfRule type="expression" dxfId="55" priority="45">
      <formula>IF(CertVal_IsBlnkRow*CertVal_IsBlnkRowNext=1,TRUE,FALSE)</formula>
    </cfRule>
  </conditionalFormatting>
  <conditionalFormatting sqref="B108">
    <cfRule type="expression" dxfId="54" priority="43">
      <formula>IF(CertVal_IsBlnkRow*CertVal_IsBlnkRowNext=1,TRUE,FALSE)</formula>
    </cfRule>
  </conditionalFormatting>
  <conditionalFormatting sqref="B109">
    <cfRule type="expression" dxfId="53" priority="41">
      <formula>IF(CertVal_IsBlnkRow*CertVal_IsBlnkRowNext=1,TRUE,FALSE)</formula>
    </cfRule>
  </conditionalFormatting>
  <conditionalFormatting sqref="B110">
    <cfRule type="expression" dxfId="52" priority="39">
      <formula>IF(CertVal_IsBlnkRow*CertVal_IsBlnkRowNext=1,TRUE,FALSE)</formula>
    </cfRule>
  </conditionalFormatting>
  <conditionalFormatting sqref="B111">
    <cfRule type="expression" dxfId="51" priority="37">
      <formula>IF(CertVal_IsBlnkRow*CertVal_IsBlnkRowNext=1,TRUE,FALSE)</formula>
    </cfRule>
  </conditionalFormatting>
  <conditionalFormatting sqref="B112">
    <cfRule type="expression" dxfId="50" priority="35">
      <formula>IF(CertVal_IsBlnkRow*CertVal_IsBlnkRowNext=1,TRUE,FALSE)</formula>
    </cfRule>
  </conditionalFormatting>
  <conditionalFormatting sqref="B113">
    <cfRule type="expression" dxfId="49" priority="33">
      <formula>IF(CertVal_IsBlnkRow*CertVal_IsBlnkRowNext=1,TRUE,FALSE)</formula>
    </cfRule>
  </conditionalFormatting>
  <conditionalFormatting sqref="B114">
    <cfRule type="expression" dxfId="48" priority="31">
      <formula>IF(CertVal_IsBlnkRow*CertVal_IsBlnkRowNext=1,TRUE,FALSE)</formula>
    </cfRule>
  </conditionalFormatting>
  <conditionalFormatting sqref="B115">
    <cfRule type="expression" dxfId="47" priority="29">
      <formula>IF(CertVal_IsBlnkRow*CertVal_IsBlnkRowNext=1,TRUE,FALSE)</formula>
    </cfRule>
  </conditionalFormatting>
  <conditionalFormatting sqref="B116">
    <cfRule type="expression" dxfId="46" priority="27">
      <formula>IF(CertVal_IsBlnkRow*CertVal_IsBlnkRowNext=1,TRUE,FALSE)</formula>
    </cfRule>
  </conditionalFormatting>
  <conditionalFormatting sqref="B117">
    <cfRule type="expression" dxfId="45" priority="25">
      <formula>IF(CertVal_IsBlnkRow*CertVal_IsBlnkRowNext=1,TRUE,FALSE)</formula>
    </cfRule>
  </conditionalFormatting>
  <conditionalFormatting sqref="B118">
    <cfRule type="expression" dxfId="44" priority="23">
      <formula>IF(CertVal_IsBlnkRow*CertVal_IsBlnkRowNext=1,TRUE,FALSE)</formula>
    </cfRule>
  </conditionalFormatting>
  <conditionalFormatting sqref="B119">
    <cfRule type="expression" dxfId="43" priority="21">
      <formula>IF(CertVal_IsBlnkRow*CertVal_IsBlnkRowNext=1,TRUE,FALSE)</formula>
    </cfRule>
  </conditionalFormatting>
  <conditionalFormatting sqref="B120">
    <cfRule type="expression" dxfId="42" priority="19">
      <formula>IF(CertVal_IsBlnkRow*CertVal_IsBlnkRowNext=1,TRUE,FALSE)</formula>
    </cfRule>
  </conditionalFormatting>
  <conditionalFormatting sqref="B121">
    <cfRule type="expression" dxfId="41" priority="17">
      <formula>IF(CertVal_IsBlnkRow*CertVal_IsBlnkRowNext=1,TRUE,FALSE)</formula>
    </cfRule>
  </conditionalFormatting>
  <conditionalFormatting sqref="B122">
    <cfRule type="expression" dxfId="40" priority="15">
      <formula>IF(CertVal_IsBlnkRow*CertVal_IsBlnkRowNext=1,TRUE,FALSE)</formula>
    </cfRule>
  </conditionalFormatting>
  <conditionalFormatting sqref="B123">
    <cfRule type="expression" dxfId="39" priority="13">
      <formula>IF(CertVal_IsBlnkRow*CertVal_IsBlnkRowNext=1,TRUE,FALSE)</formula>
    </cfRule>
  </conditionalFormatting>
  <conditionalFormatting sqref="B124">
    <cfRule type="expression" dxfId="38" priority="11">
      <formula>IF(CertVal_IsBlnkRow*CertVal_IsBlnkRowNext=1,TRUE,FALSE)</formula>
    </cfRule>
  </conditionalFormatting>
  <conditionalFormatting sqref="B125">
    <cfRule type="expression" dxfId="37" priority="9">
      <formula>IF(CertVal_IsBlnkRow*CertVal_IsBlnkRowNext=1,TRUE,FALSE)</formula>
    </cfRule>
  </conditionalFormatting>
  <conditionalFormatting sqref="B126">
    <cfRule type="expression" dxfId="36" priority="7">
      <formula>IF(CertVal_IsBlnkRow*CertVal_IsBlnkRowNext=1,TRUE,FALSE)</formula>
    </cfRule>
  </conditionalFormatting>
  <conditionalFormatting sqref="B127">
    <cfRule type="expression" dxfId="35" priority="5">
      <formula>IF(CertVal_IsBlnkRow*CertVal_IsBlnkRowNext=1,TRUE,FALSE)</formula>
    </cfRule>
  </conditionalFormatting>
  <conditionalFormatting sqref="B128">
    <cfRule type="expression" dxfId="34" priority="3">
      <formula>IF(CertVal_IsBlnkRow*CertVal_IsBlnkRowNext=1,TRUE,FALSE)</formula>
    </cfRule>
  </conditionalFormatting>
  <conditionalFormatting sqref="B130">
    <cfRule type="expression" dxfId="33" priority="1">
      <formula>IF(CertVal_IsBlnkRow*CertVal_IsBlnkRowNext=1,TRUE,FALSE)</formula>
    </cfRule>
  </conditionalFormatting>
  <hyperlinks>
    <hyperlink ref="B5" location="'Fire Assay'!$A$1" display="'Fire Assay'!$A$1" xr:uid="{E5F9FD08-EB97-4144-A872-EC13FA06B58A}"/>
    <hyperlink ref="B7" location="'Fire Assay (Grav)'!$A$1" display="'Fire Assay (Grav)'!$A$1" xr:uid="{92C6C6AD-56A9-4CCD-BE87-D5ABC7F55862}"/>
    <hyperlink ref="B9" location="'AR Digest 10-50g'!$A$1" display="'AR Digest 10-50g'!$A$1" xr:uid="{4D3991E7-E90E-460A-80AC-62F7CE6170D1}"/>
    <hyperlink ref="B11" location="'4-Acid'!$A$1" display="'4-Acid'!$A$1" xr:uid="{9FD93623-A593-4920-8054-0D8BC92536AC}"/>
    <hyperlink ref="B12" location="'4-Acid'!$A$18" display="'4-Acid'!$A$18" xr:uid="{63D958AA-A34D-4644-8F79-7CC631CC667B}"/>
    <hyperlink ref="B13" location="'4-Acid'!$A$58" display="'4-Acid'!$A$58" xr:uid="{703B746E-9FE5-4C82-B038-D5143E74BED2}"/>
    <hyperlink ref="B14" location="'4-Acid'!$A$112" display="'4-Acid'!$A$112" xr:uid="{4300D059-8C22-4E6D-AA11-E0AB32EA5FF2}"/>
    <hyperlink ref="B15" location="'4-Acid'!$A$130" display="'4-Acid'!$A$130" xr:uid="{9C506DFC-489B-47BD-BDE8-5991AA9368F7}"/>
    <hyperlink ref="B16" location="'4-Acid'!$A$149" display="'4-Acid'!$A$149" xr:uid="{95242CA3-E68E-46F2-B98B-48F462CBE619}"/>
    <hyperlink ref="B17" location="'4-Acid'!$A$167" display="'4-Acid'!$A$167" xr:uid="{8D6C5A1D-5B86-4FD7-81B1-37213EC950FE}"/>
    <hyperlink ref="B18" location="'4-Acid'!$A$186" display="'4-Acid'!$A$186" xr:uid="{E9A29E03-DD78-405C-9A76-5B3B47492A6F}"/>
    <hyperlink ref="B19" location="'4-Acid'!$A$204" display="'4-Acid'!$A$204" xr:uid="{C75FCDFA-11B5-4232-BA3E-79C93578A430}"/>
    <hyperlink ref="B20" location="'4-Acid'!$A$222" display="'4-Acid'!$A$222" xr:uid="{27808DB8-2366-4756-9953-D935DD331398}"/>
    <hyperlink ref="B21" location="'4-Acid'!$A$241" display="'4-Acid'!$A$241" xr:uid="{379D74FD-34E0-49B4-A8B4-2BEE98BE8B2B}"/>
    <hyperlink ref="B22" location="'4-Acid'!$A$259" display="'4-Acid'!$A$259" xr:uid="{397F0601-09E3-46AF-B758-3AAE0D6B1C4E}"/>
    <hyperlink ref="B23" location="'4-Acid'!$A$277" display="'4-Acid'!$A$277" xr:uid="{05EE56D7-F9EC-4C75-94A5-BDBBAF1481B6}"/>
    <hyperlink ref="B24" location="'4-Acid'!$A$295" display="'4-Acid'!$A$295" xr:uid="{FB9C0A41-0AC5-4273-B98E-54D5DEEDD76E}"/>
    <hyperlink ref="B25" location="'4-Acid'!$A$314" display="'4-Acid'!$A$314" xr:uid="{594A408B-4F19-4A89-A68D-DEDE6FC2A7F7}"/>
    <hyperlink ref="B26" location="'4-Acid'!$A$333" display="'4-Acid'!$A$333" xr:uid="{D0604FD4-E4E5-417F-A9B9-24BAC5FF01F4}"/>
    <hyperlink ref="B27" location="'4-Acid'!$A$351" display="'4-Acid'!$A$351" xr:uid="{5EFF35A8-8919-4E67-928F-374B4ABCDCA4}"/>
    <hyperlink ref="B28" location="'4-Acid'!$A$370" display="'4-Acid'!$A$370" xr:uid="{BE0E138A-21F8-4FD0-B284-6442CFA48FDB}"/>
    <hyperlink ref="B29" location="'4-Acid'!$A$406" display="'4-Acid'!$A$406" xr:uid="{0748C61C-EF16-4878-9D0A-37F602ACC03A}"/>
    <hyperlink ref="B30" location="'4-Acid'!$A$442" display="'4-Acid'!$A$442" xr:uid="{3062AA97-7C75-440D-914F-427CF9AC0C6D}"/>
    <hyperlink ref="B31" location="'4-Acid'!$A$460" display="'4-Acid'!$A$460" xr:uid="{F9FD20E4-8EFC-4FC8-A360-E10AF7CE68E3}"/>
    <hyperlink ref="B32" location="'4-Acid'!$A$478" display="'4-Acid'!$A$478" xr:uid="{80DE64AB-46C5-43A2-BB5B-DAE24E86B480}"/>
    <hyperlink ref="B33" location="'4-Acid'!$A$496" display="'4-Acid'!$A$496" xr:uid="{97C4D0E5-CE7D-48F3-90DA-081D04759737}"/>
    <hyperlink ref="B34" location="'4-Acid'!$A$514" display="'4-Acid'!$A$514" xr:uid="{54DA58F6-192F-49EE-8BA5-D15EB4038A98}"/>
    <hyperlink ref="B35" location="'4-Acid'!$A$532" display="'4-Acid'!$A$532" xr:uid="{2C1D0BC7-63E3-4C70-84A3-1DDE80FEFFA2}"/>
    <hyperlink ref="B36" location="'4-Acid'!$A$551" display="'4-Acid'!$A$551" xr:uid="{47C2A174-6C46-474D-8603-B14F881C2F98}"/>
    <hyperlink ref="B37" location="'4-Acid'!$A$569" display="'4-Acid'!$A$569" xr:uid="{9F2E4B97-73F9-427F-B471-575CC1BBDC6B}"/>
    <hyperlink ref="B38" location="'4-Acid'!$A$587" display="'4-Acid'!$A$587" xr:uid="{2F4B7B4F-3CDE-4581-B32A-144E816ACB63}"/>
    <hyperlink ref="B39" location="'4-Acid'!$A$606" display="'4-Acid'!$A$606" xr:uid="{9F3B660B-E970-4CE5-AC5A-703C7738A1F0}"/>
    <hyperlink ref="B40" location="'4-Acid'!$A$624" display="'4-Acid'!$A$624" xr:uid="{FD3E37B3-04C0-42DD-80C2-E32AD484FADB}"/>
    <hyperlink ref="B41" location="'4-Acid'!$A$642" display="'4-Acid'!$A$642" xr:uid="{3E56B945-3EE6-4EC8-961F-EFD25380E1B4}"/>
    <hyperlink ref="B42" location="'4-Acid'!$A$660" display="'4-Acid'!$A$660" xr:uid="{25ABB57D-A909-4B52-A1A2-81D536042924}"/>
    <hyperlink ref="B43" location="'4-Acid'!$A$678" display="'4-Acid'!$A$678" xr:uid="{CABFCBDD-4D88-40C3-97FB-390C5FFDCE36}"/>
    <hyperlink ref="B44" location="'4-Acid'!$A$696" display="'4-Acid'!$A$696" xr:uid="{920F003B-C961-4571-97EC-456E6796DF6B}"/>
    <hyperlink ref="B45" location="'4-Acid'!$A$714" display="'4-Acid'!$A$714" xr:uid="{55380AFA-C36B-4CB4-AAD0-CDF8EA2D2E78}"/>
    <hyperlink ref="B46" location="'4-Acid'!$A$732" display="'4-Acid'!$A$732" xr:uid="{3D261321-6A13-4337-A65C-66A7E1DD9213}"/>
    <hyperlink ref="B47" location="'4-Acid'!$A$750" display="'4-Acid'!$A$750" xr:uid="{CDD3FB8E-A8F3-4F0C-B5BF-3DD32DD4EFF2}"/>
    <hyperlink ref="B48" location="'4-Acid'!$A$768" display="'4-Acid'!$A$768" xr:uid="{4E5CA4B3-16F0-4271-A179-B48A7804A702}"/>
    <hyperlink ref="B49" location="'4-Acid'!$A$786" display="'4-Acid'!$A$786" xr:uid="{EC494077-36A1-4B7B-85A5-D9767DBDFD55}"/>
    <hyperlink ref="B50" location="'4-Acid'!$A$805" display="'4-Acid'!$A$805" xr:uid="{AA78E870-3097-4529-8EE5-7626B952E2BD}"/>
    <hyperlink ref="B51" location="'4-Acid'!$A$824" display="'4-Acid'!$A$824" xr:uid="{437A468A-E839-4E64-8BC8-95125771B216}"/>
    <hyperlink ref="B52" location="'4-Acid'!$A$842" display="'4-Acid'!$A$842" xr:uid="{FD85CB14-E9AB-463D-A017-7301BE24E3C6}"/>
    <hyperlink ref="B53" location="'4-Acid'!$A$860" display="'4-Acid'!$A$860" xr:uid="{BD5C8BB2-5EDC-4366-B035-7C6A3FD50A61}"/>
    <hyperlink ref="B54" location="'4-Acid'!$A$879" display="'4-Acid'!$A$879" xr:uid="{E2BC70AF-6F90-4CC9-B7DC-F46125BC6372}"/>
    <hyperlink ref="B55" location="'4-Acid'!$A$898" display="'4-Acid'!$A$898" xr:uid="{ADF87D51-766C-4068-83B3-71D861DF7768}"/>
    <hyperlink ref="B56" location="'4-Acid'!$A$917" display="'4-Acid'!$A$917" xr:uid="{FC64F997-1738-452B-8B8C-2846C2204A55}"/>
    <hyperlink ref="B57" location="'4-Acid'!$A$936" display="'4-Acid'!$A$936" xr:uid="{0B8E48D4-8664-45A5-928B-DD143C3CC718}"/>
    <hyperlink ref="B58" location="'4-Acid'!$A$954" display="'4-Acid'!$A$954" xr:uid="{3274B2E2-78E4-458B-ACEE-3658FD606250}"/>
    <hyperlink ref="B59" location="'4-Acid'!$A$972" display="'4-Acid'!$A$972" xr:uid="{402B4711-9A32-43B1-8A64-98A80A3BFBF0}"/>
    <hyperlink ref="B60" location="'4-Acid'!$A$990" display="'4-Acid'!$A$990" xr:uid="{DF97711F-081E-4DA8-A1E1-ABE726F44253}"/>
    <hyperlink ref="B61" location="'4-Acid'!$A$1008" display="'4-Acid'!$A$1008" xr:uid="{35FE347E-0CC3-4E67-9486-58DDCE7B0693}"/>
    <hyperlink ref="B62" location="'4-Acid'!$A$1026" display="'4-Acid'!$A$1026" xr:uid="{00394340-EEEC-4F2E-99F3-87CF1A91F3A2}"/>
    <hyperlink ref="B63" location="'4-Acid'!$A$1044" display="'4-Acid'!$A$1044" xr:uid="{2A7B94A2-A856-4048-B846-EDF667B0569D}"/>
    <hyperlink ref="B64" location="'4-Acid'!$A$1062" display="'4-Acid'!$A$1062" xr:uid="{5A5A6984-0147-492A-BBB5-9ABFBF390010}"/>
    <hyperlink ref="B65" location="'4-Acid'!$A$1081" display="'4-Acid'!$A$1081" xr:uid="{E9E10ACD-9432-4642-BF0C-D0F9B3033442}"/>
    <hyperlink ref="B66" location="'4-Acid'!$A$1099" display="'4-Acid'!$A$1099" xr:uid="{C46B8DCF-AFA0-45BA-9117-A5DD0C301022}"/>
    <hyperlink ref="B67" location="'4-Acid'!$A$1117" display="'4-Acid'!$A$1117" xr:uid="{C7029FE9-C583-41BB-AD13-6E60AE3E80B3}"/>
    <hyperlink ref="B68" location="'4-Acid'!$A$1135" display="'4-Acid'!$A$1135" xr:uid="{C5A033E2-8D09-4FDB-8384-5F25017530D6}"/>
    <hyperlink ref="B70" location="'Aqua Regia'!$A$1" display="'Aqua Regia'!$A$1" xr:uid="{354206F8-6CD4-4CB7-8DFA-C234C312FD81}"/>
    <hyperlink ref="B71" location="'Aqua Regia'!$A$41" display="'Aqua Regia'!$A$41" xr:uid="{E69C19E8-88D6-4A23-A661-0FA771751D20}"/>
    <hyperlink ref="B72" location="'Aqua Regia'!$A$59" display="'Aqua Regia'!$A$59" xr:uid="{12AB4956-F7F9-4379-B81D-45E39B48987F}"/>
    <hyperlink ref="B73" location="'Aqua Regia'!$A$77" display="'Aqua Regia'!$A$77" xr:uid="{C31B0BAD-9B79-4043-BE81-3B522A0608B0}"/>
    <hyperlink ref="B74" location="'Aqua Regia'!$A$113" display="'Aqua Regia'!$A$113" xr:uid="{F815F64E-7E2E-46E3-A975-0A2496558464}"/>
    <hyperlink ref="B75" location="'Aqua Regia'!$A$132" display="'Aqua Regia'!$A$132" xr:uid="{A7BD691E-39B0-4E89-88E6-3BCAE492643F}"/>
    <hyperlink ref="B76" location="'Aqua Regia'!$A$151" display="'Aqua Regia'!$A$151" xr:uid="{6B171171-5CFD-4A34-ADC8-37FDCE6A6E05}"/>
    <hyperlink ref="B77" location="'Aqua Regia'!$A$169" display="'Aqua Regia'!$A$169" xr:uid="{422A8405-8B0F-450E-B5F8-E758A984C222}"/>
    <hyperlink ref="B78" location="'Aqua Regia'!$A$187" display="'Aqua Regia'!$A$187" xr:uid="{3FC05CB9-6A2A-40C2-A76C-EEAC1CB12A63}"/>
    <hyperlink ref="B79" location="'Aqua Regia'!$A$205" display="'Aqua Regia'!$A$205" xr:uid="{D79AB6D0-4349-40CB-BCA0-8FDB73DBFE01}"/>
    <hyperlink ref="B80" location="'Aqua Regia'!$A$223" display="'Aqua Regia'!$A$223" xr:uid="{2CFCA0BC-7046-485B-A7DA-32ED11A36F91}"/>
    <hyperlink ref="B81" location="'Aqua Regia'!$A$241" display="'Aqua Regia'!$A$241" xr:uid="{A1CFE6BF-5F23-4A2B-9274-02254E842A9A}"/>
    <hyperlink ref="B82" location="'Aqua Regia'!$A$259" display="'Aqua Regia'!$A$259" xr:uid="{0C346C48-DEA2-4302-BE63-25CF49F1C300}"/>
    <hyperlink ref="B83" location="'Aqua Regia'!$A$277" display="'Aqua Regia'!$A$277" xr:uid="{2BCA6ACD-BC8A-4A1D-8274-41FCB996A1B7}"/>
    <hyperlink ref="B84" location="'Aqua Regia'!$A$295" display="'Aqua Regia'!$A$295" xr:uid="{141E6325-9F9C-4B1A-AA9A-AAEC04F0CC7B}"/>
    <hyperlink ref="B85" location="'Aqua Regia'!$A$313" display="'Aqua Regia'!$A$313" xr:uid="{FA2EAF1D-9D9A-4AA6-9D51-23F056554A87}"/>
    <hyperlink ref="B86" location="'Aqua Regia'!$A$332" display="'Aqua Regia'!$A$332" xr:uid="{1789F9A4-371E-4BE7-A73C-5DB47231A100}"/>
    <hyperlink ref="B87" location="'Aqua Regia'!$A$350" display="'Aqua Regia'!$A$350" xr:uid="{4600BE7B-1F04-4F10-8025-E50BE4456BC7}"/>
    <hyperlink ref="B88" location="'Aqua Regia'!$A$369" display="'Aqua Regia'!$A$369" xr:uid="{33F59149-20A0-42E2-884B-479CB23781DC}"/>
    <hyperlink ref="B89" location="'Aqua Regia'!$A$405" display="'Aqua Regia'!$A$405" xr:uid="{A97A3700-3B58-40FE-8DF1-6130B7077F44}"/>
    <hyperlink ref="B90" location="'Aqua Regia'!$A$424" display="'Aqua Regia'!$A$424" xr:uid="{F3521C92-37B2-4F4B-9F7C-D0F54647305E}"/>
    <hyperlink ref="B91" location="'Aqua Regia'!$A$442" display="'Aqua Regia'!$A$442" xr:uid="{B474AE0B-8AC5-4A98-9769-273275175A5B}"/>
    <hyperlink ref="B92" location="'Aqua Regia'!$A$460" display="'Aqua Regia'!$A$460" xr:uid="{BD10235F-5FC6-454A-ADA6-7959CE5765C9}"/>
    <hyperlink ref="B93" location="'Aqua Regia'!$A$478" display="'Aqua Regia'!$A$478" xr:uid="{7CCE5B73-9274-402E-90A8-6C7F1321DB35}"/>
    <hyperlink ref="B94" location="'Aqua Regia'!$A$496" display="'Aqua Regia'!$A$496" xr:uid="{AE5551B7-B6B1-4AB2-BE40-101E561EF978}"/>
    <hyperlink ref="B95" location="'Aqua Regia'!$A$515" display="'Aqua Regia'!$A$515" xr:uid="{1FB6EDA2-9BF0-4767-85DB-13E6CFB45174}"/>
    <hyperlink ref="B96" location="'Aqua Regia'!$A$533" display="'Aqua Regia'!$A$533" xr:uid="{C2161C48-16C8-483D-ACC2-EF4386040366}"/>
    <hyperlink ref="B97" location="'Aqua Regia'!$A$552" display="'Aqua Regia'!$A$552" xr:uid="{E4DCEC93-F48A-45E6-A190-9AD95BC9E602}"/>
    <hyperlink ref="B98" location="'Aqua Regia'!$A$570" display="'Aqua Regia'!$A$570" xr:uid="{D5A5CC9B-F76E-49D3-B0F4-191EA78F50A6}"/>
    <hyperlink ref="B99" location="'Aqua Regia'!$A$588" display="'Aqua Regia'!$A$588" xr:uid="{EAC577B8-308F-4A74-8C27-906812056CE5}"/>
    <hyperlink ref="B100" location="'Aqua Regia'!$A$607" display="'Aqua Regia'!$A$607" xr:uid="{E9EDB615-4591-4541-93B3-C54F1F3E8DD8}"/>
    <hyperlink ref="B101" location="'Aqua Regia'!$A$626" display="'Aqua Regia'!$A$626" xr:uid="{7B48279C-1959-441F-ADB9-B3ED1B42D393}"/>
    <hyperlink ref="B102" location="'Aqua Regia'!$A$644" display="'Aqua Regia'!$A$644" xr:uid="{950E0DAC-C584-4B7B-9AA6-9AAA7BDBDE82}"/>
    <hyperlink ref="B103" location="'Aqua Regia'!$A$662" display="'Aqua Regia'!$A$662" xr:uid="{46C96E04-4C42-4F21-A190-18DB85ED020D}"/>
    <hyperlink ref="B104" location="'Aqua Regia'!$A$680" display="'Aqua Regia'!$A$680" xr:uid="{6D21C13F-0115-41A8-B317-514D0776DCD8}"/>
    <hyperlink ref="B105" location="'Aqua Regia'!$A$698" display="'Aqua Regia'!$A$698" xr:uid="{13FE21A5-58B1-4FB0-AE48-44443E1FD217}"/>
    <hyperlink ref="B106" location="'Aqua Regia'!$A$734" display="'Aqua Regia'!$A$734" xr:uid="{15A71554-546A-42B9-89B4-1A72585618E4}"/>
    <hyperlink ref="B107" location="'Aqua Regia'!$A$770" display="'Aqua Regia'!$A$770" xr:uid="{71BC36C5-20B4-4FF4-8265-A5EEFC6F4435}"/>
    <hyperlink ref="B108" location="'Aqua Regia'!$A$788" display="'Aqua Regia'!$A$788" xr:uid="{FFDCABB3-2853-47E5-BAE5-115E5403EE75}"/>
    <hyperlink ref="B109" location="'Aqua Regia'!$A$806" display="'Aqua Regia'!$A$806" xr:uid="{AD52B2F6-FB7E-40C8-9D29-EA0CE32303B6}"/>
    <hyperlink ref="B110" location="'Aqua Regia'!$A$824" display="'Aqua Regia'!$A$824" xr:uid="{4C690B3F-20BE-49AB-98E5-CD26CAC92E41}"/>
    <hyperlink ref="B111" location="'Aqua Regia'!$A$843" display="'Aqua Regia'!$A$843" xr:uid="{FE4B846F-C2A7-4920-B757-173A15B64DFB}"/>
    <hyperlink ref="B112" location="'Aqua Regia'!$A$862" display="'Aqua Regia'!$A$862" xr:uid="{F52FBA3A-F894-4ED3-8A85-3D091E41974C}"/>
    <hyperlink ref="B113" location="'Aqua Regia'!$A$880" display="'Aqua Regia'!$A$880" xr:uid="{0567C9FC-4BB4-40C6-A578-60E9231DAB0F}"/>
    <hyperlink ref="B114" location="'Aqua Regia'!$A$898" display="'Aqua Regia'!$A$898" xr:uid="{7D8DA2D9-D3CB-4DE4-8F59-4B9337431894}"/>
    <hyperlink ref="B115" location="'Aqua Regia'!$A$916" display="'Aqua Regia'!$A$916" xr:uid="{159F54FC-80D8-410F-8581-1E4D9C23D040}"/>
    <hyperlink ref="B116" location="'Aqua Regia'!$A$952" display="'Aqua Regia'!$A$952" xr:uid="{DAC13DDE-14FB-4E1C-8728-1B54EFDA25AE}"/>
    <hyperlink ref="B117" location="'Aqua Regia'!$A$971" display="'Aqua Regia'!$A$971" xr:uid="{41DA6D4E-4E4F-4A8C-8180-D741BDAEC454}"/>
    <hyperlink ref="B118" location="'Aqua Regia'!$A$989" display="'Aqua Regia'!$A$989" xr:uid="{694A921B-2197-4697-9FBC-F64E94804191}"/>
    <hyperlink ref="B119" location="'Aqua Regia'!$A$1007" display="'Aqua Regia'!$A$1007" xr:uid="{79D5A1EA-12EA-40F2-BB40-1B812A7BD87F}"/>
    <hyperlink ref="B120" location="'Aqua Regia'!$A$1025" display="'Aqua Regia'!$A$1025" xr:uid="{59E49838-1FC9-49FB-8F47-DAC91F22A1B4}"/>
    <hyperlink ref="B121" location="'Aqua Regia'!$A$1043" display="'Aqua Regia'!$A$1043" xr:uid="{7325EAE0-58DA-4B2D-9E81-C0EC6C2AEE30}"/>
    <hyperlink ref="B122" location="'Aqua Regia'!$A$1061" display="'Aqua Regia'!$A$1061" xr:uid="{FEC7D01A-2335-4096-B5AE-4D52428595D3}"/>
    <hyperlink ref="B123" location="'Aqua Regia'!$A$1079" display="'Aqua Regia'!$A$1079" xr:uid="{41E413BE-9DA2-4E54-8017-D9A3EE41DDD8}"/>
    <hyperlink ref="B124" location="'Aqua Regia'!$A$1097" display="'Aqua Regia'!$A$1097" xr:uid="{137E858A-5DD8-4081-9E0B-BC2630B369EA}"/>
    <hyperlink ref="B125" location="'Aqua Regia'!$A$1115" display="'Aqua Regia'!$A$1115" xr:uid="{8F6E9D21-A243-4B5F-8D7D-AA53F879E6F3}"/>
    <hyperlink ref="B126" location="'Aqua Regia'!$A$1133" display="'Aqua Regia'!$A$1133" xr:uid="{FBAC673D-D2A9-4D9C-938E-06D61EB66AC6}"/>
    <hyperlink ref="B127" location="'Aqua Regia'!$A$1152" display="'Aqua Regia'!$A$1152" xr:uid="{C585FA92-DD67-4F0B-A885-C9979ACD21CE}"/>
    <hyperlink ref="B128" location="'Aqua Regia'!$A$1170" display="'Aqua Regia'!$A$1170" xr:uid="{64E4A640-6A42-4B9B-96CE-059E75EC787F}"/>
    <hyperlink ref="B130" location="'IRC'!$A$18" display="'IRC'!$A$18" xr:uid="{28461963-4187-4DF6-AB91-F5E770CC1C5A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7F206-564F-45DD-9F23-8A733FEB96BE}">
  <sheetPr codeName="Sheet14"/>
  <dimension ref="A1:BN1214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441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225</v>
      </c>
      <c r="E2" s="17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7" t="s">
        <v>225</v>
      </c>
      <c r="U2" s="17" t="s">
        <v>225</v>
      </c>
      <c r="V2" s="17" t="s">
        <v>225</v>
      </c>
      <c r="W2" s="17" t="s">
        <v>225</v>
      </c>
      <c r="X2" s="17" t="s">
        <v>225</v>
      </c>
      <c r="Y2" s="157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5" t="s">
        <v>228</v>
      </c>
      <c r="E3" s="156" t="s">
        <v>229</v>
      </c>
      <c r="F3" s="156" t="s">
        <v>231</v>
      </c>
      <c r="G3" s="156" t="s">
        <v>232</v>
      </c>
      <c r="H3" s="156" t="s">
        <v>233</v>
      </c>
      <c r="I3" s="156" t="s">
        <v>234</v>
      </c>
      <c r="J3" s="156" t="s">
        <v>235</v>
      </c>
      <c r="K3" s="156" t="s">
        <v>236</v>
      </c>
      <c r="L3" s="156" t="s">
        <v>237</v>
      </c>
      <c r="M3" s="156" t="s">
        <v>238</v>
      </c>
      <c r="N3" s="156" t="s">
        <v>239</v>
      </c>
      <c r="O3" s="156" t="s">
        <v>240</v>
      </c>
      <c r="P3" s="156" t="s">
        <v>241</v>
      </c>
      <c r="Q3" s="156" t="s">
        <v>242</v>
      </c>
      <c r="R3" s="156" t="s">
        <v>243</v>
      </c>
      <c r="S3" s="156" t="s">
        <v>244</v>
      </c>
      <c r="T3" s="156" t="s">
        <v>245</v>
      </c>
      <c r="U3" s="156" t="s">
        <v>247</v>
      </c>
      <c r="V3" s="156" t="s">
        <v>249</v>
      </c>
      <c r="W3" s="156" t="s">
        <v>250</v>
      </c>
      <c r="X3" s="156" t="s">
        <v>251</v>
      </c>
      <c r="Y3" s="157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114</v>
      </c>
      <c r="E4" s="11" t="s">
        <v>270</v>
      </c>
      <c r="F4" s="11" t="s">
        <v>271</v>
      </c>
      <c r="G4" s="11" t="s">
        <v>115</v>
      </c>
      <c r="H4" s="11" t="s">
        <v>115</v>
      </c>
      <c r="I4" s="11" t="s">
        <v>115</v>
      </c>
      <c r="J4" s="11" t="s">
        <v>115</v>
      </c>
      <c r="K4" s="11" t="s">
        <v>271</v>
      </c>
      <c r="L4" s="11" t="s">
        <v>114</v>
      </c>
      <c r="M4" s="11" t="s">
        <v>272</v>
      </c>
      <c r="N4" s="11" t="s">
        <v>114</v>
      </c>
      <c r="O4" s="11" t="s">
        <v>272</v>
      </c>
      <c r="P4" s="11" t="s">
        <v>115</v>
      </c>
      <c r="Q4" s="11" t="s">
        <v>114</v>
      </c>
      <c r="R4" s="11" t="s">
        <v>270</v>
      </c>
      <c r="S4" s="11" t="s">
        <v>272</v>
      </c>
      <c r="T4" s="11" t="s">
        <v>114</v>
      </c>
      <c r="U4" s="11" t="s">
        <v>270</v>
      </c>
      <c r="V4" s="11" t="s">
        <v>114</v>
      </c>
      <c r="W4" s="11" t="s">
        <v>114</v>
      </c>
      <c r="X4" s="11" t="s">
        <v>114</v>
      </c>
      <c r="Y4" s="157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157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18">
        <v>1026.5458074697478</v>
      </c>
      <c r="E6" s="218">
        <v>1028.8105665170604</v>
      </c>
      <c r="F6" s="218" t="s">
        <v>273</v>
      </c>
      <c r="G6" s="218">
        <v>1035</v>
      </c>
      <c r="H6" s="218">
        <v>1025</v>
      </c>
      <c r="I6" s="218">
        <v>1020.0000000000001</v>
      </c>
      <c r="J6" s="218">
        <v>1015.0000000000001</v>
      </c>
      <c r="K6" s="218">
        <v>1031.8</v>
      </c>
      <c r="L6" s="218" t="s">
        <v>273</v>
      </c>
      <c r="M6" s="218" t="s">
        <v>273</v>
      </c>
      <c r="N6" s="218">
        <v>984.57918364812747</v>
      </c>
      <c r="O6" s="218">
        <v>1091</v>
      </c>
      <c r="P6" s="218">
        <v>1030</v>
      </c>
      <c r="Q6" s="218">
        <v>1008.9999999999999</v>
      </c>
      <c r="R6" s="218">
        <v>1060</v>
      </c>
      <c r="S6" s="218" t="s">
        <v>274</v>
      </c>
      <c r="T6" s="218">
        <v>997.93899999999996</v>
      </c>
      <c r="U6" s="218">
        <v>1016.9999999999999</v>
      </c>
      <c r="V6" s="218">
        <v>1038</v>
      </c>
      <c r="W6" s="218" t="s">
        <v>273</v>
      </c>
      <c r="X6" s="218">
        <v>1086.126</v>
      </c>
      <c r="Y6" s="220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30"/>
      <c r="B7" s="19">
        <v>1</v>
      </c>
      <c r="C7" s="9">
        <v>2</v>
      </c>
      <c r="D7" s="223">
        <v>1033.6615060524789</v>
      </c>
      <c r="E7" s="223">
        <v>1014.5389363190327</v>
      </c>
      <c r="F7" s="223" t="s">
        <v>273</v>
      </c>
      <c r="G7" s="223">
        <v>1040</v>
      </c>
      <c r="H7" s="223">
        <v>1045</v>
      </c>
      <c r="I7" s="223">
        <v>1055</v>
      </c>
      <c r="J7" s="223">
        <v>1020.0000000000001</v>
      </c>
      <c r="K7" s="223">
        <v>1023.3</v>
      </c>
      <c r="L7" s="223" t="s">
        <v>273</v>
      </c>
      <c r="M7" s="223" t="s">
        <v>273</v>
      </c>
      <c r="N7" s="223">
        <v>1005.1780402131164</v>
      </c>
      <c r="O7" s="223">
        <v>1086</v>
      </c>
      <c r="P7" s="223">
        <v>1045</v>
      </c>
      <c r="Q7" s="223">
        <v>1028</v>
      </c>
      <c r="R7" s="223">
        <v>1060</v>
      </c>
      <c r="S7" s="223" t="s">
        <v>274</v>
      </c>
      <c r="T7" s="223">
        <v>999.2589999999999</v>
      </c>
      <c r="U7" s="223">
        <v>1023</v>
      </c>
      <c r="V7" s="223">
        <v>1044</v>
      </c>
      <c r="W7" s="223" t="s">
        <v>273</v>
      </c>
      <c r="X7" s="223">
        <v>1064.9776666666667</v>
      </c>
      <c r="Y7" s="220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16</v>
      </c>
    </row>
    <row r="8" spans="1:66">
      <c r="A8" s="30"/>
      <c r="B8" s="19">
        <v>1</v>
      </c>
      <c r="C8" s="9">
        <v>3</v>
      </c>
      <c r="D8" s="223">
        <v>1040.2303023633326</v>
      </c>
      <c r="E8" s="223">
        <v>1037.5449634734564</v>
      </c>
      <c r="F8" s="223" t="s">
        <v>273</v>
      </c>
      <c r="G8" s="223">
        <v>1030</v>
      </c>
      <c r="H8" s="223">
        <v>1040</v>
      </c>
      <c r="I8" s="223">
        <v>1055</v>
      </c>
      <c r="J8" s="223">
        <v>1015.0000000000001</v>
      </c>
      <c r="K8" s="223">
        <v>1026</v>
      </c>
      <c r="L8" s="223" t="s">
        <v>273</v>
      </c>
      <c r="M8" s="223" t="s">
        <v>273</v>
      </c>
      <c r="N8" s="223">
        <v>1018.4097395048586</v>
      </c>
      <c r="O8" s="223">
        <v>1079</v>
      </c>
      <c r="P8" s="223">
        <v>1030</v>
      </c>
      <c r="Q8" s="223">
        <v>1010</v>
      </c>
      <c r="R8" s="223">
        <v>1060</v>
      </c>
      <c r="S8" s="223" t="s">
        <v>274</v>
      </c>
      <c r="T8" s="223">
        <v>997.37799999999993</v>
      </c>
      <c r="U8" s="223">
        <v>1010</v>
      </c>
      <c r="V8" s="223">
        <v>1033</v>
      </c>
      <c r="W8" s="223" t="s">
        <v>273</v>
      </c>
      <c r="X8" s="223">
        <v>1071.0960000000002</v>
      </c>
      <c r="Y8" s="220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30"/>
      <c r="B9" s="19">
        <v>1</v>
      </c>
      <c r="C9" s="9">
        <v>4</v>
      </c>
      <c r="D9" s="223">
        <v>1030.5363728485488</v>
      </c>
      <c r="E9" s="223">
        <v>1004.7637507068497</v>
      </c>
      <c r="F9" s="223" t="s">
        <v>273</v>
      </c>
      <c r="G9" s="223">
        <v>1030</v>
      </c>
      <c r="H9" s="223">
        <v>1035</v>
      </c>
      <c r="I9" s="223">
        <v>1070</v>
      </c>
      <c r="J9" s="223">
        <v>1020.0000000000001</v>
      </c>
      <c r="K9" s="223">
        <v>1031.2</v>
      </c>
      <c r="L9" s="223" t="s">
        <v>273</v>
      </c>
      <c r="M9" s="223" t="s">
        <v>273</v>
      </c>
      <c r="N9" s="223">
        <v>1017.4524364862029</v>
      </c>
      <c r="O9" s="223">
        <v>1076</v>
      </c>
      <c r="P9" s="223">
        <v>1050</v>
      </c>
      <c r="Q9" s="223">
        <v>1020.0000000000001</v>
      </c>
      <c r="R9" s="223">
        <v>1060</v>
      </c>
      <c r="S9" s="223" t="s">
        <v>274</v>
      </c>
      <c r="T9" s="223">
        <v>998.91</v>
      </c>
      <c r="U9" s="223">
        <v>1027</v>
      </c>
      <c r="V9" s="223">
        <v>1013</v>
      </c>
      <c r="W9" s="223" t="s">
        <v>273</v>
      </c>
      <c r="X9" s="223">
        <v>1072.8006666666668</v>
      </c>
      <c r="Y9" s="220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1034.3645120617048</v>
      </c>
      <c r="BN9" s="28"/>
    </row>
    <row r="10" spans="1:66">
      <c r="A10" s="30"/>
      <c r="B10" s="19">
        <v>1</v>
      </c>
      <c r="C10" s="9">
        <v>5</v>
      </c>
      <c r="D10" s="223">
        <v>1034.5110651088401</v>
      </c>
      <c r="E10" s="223">
        <v>1002.8883071873855</v>
      </c>
      <c r="F10" s="223" t="s">
        <v>273</v>
      </c>
      <c r="G10" s="223">
        <v>1030</v>
      </c>
      <c r="H10" s="223">
        <v>1035</v>
      </c>
      <c r="I10" s="223">
        <v>1070</v>
      </c>
      <c r="J10" s="223">
        <v>1020.0000000000001</v>
      </c>
      <c r="K10" s="223">
        <v>1034.0999999999999</v>
      </c>
      <c r="L10" s="223" t="s">
        <v>273</v>
      </c>
      <c r="M10" s="223" t="s">
        <v>273</v>
      </c>
      <c r="N10" s="223">
        <v>998.84631551445204</v>
      </c>
      <c r="O10" s="223">
        <v>1070</v>
      </c>
      <c r="P10" s="223">
        <v>1040</v>
      </c>
      <c r="Q10" s="223">
        <v>1026</v>
      </c>
      <c r="R10" s="223">
        <v>1040</v>
      </c>
      <c r="S10" s="223" t="s">
        <v>274</v>
      </c>
      <c r="T10" s="223">
        <v>997.40599999999995</v>
      </c>
      <c r="U10" s="223">
        <v>1021</v>
      </c>
      <c r="V10" s="223">
        <v>1052</v>
      </c>
      <c r="W10" s="223" t="s">
        <v>273</v>
      </c>
      <c r="X10" s="223">
        <v>1057.3625</v>
      </c>
      <c r="Y10" s="220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13</v>
      </c>
    </row>
    <row r="11" spans="1:66">
      <c r="A11" s="30"/>
      <c r="B11" s="19">
        <v>1</v>
      </c>
      <c r="C11" s="9">
        <v>6</v>
      </c>
      <c r="D11" s="223">
        <v>1034.9588574127547</v>
      </c>
      <c r="E11" s="223">
        <v>1009.2434757962155</v>
      </c>
      <c r="F11" s="223" t="s">
        <v>273</v>
      </c>
      <c r="G11" s="223">
        <v>1035</v>
      </c>
      <c r="H11" s="223">
        <v>1045</v>
      </c>
      <c r="I11" s="223">
        <v>1065</v>
      </c>
      <c r="J11" s="223">
        <v>1030</v>
      </c>
      <c r="K11" s="223">
        <v>1032.4000000000001</v>
      </c>
      <c r="L11" s="223" t="s">
        <v>273</v>
      </c>
      <c r="M11" s="223" t="s">
        <v>273</v>
      </c>
      <c r="N11" s="223">
        <v>967.12436463453469</v>
      </c>
      <c r="O11" s="223">
        <v>1063</v>
      </c>
      <c r="P11" s="223">
        <v>1035</v>
      </c>
      <c r="Q11" s="223">
        <v>1018.9999999999999</v>
      </c>
      <c r="R11" s="223">
        <v>1050</v>
      </c>
      <c r="S11" s="223" t="s">
        <v>274</v>
      </c>
      <c r="T11" s="223">
        <v>997.54100000000005</v>
      </c>
      <c r="U11" s="223">
        <v>1023</v>
      </c>
      <c r="V11" s="223">
        <v>1075</v>
      </c>
      <c r="W11" s="223" t="s">
        <v>273</v>
      </c>
      <c r="X11" s="223">
        <v>1096.5733333333333</v>
      </c>
      <c r="Y11" s="220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5"/>
    </row>
    <row r="12" spans="1:66">
      <c r="A12" s="30"/>
      <c r="B12" s="20" t="s">
        <v>259</v>
      </c>
      <c r="C12" s="12"/>
      <c r="D12" s="226">
        <v>1033.4073185426171</v>
      </c>
      <c r="E12" s="226">
        <v>1016.2983333333333</v>
      </c>
      <c r="F12" s="226" t="s">
        <v>631</v>
      </c>
      <c r="G12" s="226">
        <v>1033.3333333333333</v>
      </c>
      <c r="H12" s="226">
        <v>1037.5</v>
      </c>
      <c r="I12" s="226">
        <v>1055.8333333333333</v>
      </c>
      <c r="J12" s="226">
        <v>1020.0000000000001</v>
      </c>
      <c r="K12" s="226">
        <v>1029.8</v>
      </c>
      <c r="L12" s="226" t="s">
        <v>631</v>
      </c>
      <c r="M12" s="226" t="s">
        <v>631</v>
      </c>
      <c r="N12" s="226">
        <v>998.59834666688187</v>
      </c>
      <c r="O12" s="226">
        <v>1077.5</v>
      </c>
      <c r="P12" s="226">
        <v>1038.3333333333333</v>
      </c>
      <c r="Q12" s="226">
        <v>1018.6666666666666</v>
      </c>
      <c r="R12" s="226">
        <v>1055</v>
      </c>
      <c r="S12" s="226" t="s">
        <v>631</v>
      </c>
      <c r="T12" s="226">
        <v>998.0721666666667</v>
      </c>
      <c r="U12" s="226">
        <v>1020.1666666666666</v>
      </c>
      <c r="V12" s="226">
        <v>1042.5</v>
      </c>
      <c r="W12" s="226" t="s">
        <v>631</v>
      </c>
      <c r="X12" s="226">
        <v>1074.8226944444448</v>
      </c>
      <c r="Y12" s="220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5"/>
    </row>
    <row r="13" spans="1:66">
      <c r="A13" s="30"/>
      <c r="B13" s="3" t="s">
        <v>260</v>
      </c>
      <c r="C13" s="29"/>
      <c r="D13" s="223">
        <v>1034.0862855806595</v>
      </c>
      <c r="E13" s="223">
        <v>1011.8912060576241</v>
      </c>
      <c r="F13" s="223" t="s">
        <v>631</v>
      </c>
      <c r="G13" s="223">
        <v>1032.5</v>
      </c>
      <c r="H13" s="223">
        <v>1037.5</v>
      </c>
      <c r="I13" s="223">
        <v>1060</v>
      </c>
      <c r="J13" s="223">
        <v>1020.0000000000001</v>
      </c>
      <c r="K13" s="223">
        <v>1031.5</v>
      </c>
      <c r="L13" s="223" t="s">
        <v>631</v>
      </c>
      <c r="M13" s="223" t="s">
        <v>631</v>
      </c>
      <c r="N13" s="223">
        <v>1002.0121778637842</v>
      </c>
      <c r="O13" s="223">
        <v>1077.5</v>
      </c>
      <c r="P13" s="223">
        <v>1037.5</v>
      </c>
      <c r="Q13" s="223">
        <v>1019.5</v>
      </c>
      <c r="R13" s="223">
        <v>1060</v>
      </c>
      <c r="S13" s="223" t="s">
        <v>631</v>
      </c>
      <c r="T13" s="223">
        <v>997.74</v>
      </c>
      <c r="U13" s="223">
        <v>1022</v>
      </c>
      <c r="V13" s="223">
        <v>1041</v>
      </c>
      <c r="W13" s="223" t="s">
        <v>631</v>
      </c>
      <c r="X13" s="223">
        <v>1071.9483333333335</v>
      </c>
      <c r="Y13" s="220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5"/>
    </row>
    <row r="14" spans="1:66">
      <c r="A14" s="30"/>
      <c r="B14" s="3" t="s">
        <v>261</v>
      </c>
      <c r="C14" s="29"/>
      <c r="D14" s="223">
        <v>4.5949083176339638</v>
      </c>
      <c r="E14" s="223">
        <v>13.955050425421508</v>
      </c>
      <c r="F14" s="223" t="s">
        <v>631</v>
      </c>
      <c r="G14" s="223">
        <v>4.0824829046386295</v>
      </c>
      <c r="H14" s="223">
        <v>7.5828754440515507</v>
      </c>
      <c r="I14" s="223">
        <v>18.819316317726983</v>
      </c>
      <c r="J14" s="223">
        <v>5.4772255750516194</v>
      </c>
      <c r="K14" s="223">
        <v>4.1928510586473315</v>
      </c>
      <c r="L14" s="223" t="s">
        <v>631</v>
      </c>
      <c r="M14" s="223" t="s">
        <v>631</v>
      </c>
      <c r="N14" s="223">
        <v>19.892060333340606</v>
      </c>
      <c r="O14" s="223">
        <v>10.251829105091442</v>
      </c>
      <c r="P14" s="223">
        <v>8.1649658092772608</v>
      </c>
      <c r="Q14" s="223">
        <v>7.8909230554268595</v>
      </c>
      <c r="R14" s="223">
        <v>8.3666002653407556</v>
      </c>
      <c r="S14" s="223" t="s">
        <v>631</v>
      </c>
      <c r="T14" s="223">
        <v>0.81682982723859487</v>
      </c>
      <c r="U14" s="223">
        <v>5.9469880331699692</v>
      </c>
      <c r="V14" s="223">
        <v>20.63734479045209</v>
      </c>
      <c r="W14" s="223" t="s">
        <v>631</v>
      </c>
      <c r="X14" s="223">
        <v>14.287160798118551</v>
      </c>
      <c r="Y14" s="220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5"/>
    </row>
    <row r="15" spans="1:66">
      <c r="A15" s="30"/>
      <c r="B15" s="3" t="s">
        <v>86</v>
      </c>
      <c r="C15" s="29"/>
      <c r="D15" s="13">
        <v>4.4463671150636163E-3</v>
      </c>
      <c r="E15" s="13">
        <v>1.3731253872719305E-2</v>
      </c>
      <c r="F15" s="13" t="s">
        <v>631</v>
      </c>
      <c r="G15" s="13">
        <v>3.9507899077148032E-3</v>
      </c>
      <c r="H15" s="13">
        <v>7.3087956087243859E-3</v>
      </c>
      <c r="I15" s="13">
        <v>1.7824135423261549E-2</v>
      </c>
      <c r="J15" s="13">
        <v>5.3698289951486459E-3</v>
      </c>
      <c r="K15" s="13">
        <v>4.0715197695157619E-3</v>
      </c>
      <c r="L15" s="13" t="s">
        <v>631</v>
      </c>
      <c r="M15" s="13" t="s">
        <v>631</v>
      </c>
      <c r="N15" s="13">
        <v>1.9919981241443327E-2</v>
      </c>
      <c r="O15" s="13">
        <v>9.5144585662101551E-3</v>
      </c>
      <c r="P15" s="13">
        <v>7.8635304744243285E-3</v>
      </c>
      <c r="Q15" s="13">
        <v>7.7463249889661578E-3</v>
      </c>
      <c r="R15" s="13">
        <v>7.9304267917921847E-3</v>
      </c>
      <c r="S15" s="13" t="s">
        <v>631</v>
      </c>
      <c r="T15" s="13">
        <v>8.1840758065283002E-4</v>
      </c>
      <c r="U15" s="13">
        <v>5.8294279037771303E-3</v>
      </c>
      <c r="V15" s="13">
        <v>1.9796014187484019E-2</v>
      </c>
      <c r="W15" s="13" t="s">
        <v>631</v>
      </c>
      <c r="X15" s="13">
        <v>1.329257455389264E-2</v>
      </c>
      <c r="Y15" s="157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262</v>
      </c>
      <c r="C16" s="29"/>
      <c r="D16" s="13">
        <v>-9.2539284548709411E-4</v>
      </c>
      <c r="E16" s="13">
        <v>-1.7465969218493194E-2</v>
      </c>
      <c r="F16" s="13" t="s">
        <v>631</v>
      </c>
      <c r="G16" s="13">
        <v>-9.969200570465464E-4</v>
      </c>
      <c r="H16" s="13">
        <v>3.0313181685299728E-3</v>
      </c>
      <c r="I16" s="13">
        <v>2.0755566361066125E-2</v>
      </c>
      <c r="J16" s="13">
        <v>-1.3887282378890919E-2</v>
      </c>
      <c r="K16" s="13">
        <v>-4.4128660723353752E-3</v>
      </c>
      <c r="L16" s="13" t="s">
        <v>631</v>
      </c>
      <c r="M16" s="13" t="s">
        <v>631</v>
      </c>
      <c r="N16" s="13">
        <v>-3.4577912310171488E-2</v>
      </c>
      <c r="O16" s="13">
        <v>4.1702405134063536E-2</v>
      </c>
      <c r="P16" s="13">
        <v>3.8369658136452323E-3</v>
      </c>
      <c r="Q16" s="13">
        <v>-1.5176318611075601E-2</v>
      </c>
      <c r="R16" s="13">
        <v>1.9949918715950865E-2</v>
      </c>
      <c r="S16" s="13" t="s">
        <v>631</v>
      </c>
      <c r="T16" s="13">
        <v>-3.5086611123867573E-2</v>
      </c>
      <c r="U16" s="13">
        <v>-1.3726152849868001E-2</v>
      </c>
      <c r="V16" s="13">
        <v>7.8652040392215294E-3</v>
      </c>
      <c r="W16" s="13" t="s">
        <v>631</v>
      </c>
      <c r="X16" s="13">
        <v>3.9114047234759086E-2</v>
      </c>
      <c r="Y16" s="157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263</v>
      </c>
      <c r="C17" s="47"/>
      <c r="D17" s="45">
        <v>0</v>
      </c>
      <c r="E17" s="45">
        <v>0.82</v>
      </c>
      <c r="F17" s="45" t="s">
        <v>264</v>
      </c>
      <c r="G17" s="45">
        <v>0</v>
      </c>
      <c r="H17" s="45">
        <v>0.2</v>
      </c>
      <c r="I17" s="45">
        <v>1.08</v>
      </c>
      <c r="J17" s="45">
        <v>0.64</v>
      </c>
      <c r="K17" s="45">
        <v>0.17</v>
      </c>
      <c r="L17" s="45" t="s">
        <v>264</v>
      </c>
      <c r="M17" s="45" t="s">
        <v>264</v>
      </c>
      <c r="N17" s="45">
        <v>1.67</v>
      </c>
      <c r="O17" s="45">
        <v>2.12</v>
      </c>
      <c r="P17" s="45">
        <v>0.24</v>
      </c>
      <c r="Q17" s="45">
        <v>0.71</v>
      </c>
      <c r="R17" s="45">
        <v>1.04</v>
      </c>
      <c r="S17" s="45" t="s">
        <v>264</v>
      </c>
      <c r="T17" s="45">
        <v>1.7</v>
      </c>
      <c r="U17" s="45">
        <v>0.63</v>
      </c>
      <c r="V17" s="45">
        <v>0.44</v>
      </c>
      <c r="W17" s="45" t="s">
        <v>264</v>
      </c>
      <c r="X17" s="45">
        <v>1.99</v>
      </c>
      <c r="Y17" s="157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5"/>
    </row>
    <row r="19" spans="1:65" ht="15">
      <c r="B19" s="8" t="s">
        <v>442</v>
      </c>
      <c r="BM19" s="28" t="s">
        <v>66</v>
      </c>
    </row>
    <row r="20" spans="1:65" ht="15">
      <c r="A20" s="25" t="s">
        <v>48</v>
      </c>
      <c r="B20" s="18" t="s">
        <v>110</v>
      </c>
      <c r="C20" s="15" t="s">
        <v>111</v>
      </c>
      <c r="D20" s="16" t="s">
        <v>225</v>
      </c>
      <c r="E20" s="17" t="s">
        <v>225</v>
      </c>
      <c r="F20" s="17" t="s">
        <v>225</v>
      </c>
      <c r="G20" s="17" t="s">
        <v>225</v>
      </c>
      <c r="H20" s="17" t="s">
        <v>225</v>
      </c>
      <c r="I20" s="17" t="s">
        <v>225</v>
      </c>
      <c r="J20" s="17" t="s">
        <v>225</v>
      </c>
      <c r="K20" s="17" t="s">
        <v>225</v>
      </c>
      <c r="L20" s="17" t="s">
        <v>225</v>
      </c>
      <c r="M20" s="17" t="s">
        <v>225</v>
      </c>
      <c r="N20" s="17" t="s">
        <v>225</v>
      </c>
      <c r="O20" s="17" t="s">
        <v>225</v>
      </c>
      <c r="P20" s="17" t="s">
        <v>225</v>
      </c>
      <c r="Q20" s="17" t="s">
        <v>225</v>
      </c>
      <c r="R20" s="17" t="s">
        <v>225</v>
      </c>
      <c r="S20" s="17" t="s">
        <v>225</v>
      </c>
      <c r="T20" s="17" t="s">
        <v>225</v>
      </c>
      <c r="U20" s="17" t="s">
        <v>225</v>
      </c>
      <c r="V20" s="17" t="s">
        <v>225</v>
      </c>
      <c r="W20" s="17" t="s">
        <v>225</v>
      </c>
      <c r="X20" s="17" t="s">
        <v>225</v>
      </c>
      <c r="Y20" s="17" t="s">
        <v>225</v>
      </c>
      <c r="Z20" s="157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226</v>
      </c>
      <c r="C21" s="9" t="s">
        <v>226</v>
      </c>
      <c r="D21" s="155" t="s">
        <v>228</v>
      </c>
      <c r="E21" s="156" t="s">
        <v>229</v>
      </c>
      <c r="F21" s="156" t="s">
        <v>230</v>
      </c>
      <c r="G21" s="156" t="s">
        <v>231</v>
      </c>
      <c r="H21" s="156" t="s">
        <v>232</v>
      </c>
      <c r="I21" s="156" t="s">
        <v>233</v>
      </c>
      <c r="J21" s="156" t="s">
        <v>234</v>
      </c>
      <c r="K21" s="156" t="s">
        <v>235</v>
      </c>
      <c r="L21" s="156" t="s">
        <v>236</v>
      </c>
      <c r="M21" s="156" t="s">
        <v>237</v>
      </c>
      <c r="N21" s="156" t="s">
        <v>238</v>
      </c>
      <c r="O21" s="156" t="s">
        <v>239</v>
      </c>
      <c r="P21" s="156" t="s">
        <v>240</v>
      </c>
      <c r="Q21" s="156" t="s">
        <v>241</v>
      </c>
      <c r="R21" s="156" t="s">
        <v>242</v>
      </c>
      <c r="S21" s="156" t="s">
        <v>243</v>
      </c>
      <c r="T21" s="156" t="s">
        <v>244</v>
      </c>
      <c r="U21" s="156" t="s">
        <v>245</v>
      </c>
      <c r="V21" s="156" t="s">
        <v>247</v>
      </c>
      <c r="W21" s="156" t="s">
        <v>249</v>
      </c>
      <c r="X21" s="156" t="s">
        <v>250</v>
      </c>
      <c r="Y21" s="156" t="s">
        <v>251</v>
      </c>
      <c r="Z21" s="157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271</v>
      </c>
      <c r="E22" s="11" t="s">
        <v>272</v>
      </c>
      <c r="F22" s="11" t="s">
        <v>114</v>
      </c>
      <c r="G22" s="11" t="s">
        <v>272</v>
      </c>
      <c r="H22" s="11" t="s">
        <v>114</v>
      </c>
      <c r="I22" s="11" t="s">
        <v>272</v>
      </c>
      <c r="J22" s="11" t="s">
        <v>114</v>
      </c>
      <c r="K22" s="11" t="s">
        <v>114</v>
      </c>
      <c r="L22" s="11" t="s">
        <v>114</v>
      </c>
      <c r="M22" s="11" t="s">
        <v>114</v>
      </c>
      <c r="N22" s="11" t="s">
        <v>272</v>
      </c>
      <c r="O22" s="11" t="s">
        <v>271</v>
      </c>
      <c r="P22" s="11" t="s">
        <v>272</v>
      </c>
      <c r="Q22" s="11" t="s">
        <v>272</v>
      </c>
      <c r="R22" s="11" t="s">
        <v>114</v>
      </c>
      <c r="S22" s="11" t="s">
        <v>114</v>
      </c>
      <c r="T22" s="11" t="s">
        <v>272</v>
      </c>
      <c r="U22" s="11" t="s">
        <v>114</v>
      </c>
      <c r="V22" s="11" t="s">
        <v>272</v>
      </c>
      <c r="W22" s="11" t="s">
        <v>114</v>
      </c>
      <c r="X22" s="11" t="s">
        <v>114</v>
      </c>
      <c r="Y22" s="11" t="s">
        <v>114</v>
      </c>
      <c r="Z22" s="15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157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5.8</v>
      </c>
      <c r="E24" s="151">
        <v>4.37</v>
      </c>
      <c r="F24" s="22">
        <v>5.63</v>
      </c>
      <c r="G24" s="22">
        <v>5.76</v>
      </c>
      <c r="H24" s="151">
        <v>4.37</v>
      </c>
      <c r="I24" s="22">
        <v>5.7</v>
      </c>
      <c r="J24" s="22">
        <v>5.66</v>
      </c>
      <c r="K24" s="151">
        <v>5.52</v>
      </c>
      <c r="L24" s="22">
        <v>6.16</v>
      </c>
      <c r="M24" s="22">
        <v>5.72</v>
      </c>
      <c r="N24" s="151">
        <v>6.4800000000000013</v>
      </c>
      <c r="O24" s="22">
        <v>5.7226512388402</v>
      </c>
      <c r="P24" s="22">
        <v>5.7378</v>
      </c>
      <c r="Q24" s="22">
        <v>5.95</v>
      </c>
      <c r="R24" s="22">
        <v>5.86</v>
      </c>
      <c r="S24" s="22">
        <v>5.6099999999999994</v>
      </c>
      <c r="T24" s="22">
        <v>5.41</v>
      </c>
      <c r="U24" s="22">
        <v>5.8612123</v>
      </c>
      <c r="V24" s="22">
        <v>5.72</v>
      </c>
      <c r="W24" s="22">
        <v>5.8947000000000003</v>
      </c>
      <c r="X24" s="22">
        <v>5.98</v>
      </c>
      <c r="Y24" s="22">
        <v>5.6437959333333332</v>
      </c>
      <c r="Z24" s="157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5.59</v>
      </c>
      <c r="E25" s="152">
        <v>4.6100000000000003</v>
      </c>
      <c r="F25" s="11">
        <v>5.62</v>
      </c>
      <c r="G25" s="11">
        <v>5.78</v>
      </c>
      <c r="H25" s="152">
        <v>4.92</v>
      </c>
      <c r="I25" s="11">
        <v>5.75</v>
      </c>
      <c r="J25" s="11">
        <v>5.73</v>
      </c>
      <c r="K25" s="152">
        <v>5.37</v>
      </c>
      <c r="L25" s="11">
        <v>6.15</v>
      </c>
      <c r="M25" s="11">
        <v>5.79</v>
      </c>
      <c r="N25" s="152">
        <v>6.4600000000000009</v>
      </c>
      <c r="O25" s="11">
        <v>5.7588791612432804</v>
      </c>
      <c r="P25" s="11">
        <v>5.8042999999999996</v>
      </c>
      <c r="Q25" s="11">
        <v>6.1</v>
      </c>
      <c r="R25" s="11">
        <v>5.94</v>
      </c>
      <c r="S25" s="11">
        <v>5.67</v>
      </c>
      <c r="T25" s="11">
        <v>5.25</v>
      </c>
      <c r="U25" s="11">
        <v>5.8570294000000001</v>
      </c>
      <c r="V25" s="11">
        <v>5.56</v>
      </c>
      <c r="W25" s="11">
        <v>5.8807999999999998</v>
      </c>
      <c r="X25" s="11">
        <v>5.98</v>
      </c>
      <c r="Y25" s="11">
        <v>5.5432302000000009</v>
      </c>
      <c r="Z25" s="157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5.9</v>
      </c>
      <c r="E26" s="152">
        <v>4.49</v>
      </c>
      <c r="F26" s="11">
        <v>5.68</v>
      </c>
      <c r="G26" s="11">
        <v>5.82</v>
      </c>
      <c r="H26" s="152">
        <v>5.07</v>
      </c>
      <c r="I26" s="11">
        <v>5.95</v>
      </c>
      <c r="J26" s="11">
        <v>5.89</v>
      </c>
      <c r="K26" s="152">
        <v>5.01</v>
      </c>
      <c r="L26" s="11">
        <v>6.02</v>
      </c>
      <c r="M26" s="11">
        <v>5.69</v>
      </c>
      <c r="N26" s="152">
        <v>6.38</v>
      </c>
      <c r="O26" s="11">
        <v>5.8415576982070592</v>
      </c>
      <c r="P26" s="11">
        <v>5.7326000000000006</v>
      </c>
      <c r="Q26" s="11">
        <v>5.95</v>
      </c>
      <c r="R26" s="11">
        <v>5.92</v>
      </c>
      <c r="S26" s="11">
        <v>5.56</v>
      </c>
      <c r="T26" s="153">
        <v>5.13</v>
      </c>
      <c r="U26" s="11">
        <v>5.8475856000000004</v>
      </c>
      <c r="V26" s="11">
        <v>5.63</v>
      </c>
      <c r="W26" s="11">
        <v>5.8867000000000003</v>
      </c>
      <c r="X26" s="11">
        <v>5.98</v>
      </c>
      <c r="Y26" s="11">
        <v>5.6088872000000007</v>
      </c>
      <c r="Z26" s="157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5.34</v>
      </c>
      <c r="E27" s="152">
        <v>4.28</v>
      </c>
      <c r="F27" s="11">
        <v>5.83</v>
      </c>
      <c r="G27" s="11">
        <v>5.83</v>
      </c>
      <c r="H27" s="152">
        <v>5.03</v>
      </c>
      <c r="I27" s="153">
        <v>6.23</v>
      </c>
      <c r="J27" s="11">
        <v>5.85</v>
      </c>
      <c r="K27" s="152">
        <v>5.63</v>
      </c>
      <c r="L27" s="11">
        <v>6.08</v>
      </c>
      <c r="M27" s="11">
        <v>5.64</v>
      </c>
      <c r="N27" s="152">
        <v>6.49</v>
      </c>
      <c r="O27" s="11">
        <v>5.9578550923021005</v>
      </c>
      <c r="P27" s="11">
        <v>5.8229000000000006</v>
      </c>
      <c r="Q27" s="11">
        <v>6.04</v>
      </c>
      <c r="R27" s="11">
        <v>5.89</v>
      </c>
      <c r="S27" s="11">
        <v>5.6899999999999995</v>
      </c>
      <c r="T27" s="11">
        <v>5.43</v>
      </c>
      <c r="U27" s="11">
        <v>5.8408068999999996</v>
      </c>
      <c r="V27" s="11">
        <v>5.79</v>
      </c>
      <c r="W27" s="11">
        <v>5.9220000000000006</v>
      </c>
      <c r="X27" s="11">
        <v>5.94</v>
      </c>
      <c r="Y27" s="11">
        <v>5.5159476666666665</v>
      </c>
      <c r="Z27" s="157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5.7896414979237401</v>
      </c>
    </row>
    <row r="28" spans="1:65">
      <c r="A28" s="30"/>
      <c r="B28" s="19">
        <v>1</v>
      </c>
      <c r="C28" s="9">
        <v>5</v>
      </c>
      <c r="D28" s="153">
        <v>6.4800000000000013</v>
      </c>
      <c r="E28" s="152">
        <v>4.0199999999999996</v>
      </c>
      <c r="F28" s="11">
        <v>5.65</v>
      </c>
      <c r="G28" s="11">
        <v>5.9</v>
      </c>
      <c r="H28" s="152">
        <v>5.26</v>
      </c>
      <c r="I28" s="11">
        <v>5.85</v>
      </c>
      <c r="J28" s="11">
        <v>5.99</v>
      </c>
      <c r="K28" s="152">
        <v>5.0999999999999996</v>
      </c>
      <c r="L28" s="11">
        <v>5.97</v>
      </c>
      <c r="M28" s="11">
        <v>5.56</v>
      </c>
      <c r="N28" s="152">
        <v>6.43</v>
      </c>
      <c r="O28" s="11">
        <v>6.0355310195891603</v>
      </c>
      <c r="P28" s="11">
        <v>5.8618999999999994</v>
      </c>
      <c r="Q28" s="11">
        <v>6.08</v>
      </c>
      <c r="R28" s="11">
        <v>5.9</v>
      </c>
      <c r="S28" s="11">
        <v>5.63</v>
      </c>
      <c r="T28" s="11">
        <v>5.39</v>
      </c>
      <c r="U28" s="11">
        <v>5.8606560999999999</v>
      </c>
      <c r="V28" s="11">
        <v>5.59</v>
      </c>
      <c r="W28" s="11">
        <v>5.8784000000000001</v>
      </c>
      <c r="X28" s="11">
        <v>6.03</v>
      </c>
      <c r="Y28" s="11">
        <v>5.4836003666666668</v>
      </c>
      <c r="Z28" s="157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14</v>
      </c>
    </row>
    <row r="29" spans="1:65">
      <c r="A29" s="30"/>
      <c r="B29" s="19">
        <v>1</v>
      </c>
      <c r="C29" s="9">
        <v>6</v>
      </c>
      <c r="D29" s="11">
        <v>6.419999999999999</v>
      </c>
      <c r="E29" s="152">
        <v>4.3540000000000001</v>
      </c>
      <c r="F29" s="11">
        <v>5.73</v>
      </c>
      <c r="G29" s="11">
        <v>6.05</v>
      </c>
      <c r="H29" s="152">
        <v>4.74</v>
      </c>
      <c r="I29" s="11">
        <v>5.8</v>
      </c>
      <c r="J29" s="11">
        <v>5.87</v>
      </c>
      <c r="K29" s="152">
        <v>4.8</v>
      </c>
      <c r="L29" s="11">
        <v>5.97</v>
      </c>
      <c r="M29" s="11">
        <v>5.71</v>
      </c>
      <c r="N29" s="153">
        <v>6.24</v>
      </c>
      <c r="O29" s="11">
        <v>5.8157621322487598</v>
      </c>
      <c r="P29" s="11">
        <v>5.7329999999999997</v>
      </c>
      <c r="Q29" s="11">
        <v>6.03</v>
      </c>
      <c r="R29" s="11">
        <v>5.86</v>
      </c>
      <c r="S29" s="11">
        <v>5.5100000000000007</v>
      </c>
      <c r="T29" s="11">
        <v>5.23</v>
      </c>
      <c r="U29" s="11">
        <v>5.8368555000000004</v>
      </c>
      <c r="V29" s="11">
        <v>5.69</v>
      </c>
      <c r="W29" s="11">
        <v>5.8583000000000007</v>
      </c>
      <c r="X29" s="11">
        <v>6.02</v>
      </c>
      <c r="Y29" s="11">
        <v>5.6340382666666668</v>
      </c>
      <c r="Z29" s="157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259</v>
      </c>
      <c r="C30" s="12"/>
      <c r="D30" s="23">
        <v>5.9216666666666669</v>
      </c>
      <c r="E30" s="23">
        <v>4.3540000000000001</v>
      </c>
      <c r="F30" s="23">
        <v>5.69</v>
      </c>
      <c r="G30" s="23">
        <v>5.8566666666666656</v>
      </c>
      <c r="H30" s="23">
        <v>4.8983333333333334</v>
      </c>
      <c r="I30" s="23">
        <v>5.879999999999999</v>
      </c>
      <c r="J30" s="23">
        <v>5.831666666666667</v>
      </c>
      <c r="K30" s="23">
        <v>5.2383333333333342</v>
      </c>
      <c r="L30" s="23">
        <v>6.0583333333333327</v>
      </c>
      <c r="M30" s="23">
        <v>5.6849999999999996</v>
      </c>
      <c r="N30" s="23">
        <v>6.413333333333334</v>
      </c>
      <c r="O30" s="23">
        <v>5.8553727237384265</v>
      </c>
      <c r="P30" s="23">
        <v>5.7820833333333326</v>
      </c>
      <c r="Q30" s="23">
        <v>6.0249999999999995</v>
      </c>
      <c r="R30" s="23">
        <v>5.8949999999999996</v>
      </c>
      <c r="S30" s="23">
        <v>5.6116666666666672</v>
      </c>
      <c r="T30" s="23">
        <v>5.3066666666666666</v>
      </c>
      <c r="U30" s="23">
        <v>5.8506909666666678</v>
      </c>
      <c r="V30" s="23">
        <v>5.6633333333333331</v>
      </c>
      <c r="W30" s="23">
        <v>5.8868166666666673</v>
      </c>
      <c r="X30" s="23">
        <v>5.9883333333333342</v>
      </c>
      <c r="Y30" s="23">
        <v>5.5715832722222229</v>
      </c>
      <c r="Z30" s="157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260</v>
      </c>
      <c r="C31" s="29"/>
      <c r="D31" s="11">
        <v>5.85</v>
      </c>
      <c r="E31" s="11">
        <v>4.3620000000000001</v>
      </c>
      <c r="F31" s="11">
        <v>5.665</v>
      </c>
      <c r="G31" s="11">
        <v>5.8250000000000002</v>
      </c>
      <c r="H31" s="11">
        <v>4.9749999999999996</v>
      </c>
      <c r="I31" s="11">
        <v>5.8249999999999993</v>
      </c>
      <c r="J31" s="11">
        <v>5.8599999999999994</v>
      </c>
      <c r="K31" s="11">
        <v>5.2349999999999994</v>
      </c>
      <c r="L31" s="11">
        <v>6.05</v>
      </c>
      <c r="M31" s="11">
        <v>5.7</v>
      </c>
      <c r="N31" s="11">
        <v>6.4450000000000003</v>
      </c>
      <c r="O31" s="11">
        <v>5.8286599152279095</v>
      </c>
      <c r="P31" s="11">
        <v>5.7710499999999998</v>
      </c>
      <c r="Q31" s="11">
        <v>6.0350000000000001</v>
      </c>
      <c r="R31" s="11">
        <v>5.8949999999999996</v>
      </c>
      <c r="S31" s="11">
        <v>5.6199999999999992</v>
      </c>
      <c r="T31" s="11">
        <v>5.32</v>
      </c>
      <c r="U31" s="11">
        <v>5.8523075000000002</v>
      </c>
      <c r="V31" s="11">
        <v>5.66</v>
      </c>
      <c r="W31" s="11">
        <v>5.88375</v>
      </c>
      <c r="X31" s="11">
        <v>5.98</v>
      </c>
      <c r="Y31" s="11">
        <v>5.5760587000000008</v>
      </c>
      <c r="Z31" s="157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261</v>
      </c>
      <c r="C32" s="29"/>
      <c r="D32" s="24">
        <v>0.45247836044021689</v>
      </c>
      <c r="E32" s="24">
        <v>0.20065891457894439</v>
      </c>
      <c r="F32" s="24">
        <v>7.9246451024635831E-2</v>
      </c>
      <c r="G32" s="24">
        <v>0.10633281086601</v>
      </c>
      <c r="H32" s="24">
        <v>0.31057473604056501</v>
      </c>
      <c r="I32" s="24">
        <v>0.19183326093250894</v>
      </c>
      <c r="J32" s="24">
        <v>0.11839200423452018</v>
      </c>
      <c r="K32" s="24">
        <v>0.32046320641637893</v>
      </c>
      <c r="L32" s="24">
        <v>8.518607084885832E-2</v>
      </c>
      <c r="M32" s="24">
        <v>7.8166488983451368E-2</v>
      </c>
      <c r="N32" s="24">
        <v>9.3737221351321856E-2</v>
      </c>
      <c r="O32" s="24">
        <v>0.11970422003876861</v>
      </c>
      <c r="P32" s="24">
        <v>5.5405899204567115E-2</v>
      </c>
      <c r="Q32" s="24">
        <v>6.348228099241536E-2</v>
      </c>
      <c r="R32" s="24">
        <v>3.2093613071762402E-2</v>
      </c>
      <c r="S32" s="24">
        <v>6.7651065524991033E-2</v>
      </c>
      <c r="T32" s="24">
        <v>0.12094075684675799</v>
      </c>
      <c r="U32" s="24">
        <v>1.0477941481735118E-2</v>
      </c>
      <c r="V32" s="24">
        <v>8.6178110136314129E-2</v>
      </c>
      <c r="W32" s="24">
        <v>2.1072580920871269E-2</v>
      </c>
      <c r="X32" s="24">
        <v>3.2506409624359529E-2</v>
      </c>
      <c r="Y32" s="24">
        <v>6.655386805201205E-2</v>
      </c>
      <c r="Z32" s="216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56"/>
    </row>
    <row r="33" spans="1:65">
      <c r="A33" s="30"/>
      <c r="B33" s="3" t="s">
        <v>86</v>
      </c>
      <c r="C33" s="29"/>
      <c r="D33" s="13">
        <v>7.6410643474283738E-2</v>
      </c>
      <c r="E33" s="13">
        <v>4.6086108079684059E-2</v>
      </c>
      <c r="F33" s="13">
        <v>1.3927320039479055E-2</v>
      </c>
      <c r="G33" s="13">
        <v>1.8155858429028462E-2</v>
      </c>
      <c r="H33" s="13">
        <v>6.3404165234548823E-2</v>
      </c>
      <c r="I33" s="13">
        <v>3.2624704240222617E-2</v>
      </c>
      <c r="J33" s="13">
        <v>2.0301572603804545E-2</v>
      </c>
      <c r="K33" s="13">
        <v>6.1176558654097143E-2</v>
      </c>
      <c r="L33" s="13">
        <v>1.4060974555519945E-2</v>
      </c>
      <c r="M33" s="13">
        <v>1.3749602283808509E-2</v>
      </c>
      <c r="N33" s="13">
        <v>1.4615990855195713E-2</v>
      </c>
      <c r="O33" s="13">
        <v>2.0443484247121019E-2</v>
      </c>
      <c r="P33" s="13">
        <v>9.5823418671875105E-3</v>
      </c>
      <c r="Q33" s="13">
        <v>1.0536478173014998E-2</v>
      </c>
      <c r="R33" s="13">
        <v>5.4442091724787789E-3</v>
      </c>
      <c r="S33" s="13">
        <v>1.2055431931985333E-2</v>
      </c>
      <c r="T33" s="13">
        <v>2.2790343626901632E-2</v>
      </c>
      <c r="U33" s="13">
        <v>1.7908895789286146E-3</v>
      </c>
      <c r="V33" s="13">
        <v>1.5216852878689959E-2</v>
      </c>
      <c r="W33" s="13">
        <v>3.5796224197352728E-3</v>
      </c>
      <c r="X33" s="13">
        <v>5.4282899456208501E-3</v>
      </c>
      <c r="Y33" s="13">
        <v>1.1945234379574673E-2</v>
      </c>
      <c r="Z33" s="157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262</v>
      </c>
      <c r="C34" s="29"/>
      <c r="D34" s="13">
        <v>2.2803686340557183E-2</v>
      </c>
      <c r="E34" s="13">
        <v>-0.24796725297042732</v>
      </c>
      <c r="F34" s="13">
        <v>-1.7210305328831277E-2</v>
      </c>
      <c r="G34" s="13">
        <v>1.157673903763512E-2</v>
      </c>
      <c r="H34" s="13">
        <v>-0.15394876606954755</v>
      </c>
      <c r="I34" s="13">
        <v>1.5606925248940362E-2</v>
      </c>
      <c r="J34" s="13">
        <v>7.2586823826652491E-3</v>
      </c>
      <c r="K34" s="13">
        <v>-9.5223195561955576E-2</v>
      </c>
      <c r="L34" s="13">
        <v>4.6409062721059602E-2</v>
      </c>
      <c r="M34" s="13">
        <v>-1.8073916659825384E-2</v>
      </c>
      <c r="N34" s="13">
        <v>0.10772546722163368</v>
      </c>
      <c r="O34" s="13">
        <v>1.1353246282737706E-2</v>
      </c>
      <c r="P34" s="13">
        <v>-1.3054633163587237E-3</v>
      </c>
      <c r="Q34" s="13">
        <v>4.0651653847766367E-2</v>
      </c>
      <c r="R34" s="13">
        <v>1.8197759241922462E-2</v>
      </c>
      <c r="S34" s="13">
        <v>-3.074021618107059E-2</v>
      </c>
      <c r="T34" s="13">
        <v>-8.3420507371704478E-2</v>
      </c>
      <c r="U34" s="13">
        <v>1.0544602591511243E-2</v>
      </c>
      <c r="V34" s="13">
        <v>-2.1816232427465998E-2</v>
      </c>
      <c r="W34" s="13">
        <v>1.6784315363529201E-2</v>
      </c>
      <c r="X34" s="13">
        <v>3.4318504087143875E-2</v>
      </c>
      <c r="Y34" s="13">
        <v>-3.7663510906455366E-2</v>
      </c>
      <c r="Z34" s="157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263</v>
      </c>
      <c r="C35" s="47"/>
      <c r="D35" s="45">
        <v>0.35</v>
      </c>
      <c r="E35" s="45">
        <v>6.53</v>
      </c>
      <c r="F35" s="45">
        <v>0.66</v>
      </c>
      <c r="G35" s="45">
        <v>7.0000000000000007E-2</v>
      </c>
      <c r="H35" s="45">
        <v>4.1399999999999997</v>
      </c>
      <c r="I35" s="45">
        <v>0.17</v>
      </c>
      <c r="J35" s="45">
        <v>0.04</v>
      </c>
      <c r="K35" s="45">
        <v>2.65</v>
      </c>
      <c r="L35" s="45">
        <v>0.95</v>
      </c>
      <c r="M35" s="45">
        <v>0.69</v>
      </c>
      <c r="N35" s="45">
        <v>2.5099999999999998</v>
      </c>
      <c r="O35" s="45">
        <v>0.06</v>
      </c>
      <c r="P35" s="45">
        <v>0.26</v>
      </c>
      <c r="Q35" s="45">
        <v>0.81</v>
      </c>
      <c r="R35" s="45">
        <v>0.24</v>
      </c>
      <c r="S35" s="45">
        <v>1.01</v>
      </c>
      <c r="T35" s="45">
        <v>2.35</v>
      </c>
      <c r="U35" s="45">
        <v>0.04</v>
      </c>
      <c r="V35" s="45">
        <v>0.78</v>
      </c>
      <c r="W35" s="45">
        <v>0.2</v>
      </c>
      <c r="X35" s="45">
        <v>0.65</v>
      </c>
      <c r="Y35" s="45">
        <v>1.18</v>
      </c>
      <c r="Z35" s="157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BM36" s="55"/>
    </row>
    <row r="37" spans="1:65" ht="15">
      <c r="B37" s="8" t="s">
        <v>443</v>
      </c>
      <c r="BM37" s="28" t="s">
        <v>66</v>
      </c>
    </row>
    <row r="38" spans="1:65" ht="15">
      <c r="A38" s="25" t="s">
        <v>7</v>
      </c>
      <c r="B38" s="18" t="s">
        <v>110</v>
      </c>
      <c r="C38" s="15" t="s">
        <v>111</v>
      </c>
      <c r="D38" s="16" t="s">
        <v>225</v>
      </c>
      <c r="E38" s="17" t="s">
        <v>225</v>
      </c>
      <c r="F38" s="17" t="s">
        <v>225</v>
      </c>
      <c r="G38" s="17" t="s">
        <v>225</v>
      </c>
      <c r="H38" s="17" t="s">
        <v>225</v>
      </c>
      <c r="I38" s="17" t="s">
        <v>225</v>
      </c>
      <c r="J38" s="17" t="s">
        <v>225</v>
      </c>
      <c r="K38" s="17" t="s">
        <v>225</v>
      </c>
      <c r="L38" s="17" t="s">
        <v>225</v>
      </c>
      <c r="M38" s="17" t="s">
        <v>225</v>
      </c>
      <c r="N38" s="17" t="s">
        <v>225</v>
      </c>
      <c r="O38" s="17" t="s">
        <v>225</v>
      </c>
      <c r="P38" s="17" t="s">
        <v>225</v>
      </c>
      <c r="Q38" s="17" t="s">
        <v>225</v>
      </c>
      <c r="R38" s="17" t="s">
        <v>225</v>
      </c>
      <c r="S38" s="17" t="s">
        <v>225</v>
      </c>
      <c r="T38" s="17" t="s">
        <v>225</v>
      </c>
      <c r="U38" s="17" t="s">
        <v>225</v>
      </c>
      <c r="V38" s="17" t="s">
        <v>225</v>
      </c>
      <c r="W38" s="17" t="s">
        <v>225</v>
      </c>
      <c r="X38" s="17" t="s">
        <v>225</v>
      </c>
      <c r="Y38" s="157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226</v>
      </c>
      <c r="C39" s="9" t="s">
        <v>226</v>
      </c>
      <c r="D39" s="155" t="s">
        <v>228</v>
      </c>
      <c r="E39" s="156" t="s">
        <v>229</v>
      </c>
      <c r="F39" s="156" t="s">
        <v>230</v>
      </c>
      <c r="G39" s="156" t="s">
        <v>231</v>
      </c>
      <c r="H39" s="156" t="s">
        <v>232</v>
      </c>
      <c r="I39" s="156" t="s">
        <v>233</v>
      </c>
      <c r="J39" s="156" t="s">
        <v>234</v>
      </c>
      <c r="K39" s="156" t="s">
        <v>235</v>
      </c>
      <c r="L39" s="156" t="s">
        <v>236</v>
      </c>
      <c r="M39" s="156" t="s">
        <v>237</v>
      </c>
      <c r="N39" s="156" t="s">
        <v>238</v>
      </c>
      <c r="O39" s="156" t="s">
        <v>239</v>
      </c>
      <c r="P39" s="156" t="s">
        <v>240</v>
      </c>
      <c r="Q39" s="156" t="s">
        <v>241</v>
      </c>
      <c r="R39" s="156" t="s">
        <v>242</v>
      </c>
      <c r="S39" s="156" t="s">
        <v>243</v>
      </c>
      <c r="T39" s="156" t="s">
        <v>244</v>
      </c>
      <c r="U39" s="156" t="s">
        <v>247</v>
      </c>
      <c r="V39" s="156" t="s">
        <v>249</v>
      </c>
      <c r="W39" s="156" t="s">
        <v>250</v>
      </c>
      <c r="X39" s="156" t="s">
        <v>251</v>
      </c>
      <c r="Y39" s="157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271</v>
      </c>
      <c r="E40" s="11" t="s">
        <v>272</v>
      </c>
      <c r="F40" s="11" t="s">
        <v>114</v>
      </c>
      <c r="G40" s="11" t="s">
        <v>271</v>
      </c>
      <c r="H40" s="11" t="s">
        <v>114</v>
      </c>
      <c r="I40" s="11" t="s">
        <v>272</v>
      </c>
      <c r="J40" s="11" t="s">
        <v>114</v>
      </c>
      <c r="K40" s="11" t="s">
        <v>114</v>
      </c>
      <c r="L40" s="11" t="s">
        <v>271</v>
      </c>
      <c r="M40" s="11" t="s">
        <v>114</v>
      </c>
      <c r="N40" s="11" t="s">
        <v>272</v>
      </c>
      <c r="O40" s="11" t="s">
        <v>271</v>
      </c>
      <c r="P40" s="11" t="s">
        <v>272</v>
      </c>
      <c r="Q40" s="11" t="s">
        <v>272</v>
      </c>
      <c r="R40" s="11" t="s">
        <v>271</v>
      </c>
      <c r="S40" s="11" t="s">
        <v>271</v>
      </c>
      <c r="T40" s="11" t="s">
        <v>272</v>
      </c>
      <c r="U40" s="11" t="s">
        <v>272</v>
      </c>
      <c r="V40" s="11" t="s">
        <v>114</v>
      </c>
      <c r="W40" s="11" t="s">
        <v>114</v>
      </c>
      <c r="X40" s="11" t="s">
        <v>114</v>
      </c>
      <c r="Y40" s="157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157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18">
        <v>975.6</v>
      </c>
      <c r="E42" s="218">
        <v>967</v>
      </c>
      <c r="F42" s="218">
        <v>915.96</v>
      </c>
      <c r="G42" s="218">
        <v>932</v>
      </c>
      <c r="H42" s="218">
        <v>950</v>
      </c>
      <c r="I42" s="218">
        <v>922</v>
      </c>
      <c r="J42" s="218">
        <v>970</v>
      </c>
      <c r="K42" s="218">
        <v>990</v>
      </c>
      <c r="L42" s="218">
        <v>971</v>
      </c>
      <c r="M42" s="218">
        <v>970</v>
      </c>
      <c r="N42" s="218">
        <v>990.99999999999989</v>
      </c>
      <c r="O42" s="218">
        <v>957.83022448140537</v>
      </c>
      <c r="P42" s="218">
        <v>915.1</v>
      </c>
      <c r="Q42" s="218">
        <v>985.99999999999989</v>
      </c>
      <c r="R42" s="218">
        <v>938</v>
      </c>
      <c r="S42" s="218">
        <v>951</v>
      </c>
      <c r="T42" s="219">
        <v>430.7</v>
      </c>
      <c r="U42" s="218">
        <v>934</v>
      </c>
      <c r="V42" s="218">
        <v>976</v>
      </c>
      <c r="W42" s="218">
        <v>974</v>
      </c>
      <c r="X42" s="218">
        <v>1014.961</v>
      </c>
      <c r="Y42" s="220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2">
        <v>1</v>
      </c>
    </row>
    <row r="43" spans="1:65">
      <c r="A43" s="30"/>
      <c r="B43" s="19">
        <v>1</v>
      </c>
      <c r="C43" s="9">
        <v>2</v>
      </c>
      <c r="D43" s="223">
        <v>972.6</v>
      </c>
      <c r="E43" s="223">
        <v>1006</v>
      </c>
      <c r="F43" s="223">
        <v>912.54</v>
      </c>
      <c r="G43" s="223">
        <v>932</v>
      </c>
      <c r="H43" s="223">
        <v>930</v>
      </c>
      <c r="I43" s="223">
        <v>941</v>
      </c>
      <c r="J43" s="223">
        <v>980</v>
      </c>
      <c r="K43" s="223">
        <v>990</v>
      </c>
      <c r="L43" s="223">
        <v>958</v>
      </c>
      <c r="M43" s="223">
        <v>1003</v>
      </c>
      <c r="N43" s="223">
        <v>972</v>
      </c>
      <c r="O43" s="223">
        <v>947.01464813054781</v>
      </c>
      <c r="P43" s="223">
        <v>930.3</v>
      </c>
      <c r="Q43" s="227">
        <v>1045</v>
      </c>
      <c r="R43" s="223">
        <v>967</v>
      </c>
      <c r="S43" s="223">
        <v>959</v>
      </c>
      <c r="T43" s="224">
        <v>437.6</v>
      </c>
      <c r="U43" s="223">
        <v>921</v>
      </c>
      <c r="V43" s="223">
        <v>967</v>
      </c>
      <c r="W43" s="223">
        <v>960</v>
      </c>
      <c r="X43" s="223">
        <v>992.24499999999989</v>
      </c>
      <c r="Y43" s="220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2">
        <v>17</v>
      </c>
    </row>
    <row r="44" spans="1:65">
      <c r="A44" s="30"/>
      <c r="B44" s="19">
        <v>1</v>
      </c>
      <c r="C44" s="9">
        <v>3</v>
      </c>
      <c r="D44" s="223">
        <v>981.9</v>
      </c>
      <c r="E44" s="227">
        <v>1080</v>
      </c>
      <c r="F44" s="223">
        <v>922.12</v>
      </c>
      <c r="G44" s="223">
        <v>930</v>
      </c>
      <c r="H44" s="223">
        <v>950</v>
      </c>
      <c r="I44" s="223">
        <v>952</v>
      </c>
      <c r="J44" s="223">
        <v>960</v>
      </c>
      <c r="K44" s="223">
        <v>980</v>
      </c>
      <c r="L44" s="223">
        <v>950</v>
      </c>
      <c r="M44" s="223">
        <v>985</v>
      </c>
      <c r="N44" s="223">
        <v>960</v>
      </c>
      <c r="O44" s="223">
        <v>939.17362494889028</v>
      </c>
      <c r="P44" s="223">
        <v>920.2</v>
      </c>
      <c r="Q44" s="223">
        <v>989.00000000000011</v>
      </c>
      <c r="R44" s="223">
        <v>977</v>
      </c>
      <c r="S44" s="223">
        <v>957</v>
      </c>
      <c r="T44" s="224">
        <v>444.4</v>
      </c>
      <c r="U44" s="223">
        <v>937</v>
      </c>
      <c r="V44" s="223">
        <v>971</v>
      </c>
      <c r="W44" s="223">
        <v>962</v>
      </c>
      <c r="X44" s="223">
        <v>997.49300000000017</v>
      </c>
      <c r="Y44" s="220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2">
        <v>16</v>
      </c>
    </row>
    <row r="45" spans="1:65">
      <c r="A45" s="30"/>
      <c r="B45" s="19">
        <v>1</v>
      </c>
      <c r="C45" s="9">
        <v>4</v>
      </c>
      <c r="D45" s="223">
        <v>956.6</v>
      </c>
      <c r="E45" s="227">
        <v>1064</v>
      </c>
      <c r="F45" s="223">
        <v>944.83</v>
      </c>
      <c r="G45" s="223">
        <v>939</v>
      </c>
      <c r="H45" s="223">
        <v>930</v>
      </c>
      <c r="I45" s="223">
        <v>1005</v>
      </c>
      <c r="J45" s="223">
        <v>960</v>
      </c>
      <c r="K45" s="223">
        <v>990</v>
      </c>
      <c r="L45" s="223">
        <v>956</v>
      </c>
      <c r="M45" s="223">
        <v>963</v>
      </c>
      <c r="N45" s="223">
        <v>1010</v>
      </c>
      <c r="O45" s="223">
        <v>941.20509132756968</v>
      </c>
      <c r="P45" s="223">
        <v>928.2</v>
      </c>
      <c r="Q45" s="223">
        <v>998</v>
      </c>
      <c r="R45" s="223">
        <v>977.99999999999989</v>
      </c>
      <c r="S45" s="223">
        <v>945</v>
      </c>
      <c r="T45" s="224">
        <v>410.1</v>
      </c>
      <c r="U45" s="223">
        <v>934</v>
      </c>
      <c r="V45" s="223">
        <v>982.99999999999989</v>
      </c>
      <c r="W45" s="223">
        <v>966</v>
      </c>
      <c r="X45" s="223">
        <v>985.37733333333335</v>
      </c>
      <c r="Y45" s="220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2">
        <v>961.22050189609922</v>
      </c>
    </row>
    <row r="46" spans="1:65">
      <c r="A46" s="30"/>
      <c r="B46" s="19">
        <v>1</v>
      </c>
      <c r="C46" s="9">
        <v>5</v>
      </c>
      <c r="D46" s="223">
        <v>957.1</v>
      </c>
      <c r="E46" s="223">
        <v>1032</v>
      </c>
      <c r="F46" s="223">
        <v>921.91</v>
      </c>
      <c r="G46" s="223">
        <v>931</v>
      </c>
      <c r="H46" s="223">
        <v>940</v>
      </c>
      <c r="I46" s="223">
        <v>942</v>
      </c>
      <c r="J46" s="223">
        <v>950</v>
      </c>
      <c r="K46" s="223">
        <v>980</v>
      </c>
      <c r="L46" s="223">
        <v>966</v>
      </c>
      <c r="M46" s="223">
        <v>941</v>
      </c>
      <c r="N46" s="223">
        <v>982.99999999999989</v>
      </c>
      <c r="O46" s="223">
        <v>949.76740403574388</v>
      </c>
      <c r="P46" s="223">
        <v>936.7</v>
      </c>
      <c r="Q46" s="223">
        <v>1000</v>
      </c>
      <c r="R46" s="223">
        <v>985</v>
      </c>
      <c r="S46" s="223">
        <v>944</v>
      </c>
      <c r="T46" s="224">
        <v>403.4</v>
      </c>
      <c r="U46" s="223">
        <v>932</v>
      </c>
      <c r="V46" s="223">
        <v>965</v>
      </c>
      <c r="W46" s="223">
        <v>962</v>
      </c>
      <c r="X46" s="223">
        <v>982.99833333333322</v>
      </c>
      <c r="Y46" s="220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2">
        <v>15</v>
      </c>
    </row>
    <row r="47" spans="1:65">
      <c r="A47" s="30"/>
      <c r="B47" s="19">
        <v>1</v>
      </c>
      <c r="C47" s="9">
        <v>6</v>
      </c>
      <c r="D47" s="223">
        <v>960.1</v>
      </c>
      <c r="E47" s="223">
        <v>955</v>
      </c>
      <c r="F47" s="223">
        <v>923.57</v>
      </c>
      <c r="G47" s="223">
        <v>919</v>
      </c>
      <c r="H47" s="223">
        <v>930</v>
      </c>
      <c r="I47" s="223">
        <v>953</v>
      </c>
      <c r="J47" s="223">
        <v>950</v>
      </c>
      <c r="K47" s="223">
        <v>980</v>
      </c>
      <c r="L47" s="223">
        <v>957</v>
      </c>
      <c r="M47" s="223">
        <v>1007.0000000000001</v>
      </c>
      <c r="N47" s="223">
        <v>995.99999999999989</v>
      </c>
      <c r="O47" s="223">
        <v>935.14023460773808</v>
      </c>
      <c r="P47" s="223">
        <v>920.4</v>
      </c>
      <c r="Q47" s="223">
        <v>992</v>
      </c>
      <c r="R47" s="223">
        <v>981.00000000000011</v>
      </c>
      <c r="S47" s="223">
        <v>955</v>
      </c>
      <c r="T47" s="224">
        <v>416.8</v>
      </c>
      <c r="U47" s="223">
        <v>933</v>
      </c>
      <c r="V47" s="223">
        <v>982.99999999999989</v>
      </c>
      <c r="W47" s="223">
        <v>959</v>
      </c>
      <c r="X47" s="223">
        <v>1006.5243333333333</v>
      </c>
      <c r="Y47" s="220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5"/>
    </row>
    <row r="48" spans="1:65">
      <c r="A48" s="30"/>
      <c r="B48" s="20" t="s">
        <v>259</v>
      </c>
      <c r="C48" s="12"/>
      <c r="D48" s="226">
        <v>967.31666666666672</v>
      </c>
      <c r="E48" s="226">
        <v>1017.3333333333334</v>
      </c>
      <c r="F48" s="226">
        <v>923.48833333333323</v>
      </c>
      <c r="G48" s="226">
        <v>930.5</v>
      </c>
      <c r="H48" s="226">
        <v>938.33333333333337</v>
      </c>
      <c r="I48" s="226">
        <v>952.5</v>
      </c>
      <c r="J48" s="226">
        <v>961.66666666666663</v>
      </c>
      <c r="K48" s="226">
        <v>985</v>
      </c>
      <c r="L48" s="226">
        <v>959.66666666666663</v>
      </c>
      <c r="M48" s="226">
        <v>978.16666666666663</v>
      </c>
      <c r="N48" s="226">
        <v>985.33333333333337</v>
      </c>
      <c r="O48" s="226">
        <v>945.021871255316</v>
      </c>
      <c r="P48" s="226">
        <v>925.15</v>
      </c>
      <c r="Q48" s="226">
        <v>1001.6666666666666</v>
      </c>
      <c r="R48" s="226">
        <v>971</v>
      </c>
      <c r="S48" s="226">
        <v>951.83333333333337</v>
      </c>
      <c r="T48" s="226">
        <v>423.83333333333331</v>
      </c>
      <c r="U48" s="226">
        <v>931.83333333333337</v>
      </c>
      <c r="V48" s="226">
        <v>974.16666666666663</v>
      </c>
      <c r="W48" s="226">
        <v>963.83333333333337</v>
      </c>
      <c r="X48" s="226">
        <v>996.59983333333332</v>
      </c>
      <c r="Y48" s="220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5"/>
    </row>
    <row r="49" spans="1:65">
      <c r="A49" s="30"/>
      <c r="B49" s="3" t="s">
        <v>260</v>
      </c>
      <c r="C49" s="29"/>
      <c r="D49" s="223">
        <v>966.35</v>
      </c>
      <c r="E49" s="223">
        <v>1019</v>
      </c>
      <c r="F49" s="223">
        <v>922.01499999999999</v>
      </c>
      <c r="G49" s="223">
        <v>931.5</v>
      </c>
      <c r="H49" s="223">
        <v>935</v>
      </c>
      <c r="I49" s="223">
        <v>947</v>
      </c>
      <c r="J49" s="223">
        <v>960</v>
      </c>
      <c r="K49" s="223">
        <v>985</v>
      </c>
      <c r="L49" s="223">
        <v>957.5</v>
      </c>
      <c r="M49" s="223">
        <v>977.5</v>
      </c>
      <c r="N49" s="223">
        <v>986.99999999999989</v>
      </c>
      <c r="O49" s="223">
        <v>944.1098697290588</v>
      </c>
      <c r="P49" s="223">
        <v>924.3</v>
      </c>
      <c r="Q49" s="223">
        <v>995</v>
      </c>
      <c r="R49" s="223">
        <v>977.5</v>
      </c>
      <c r="S49" s="223">
        <v>953</v>
      </c>
      <c r="T49" s="223">
        <v>423.75</v>
      </c>
      <c r="U49" s="223">
        <v>933.5</v>
      </c>
      <c r="V49" s="223">
        <v>973.5</v>
      </c>
      <c r="W49" s="223">
        <v>962</v>
      </c>
      <c r="X49" s="223">
        <v>994.86900000000003</v>
      </c>
      <c r="Y49" s="220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5"/>
    </row>
    <row r="50" spans="1:65">
      <c r="A50" s="30"/>
      <c r="B50" s="3" t="s">
        <v>261</v>
      </c>
      <c r="C50" s="29"/>
      <c r="D50" s="223">
        <v>10.775048337091876</v>
      </c>
      <c r="E50" s="223">
        <v>50.729347193381727</v>
      </c>
      <c r="F50" s="223">
        <v>11.281654872697848</v>
      </c>
      <c r="G50" s="223">
        <v>6.4730209330729034</v>
      </c>
      <c r="H50" s="223">
        <v>9.8319208025017506</v>
      </c>
      <c r="I50" s="223">
        <v>28.033908040086025</v>
      </c>
      <c r="J50" s="223">
        <v>11.69045194450012</v>
      </c>
      <c r="K50" s="223">
        <v>5.4772255750516612</v>
      </c>
      <c r="L50" s="223">
        <v>7.5542482529148245</v>
      </c>
      <c r="M50" s="223">
        <v>25.190606714937772</v>
      </c>
      <c r="N50" s="223">
        <v>17.772638145944065</v>
      </c>
      <c r="O50" s="223">
        <v>8.2092836486635363</v>
      </c>
      <c r="P50" s="223">
        <v>7.9661157410622678</v>
      </c>
      <c r="Q50" s="223">
        <v>21.878452108562591</v>
      </c>
      <c r="R50" s="223">
        <v>17.239489551607964</v>
      </c>
      <c r="S50" s="223">
        <v>6.2742861479746574</v>
      </c>
      <c r="T50" s="223">
        <v>16.218836785252716</v>
      </c>
      <c r="U50" s="223">
        <v>5.564770136013407</v>
      </c>
      <c r="V50" s="223">
        <v>7.8081154363050924</v>
      </c>
      <c r="W50" s="223">
        <v>5.5287129303904603</v>
      </c>
      <c r="X50" s="223">
        <v>12.380111228633368</v>
      </c>
      <c r="Y50" s="220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1"/>
      <c r="AU50" s="221"/>
      <c r="AV50" s="221"/>
      <c r="AW50" s="221"/>
      <c r="AX50" s="221"/>
      <c r="AY50" s="221"/>
      <c r="AZ50" s="221"/>
      <c r="BA50" s="221"/>
      <c r="BB50" s="221"/>
      <c r="BC50" s="221"/>
      <c r="BD50" s="221"/>
      <c r="BE50" s="221"/>
      <c r="BF50" s="221"/>
      <c r="BG50" s="221"/>
      <c r="BH50" s="221"/>
      <c r="BI50" s="221"/>
      <c r="BJ50" s="221"/>
      <c r="BK50" s="221"/>
      <c r="BL50" s="221"/>
      <c r="BM50" s="225"/>
    </row>
    <row r="51" spans="1:65">
      <c r="A51" s="30"/>
      <c r="B51" s="3" t="s">
        <v>86</v>
      </c>
      <c r="C51" s="29"/>
      <c r="D51" s="13">
        <v>1.1139111635719302E-2</v>
      </c>
      <c r="E51" s="13">
        <v>4.9865020176980725E-2</v>
      </c>
      <c r="F51" s="13">
        <v>1.221634802031195E-2</v>
      </c>
      <c r="G51" s="13">
        <v>6.9564975100192402E-3</v>
      </c>
      <c r="H51" s="13">
        <v>1.0478068350801156E-2</v>
      </c>
      <c r="I51" s="13">
        <v>2.9431924451533885E-2</v>
      </c>
      <c r="J51" s="13">
        <v>1.2156449162391806E-2</v>
      </c>
      <c r="K51" s="13">
        <v>5.5606351015752902E-3</v>
      </c>
      <c r="L51" s="13">
        <v>7.8717418404808878E-3</v>
      </c>
      <c r="M51" s="13">
        <v>2.5752877882028735E-2</v>
      </c>
      <c r="N51" s="13">
        <v>1.8037183504002772E-2</v>
      </c>
      <c r="O51" s="13">
        <v>8.6868715935206533E-3</v>
      </c>
      <c r="P51" s="13">
        <v>8.6106207004942644E-3</v>
      </c>
      <c r="Q51" s="13">
        <v>2.1842048694072472E-2</v>
      </c>
      <c r="R51" s="13">
        <v>1.775436617055403E-2</v>
      </c>
      <c r="S51" s="13">
        <v>6.5917907350460415E-3</v>
      </c>
      <c r="T51" s="13">
        <v>3.8267015616011126E-2</v>
      </c>
      <c r="U51" s="13">
        <v>5.9718513353747881E-3</v>
      </c>
      <c r="V51" s="13">
        <v>8.0151741005698128E-3</v>
      </c>
      <c r="W51" s="13">
        <v>5.7361711192015843E-3</v>
      </c>
      <c r="X51" s="13">
        <v>1.2422349286599353E-2</v>
      </c>
      <c r="Y51" s="157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262</v>
      </c>
      <c r="C52" s="29"/>
      <c r="D52" s="13">
        <v>6.3421085573416303E-3</v>
      </c>
      <c r="E52" s="13">
        <v>5.8376648569757217E-2</v>
      </c>
      <c r="F52" s="13">
        <v>-3.9254435884727434E-2</v>
      </c>
      <c r="G52" s="13">
        <v>-3.1959890405479419E-2</v>
      </c>
      <c r="H52" s="13">
        <v>-2.3810528924028018E-2</v>
      </c>
      <c r="I52" s="13">
        <v>-9.0723219894885965E-3</v>
      </c>
      <c r="J52" s="13">
        <v>4.641648505074869E-4</v>
      </c>
      <c r="K52" s="13">
        <v>2.4738858625043214E-2</v>
      </c>
      <c r="L52" s="13">
        <v>-1.6165231873097596E-3</v>
      </c>
      <c r="M52" s="13">
        <v>1.7629841162500659E-2</v>
      </c>
      <c r="N52" s="13">
        <v>2.5085639964679496E-2</v>
      </c>
      <c r="O52" s="13">
        <v>-1.6852148501649622E-2</v>
      </c>
      <c r="P52" s="13">
        <v>-3.7525730906640797E-2</v>
      </c>
      <c r="Q52" s="13">
        <v>4.2077925606854416E-2</v>
      </c>
      <c r="R52" s="13">
        <v>1.0174042360321822E-2</v>
      </c>
      <c r="S52" s="13">
        <v>-9.765884668760938E-3</v>
      </c>
      <c r="T52" s="13">
        <v>-0.55906752665254067</v>
      </c>
      <c r="U52" s="13">
        <v>-3.0572765046934403E-2</v>
      </c>
      <c r="V52" s="13">
        <v>1.3468465086865944E-2</v>
      </c>
      <c r="W52" s="13">
        <v>2.7182435581432074E-3</v>
      </c>
      <c r="X52" s="13">
        <v>3.6806675853713999E-2</v>
      </c>
      <c r="Y52" s="157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263</v>
      </c>
      <c r="C53" s="47"/>
      <c r="D53" s="45">
        <v>0.16</v>
      </c>
      <c r="E53" s="45">
        <v>1.61</v>
      </c>
      <c r="F53" s="45">
        <v>1.1000000000000001</v>
      </c>
      <c r="G53" s="45">
        <v>0.9</v>
      </c>
      <c r="H53" s="45">
        <v>0.67</v>
      </c>
      <c r="I53" s="45">
        <v>0.26</v>
      </c>
      <c r="J53" s="45">
        <v>0</v>
      </c>
      <c r="K53" s="45">
        <v>0.67</v>
      </c>
      <c r="L53" s="45">
        <v>0.06</v>
      </c>
      <c r="M53" s="45">
        <v>0.48</v>
      </c>
      <c r="N53" s="45">
        <v>0.68</v>
      </c>
      <c r="O53" s="45">
        <v>0.48</v>
      </c>
      <c r="P53" s="45">
        <v>1.06</v>
      </c>
      <c r="Q53" s="45">
        <v>1.1599999999999999</v>
      </c>
      <c r="R53" s="45">
        <v>0.27</v>
      </c>
      <c r="S53" s="45">
        <v>0.28000000000000003</v>
      </c>
      <c r="T53" s="45">
        <v>15.54</v>
      </c>
      <c r="U53" s="45">
        <v>0.86</v>
      </c>
      <c r="V53" s="45">
        <v>0.36</v>
      </c>
      <c r="W53" s="45">
        <v>0.06</v>
      </c>
      <c r="X53" s="45">
        <v>1.01</v>
      </c>
      <c r="Y53" s="157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5"/>
    </row>
    <row r="55" spans="1:65" ht="15">
      <c r="B55" s="8" t="s">
        <v>444</v>
      </c>
      <c r="BM55" s="28" t="s">
        <v>290</v>
      </c>
    </row>
    <row r="56" spans="1:65" ht="15">
      <c r="A56" s="25" t="s">
        <v>49</v>
      </c>
      <c r="B56" s="18" t="s">
        <v>110</v>
      </c>
      <c r="C56" s="15" t="s">
        <v>111</v>
      </c>
      <c r="D56" s="16" t="s">
        <v>225</v>
      </c>
      <c r="E56" s="157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226</v>
      </c>
      <c r="C57" s="9" t="s">
        <v>226</v>
      </c>
      <c r="D57" s="155" t="s">
        <v>242</v>
      </c>
      <c r="E57" s="15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114</v>
      </c>
      <c r="E58" s="15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/>
      <c r="E59" s="15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28">
        <v>35</v>
      </c>
      <c r="E60" s="229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  <c r="AV60" s="230"/>
      <c r="AW60" s="230"/>
      <c r="AX60" s="230"/>
      <c r="AY60" s="230"/>
      <c r="AZ60" s="230"/>
      <c r="BA60" s="230"/>
      <c r="BB60" s="230"/>
      <c r="BC60" s="230"/>
      <c r="BD60" s="230"/>
      <c r="BE60" s="230"/>
      <c r="BF60" s="230"/>
      <c r="BG60" s="230"/>
      <c r="BH60" s="230"/>
      <c r="BI60" s="230"/>
      <c r="BJ60" s="230"/>
      <c r="BK60" s="230"/>
      <c r="BL60" s="230"/>
      <c r="BM60" s="231">
        <v>1</v>
      </c>
    </row>
    <row r="61" spans="1:65">
      <c r="A61" s="30"/>
      <c r="B61" s="19">
        <v>1</v>
      </c>
      <c r="C61" s="9">
        <v>2</v>
      </c>
      <c r="D61" s="232">
        <v>34</v>
      </c>
      <c r="E61" s="229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  <c r="AV61" s="230"/>
      <c r="AW61" s="230"/>
      <c r="AX61" s="230"/>
      <c r="AY61" s="230"/>
      <c r="AZ61" s="230"/>
      <c r="BA61" s="230"/>
      <c r="BB61" s="230"/>
      <c r="BC61" s="230"/>
      <c r="BD61" s="230"/>
      <c r="BE61" s="230"/>
      <c r="BF61" s="230"/>
      <c r="BG61" s="230"/>
      <c r="BH61" s="230"/>
      <c r="BI61" s="230"/>
      <c r="BJ61" s="230"/>
      <c r="BK61" s="230"/>
      <c r="BL61" s="230"/>
      <c r="BM61" s="231">
        <v>1</v>
      </c>
    </row>
    <row r="62" spans="1:65">
      <c r="A62" s="30"/>
      <c r="B62" s="19">
        <v>1</v>
      </c>
      <c r="C62" s="9">
        <v>3</v>
      </c>
      <c r="D62" s="232">
        <v>36</v>
      </c>
      <c r="E62" s="229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0"/>
      <c r="AI62" s="230"/>
      <c r="AJ62" s="230"/>
      <c r="AK62" s="230"/>
      <c r="AL62" s="230"/>
      <c r="AM62" s="230"/>
      <c r="AN62" s="230"/>
      <c r="AO62" s="230"/>
      <c r="AP62" s="230"/>
      <c r="AQ62" s="230"/>
      <c r="AR62" s="230"/>
      <c r="AS62" s="230"/>
      <c r="AT62" s="230"/>
      <c r="AU62" s="230"/>
      <c r="AV62" s="230"/>
      <c r="AW62" s="230"/>
      <c r="AX62" s="230"/>
      <c r="AY62" s="230"/>
      <c r="AZ62" s="230"/>
      <c r="BA62" s="230"/>
      <c r="BB62" s="230"/>
      <c r="BC62" s="230"/>
      <c r="BD62" s="230"/>
      <c r="BE62" s="230"/>
      <c r="BF62" s="230"/>
      <c r="BG62" s="230"/>
      <c r="BH62" s="230"/>
      <c r="BI62" s="230"/>
      <c r="BJ62" s="230"/>
      <c r="BK62" s="230"/>
      <c r="BL62" s="230"/>
      <c r="BM62" s="231">
        <v>16</v>
      </c>
    </row>
    <row r="63" spans="1:65">
      <c r="A63" s="30"/>
      <c r="B63" s="19">
        <v>1</v>
      </c>
      <c r="C63" s="9">
        <v>4</v>
      </c>
      <c r="D63" s="232">
        <v>34</v>
      </c>
      <c r="E63" s="229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0"/>
      <c r="AS63" s="230"/>
      <c r="AT63" s="230"/>
      <c r="AU63" s="230"/>
      <c r="AV63" s="230"/>
      <c r="AW63" s="230"/>
      <c r="AX63" s="230"/>
      <c r="AY63" s="230"/>
      <c r="AZ63" s="230"/>
      <c r="BA63" s="230"/>
      <c r="BB63" s="230"/>
      <c r="BC63" s="230"/>
      <c r="BD63" s="230"/>
      <c r="BE63" s="230"/>
      <c r="BF63" s="230"/>
      <c r="BG63" s="230"/>
      <c r="BH63" s="230"/>
      <c r="BI63" s="230"/>
      <c r="BJ63" s="230"/>
      <c r="BK63" s="230"/>
      <c r="BL63" s="230"/>
      <c r="BM63" s="231">
        <v>34.1666666666667</v>
      </c>
    </row>
    <row r="64" spans="1:65">
      <c r="A64" s="30"/>
      <c r="B64" s="19">
        <v>1</v>
      </c>
      <c r="C64" s="9">
        <v>5</v>
      </c>
      <c r="D64" s="232">
        <v>33</v>
      </c>
      <c r="E64" s="229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  <c r="AV64" s="230"/>
      <c r="AW64" s="230"/>
      <c r="AX64" s="230"/>
      <c r="AY64" s="230"/>
      <c r="AZ64" s="230"/>
      <c r="BA64" s="230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1">
        <v>7</v>
      </c>
    </row>
    <row r="65" spans="1:65">
      <c r="A65" s="30"/>
      <c r="B65" s="19">
        <v>1</v>
      </c>
      <c r="C65" s="9">
        <v>6</v>
      </c>
      <c r="D65" s="232">
        <v>33</v>
      </c>
      <c r="E65" s="229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U65" s="230"/>
      <c r="AV65" s="230"/>
      <c r="AW65" s="230"/>
      <c r="AX65" s="230"/>
      <c r="AY65" s="230"/>
      <c r="AZ65" s="230"/>
      <c r="BA65" s="230"/>
      <c r="BB65" s="230"/>
      <c r="BC65" s="230"/>
      <c r="BD65" s="230"/>
      <c r="BE65" s="230"/>
      <c r="BF65" s="230"/>
      <c r="BG65" s="230"/>
      <c r="BH65" s="230"/>
      <c r="BI65" s="230"/>
      <c r="BJ65" s="230"/>
      <c r="BK65" s="230"/>
      <c r="BL65" s="230"/>
      <c r="BM65" s="233"/>
    </row>
    <row r="66" spans="1:65">
      <c r="A66" s="30"/>
      <c r="B66" s="20" t="s">
        <v>259</v>
      </c>
      <c r="C66" s="12"/>
      <c r="D66" s="234">
        <v>34.166666666666664</v>
      </c>
      <c r="E66" s="229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30"/>
      <c r="AX66" s="230"/>
      <c r="AY66" s="230"/>
      <c r="AZ66" s="230"/>
      <c r="BA66" s="230"/>
      <c r="BB66" s="230"/>
      <c r="BC66" s="230"/>
      <c r="BD66" s="230"/>
      <c r="BE66" s="230"/>
      <c r="BF66" s="230"/>
      <c r="BG66" s="230"/>
      <c r="BH66" s="230"/>
      <c r="BI66" s="230"/>
      <c r="BJ66" s="230"/>
      <c r="BK66" s="230"/>
      <c r="BL66" s="230"/>
      <c r="BM66" s="233"/>
    </row>
    <row r="67" spans="1:65">
      <c r="A67" s="30"/>
      <c r="B67" s="3" t="s">
        <v>260</v>
      </c>
      <c r="C67" s="29"/>
      <c r="D67" s="232">
        <v>34</v>
      </c>
      <c r="E67" s="229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  <c r="AV67" s="230"/>
      <c r="AW67" s="230"/>
      <c r="AX67" s="230"/>
      <c r="AY67" s="230"/>
      <c r="AZ67" s="230"/>
      <c r="BA67" s="230"/>
      <c r="BB67" s="230"/>
      <c r="BC67" s="230"/>
      <c r="BD67" s="230"/>
      <c r="BE67" s="230"/>
      <c r="BF67" s="230"/>
      <c r="BG67" s="230"/>
      <c r="BH67" s="230"/>
      <c r="BI67" s="230"/>
      <c r="BJ67" s="230"/>
      <c r="BK67" s="230"/>
      <c r="BL67" s="230"/>
      <c r="BM67" s="233"/>
    </row>
    <row r="68" spans="1:65">
      <c r="A68" s="30"/>
      <c r="B68" s="3" t="s">
        <v>261</v>
      </c>
      <c r="C68" s="29"/>
      <c r="D68" s="232">
        <v>1.169045194450012</v>
      </c>
      <c r="E68" s="229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/>
      <c r="AZ68" s="230"/>
      <c r="BA68" s="230"/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3"/>
    </row>
    <row r="69" spans="1:65">
      <c r="A69" s="30"/>
      <c r="B69" s="3" t="s">
        <v>86</v>
      </c>
      <c r="C69" s="29"/>
      <c r="D69" s="13">
        <v>3.4215956910732058E-2</v>
      </c>
      <c r="E69" s="15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262</v>
      </c>
      <c r="C70" s="29"/>
      <c r="D70" s="13">
        <v>-9.9920072216264089E-16</v>
      </c>
      <c r="E70" s="15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263</v>
      </c>
      <c r="C71" s="47"/>
      <c r="D71" s="45" t="s">
        <v>264</v>
      </c>
      <c r="E71" s="15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BM72" s="55"/>
    </row>
    <row r="73" spans="1:65" ht="15">
      <c r="B73" s="8" t="s">
        <v>445</v>
      </c>
      <c r="BM73" s="28" t="s">
        <v>290</v>
      </c>
    </row>
    <row r="74" spans="1:65" ht="15">
      <c r="A74" s="25" t="s">
        <v>10</v>
      </c>
      <c r="B74" s="18" t="s">
        <v>110</v>
      </c>
      <c r="C74" s="15" t="s">
        <v>111</v>
      </c>
      <c r="D74" s="16" t="s">
        <v>225</v>
      </c>
      <c r="E74" s="17" t="s">
        <v>225</v>
      </c>
      <c r="F74" s="17" t="s">
        <v>225</v>
      </c>
      <c r="G74" s="17" t="s">
        <v>225</v>
      </c>
      <c r="H74" s="17" t="s">
        <v>225</v>
      </c>
      <c r="I74" s="17" t="s">
        <v>225</v>
      </c>
      <c r="J74" s="17" t="s">
        <v>225</v>
      </c>
      <c r="K74" s="17" t="s">
        <v>225</v>
      </c>
      <c r="L74" s="17" t="s">
        <v>225</v>
      </c>
      <c r="M74" s="17" t="s">
        <v>225</v>
      </c>
      <c r="N74" s="17" t="s">
        <v>225</v>
      </c>
      <c r="O74" s="17" t="s">
        <v>225</v>
      </c>
      <c r="P74" s="17" t="s">
        <v>225</v>
      </c>
      <c r="Q74" s="17" t="s">
        <v>225</v>
      </c>
      <c r="R74" s="17" t="s">
        <v>225</v>
      </c>
      <c r="S74" s="17" t="s">
        <v>225</v>
      </c>
      <c r="T74" s="17" t="s">
        <v>225</v>
      </c>
      <c r="U74" s="17" t="s">
        <v>225</v>
      </c>
      <c r="V74" s="17" t="s">
        <v>225</v>
      </c>
      <c r="W74" s="157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226</v>
      </c>
      <c r="C75" s="9" t="s">
        <v>226</v>
      </c>
      <c r="D75" s="155" t="s">
        <v>228</v>
      </c>
      <c r="E75" s="156" t="s">
        <v>229</v>
      </c>
      <c r="F75" s="156" t="s">
        <v>230</v>
      </c>
      <c r="G75" s="156" t="s">
        <v>231</v>
      </c>
      <c r="H75" s="156" t="s">
        <v>232</v>
      </c>
      <c r="I75" s="156" t="s">
        <v>233</v>
      </c>
      <c r="J75" s="156" t="s">
        <v>234</v>
      </c>
      <c r="K75" s="156" t="s">
        <v>235</v>
      </c>
      <c r="L75" s="156" t="s">
        <v>236</v>
      </c>
      <c r="M75" s="156" t="s">
        <v>237</v>
      </c>
      <c r="N75" s="156" t="s">
        <v>238</v>
      </c>
      <c r="O75" s="156" t="s">
        <v>239</v>
      </c>
      <c r="P75" s="156" t="s">
        <v>240</v>
      </c>
      <c r="Q75" s="156" t="s">
        <v>241</v>
      </c>
      <c r="R75" s="156" t="s">
        <v>242</v>
      </c>
      <c r="S75" s="156" t="s">
        <v>243</v>
      </c>
      <c r="T75" s="156" t="s">
        <v>244</v>
      </c>
      <c r="U75" s="156" t="s">
        <v>247</v>
      </c>
      <c r="V75" s="156" t="s">
        <v>249</v>
      </c>
      <c r="W75" s="157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271</v>
      </c>
      <c r="E76" s="11" t="s">
        <v>272</v>
      </c>
      <c r="F76" s="11" t="s">
        <v>114</v>
      </c>
      <c r="G76" s="11" t="s">
        <v>272</v>
      </c>
      <c r="H76" s="11" t="s">
        <v>114</v>
      </c>
      <c r="I76" s="11" t="s">
        <v>272</v>
      </c>
      <c r="J76" s="11" t="s">
        <v>114</v>
      </c>
      <c r="K76" s="11" t="s">
        <v>114</v>
      </c>
      <c r="L76" s="11" t="s">
        <v>271</v>
      </c>
      <c r="M76" s="11" t="s">
        <v>114</v>
      </c>
      <c r="N76" s="11" t="s">
        <v>272</v>
      </c>
      <c r="O76" s="11" t="s">
        <v>271</v>
      </c>
      <c r="P76" s="11" t="s">
        <v>272</v>
      </c>
      <c r="Q76" s="11" t="s">
        <v>272</v>
      </c>
      <c r="R76" s="11" t="s">
        <v>114</v>
      </c>
      <c r="S76" s="11" t="s">
        <v>271</v>
      </c>
      <c r="T76" s="11" t="s">
        <v>272</v>
      </c>
      <c r="U76" s="11" t="s">
        <v>272</v>
      </c>
      <c r="V76" s="11" t="s">
        <v>114</v>
      </c>
      <c r="W76" s="157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157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8">
        <v>1</v>
      </c>
      <c r="C78" s="14">
        <v>1</v>
      </c>
      <c r="D78" s="218">
        <v>462</v>
      </c>
      <c r="E78" s="218">
        <v>223</v>
      </c>
      <c r="F78" s="218">
        <v>12.75</v>
      </c>
      <c r="G78" s="218">
        <v>70</v>
      </c>
      <c r="H78" s="218">
        <v>580</v>
      </c>
      <c r="I78" s="218">
        <v>300</v>
      </c>
      <c r="J78" s="218">
        <v>980</v>
      </c>
      <c r="K78" s="218">
        <v>600</v>
      </c>
      <c r="L78" s="219">
        <v>1595</v>
      </c>
      <c r="M78" s="218">
        <v>48</v>
      </c>
      <c r="N78" s="218">
        <v>45</v>
      </c>
      <c r="O78" s="218">
        <v>139.22728302641744</v>
      </c>
      <c r="P78" s="218">
        <v>1519</v>
      </c>
      <c r="Q78" s="218">
        <v>50</v>
      </c>
      <c r="R78" s="218">
        <v>364</v>
      </c>
      <c r="S78" s="219">
        <v>1660</v>
      </c>
      <c r="T78" s="218">
        <v>478</v>
      </c>
      <c r="U78" s="218">
        <v>805</v>
      </c>
      <c r="V78" s="218">
        <v>1428</v>
      </c>
      <c r="W78" s="220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2">
        <v>1</v>
      </c>
    </row>
    <row r="79" spans="1:65">
      <c r="A79" s="30"/>
      <c r="B79" s="19">
        <v>1</v>
      </c>
      <c r="C79" s="9">
        <v>2</v>
      </c>
      <c r="D79" s="223">
        <v>416</v>
      </c>
      <c r="E79" s="223">
        <v>207</v>
      </c>
      <c r="F79" s="223">
        <v>14.5</v>
      </c>
      <c r="G79" s="223">
        <v>84</v>
      </c>
      <c r="H79" s="223">
        <v>580</v>
      </c>
      <c r="I79" s="223">
        <v>370</v>
      </c>
      <c r="J79" s="223">
        <v>970</v>
      </c>
      <c r="K79" s="223">
        <v>680</v>
      </c>
      <c r="L79" s="224">
        <v>1562</v>
      </c>
      <c r="M79" s="223">
        <v>57</v>
      </c>
      <c r="N79" s="223">
        <v>40</v>
      </c>
      <c r="O79" s="223">
        <v>136.17905502410488</v>
      </c>
      <c r="P79" s="223">
        <v>309</v>
      </c>
      <c r="Q79" s="223">
        <v>80</v>
      </c>
      <c r="R79" s="223">
        <v>395</v>
      </c>
      <c r="S79" s="224">
        <v>1640</v>
      </c>
      <c r="T79" s="223">
        <v>492.00000000000006</v>
      </c>
      <c r="U79" s="223">
        <v>860</v>
      </c>
      <c r="V79" s="223">
        <v>1430</v>
      </c>
      <c r="W79" s="220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2">
        <v>2</v>
      </c>
    </row>
    <row r="80" spans="1:65">
      <c r="A80" s="30"/>
      <c r="B80" s="19">
        <v>1</v>
      </c>
      <c r="C80" s="9">
        <v>3</v>
      </c>
      <c r="D80" s="227">
        <v>723</v>
      </c>
      <c r="E80" s="223">
        <v>188</v>
      </c>
      <c r="F80" s="223">
        <v>17.36</v>
      </c>
      <c r="G80" s="223">
        <v>87</v>
      </c>
      <c r="H80" s="223">
        <v>600</v>
      </c>
      <c r="I80" s="223">
        <v>290</v>
      </c>
      <c r="J80" s="223">
        <v>1200</v>
      </c>
      <c r="K80" s="223">
        <v>530</v>
      </c>
      <c r="L80" s="224">
        <v>1574</v>
      </c>
      <c r="M80" s="223">
        <v>43</v>
      </c>
      <c r="N80" s="223">
        <v>39</v>
      </c>
      <c r="O80" s="223">
        <v>118.1914936889594</v>
      </c>
      <c r="P80" s="223">
        <v>915</v>
      </c>
      <c r="Q80" s="223">
        <v>400</v>
      </c>
      <c r="R80" s="223">
        <v>358</v>
      </c>
      <c r="S80" s="224">
        <v>1680</v>
      </c>
      <c r="T80" s="227">
        <v>455</v>
      </c>
      <c r="U80" s="223">
        <v>888</v>
      </c>
      <c r="V80" s="223">
        <v>1527</v>
      </c>
      <c r="W80" s="220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2">
        <v>16</v>
      </c>
    </row>
    <row r="81" spans="1:65">
      <c r="A81" s="30"/>
      <c r="B81" s="19">
        <v>1</v>
      </c>
      <c r="C81" s="9">
        <v>4</v>
      </c>
      <c r="D81" s="223">
        <v>447</v>
      </c>
      <c r="E81" s="223">
        <v>205</v>
      </c>
      <c r="F81" s="227">
        <v>59.37</v>
      </c>
      <c r="G81" s="223">
        <v>75</v>
      </c>
      <c r="H81" s="223">
        <v>620</v>
      </c>
      <c r="I81" s="223">
        <v>420</v>
      </c>
      <c r="J81" s="223">
        <v>1000</v>
      </c>
      <c r="K81" s="223">
        <v>560</v>
      </c>
      <c r="L81" s="224">
        <v>1560</v>
      </c>
      <c r="M81" s="223">
        <v>57</v>
      </c>
      <c r="N81" s="223">
        <v>36</v>
      </c>
      <c r="O81" s="223">
        <v>118.32990008671385</v>
      </c>
      <c r="P81" s="223">
        <v>276</v>
      </c>
      <c r="Q81" s="223">
        <v>330</v>
      </c>
      <c r="R81" s="223">
        <v>374</v>
      </c>
      <c r="S81" s="224">
        <v>1710</v>
      </c>
      <c r="T81" s="223">
        <v>490</v>
      </c>
      <c r="U81" s="223">
        <v>799</v>
      </c>
      <c r="V81" s="223">
        <v>1275</v>
      </c>
      <c r="W81" s="220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2">
        <v>444.838780555124</v>
      </c>
    </row>
    <row r="82" spans="1:65">
      <c r="A82" s="30"/>
      <c r="B82" s="19">
        <v>1</v>
      </c>
      <c r="C82" s="9">
        <v>5</v>
      </c>
      <c r="D82" s="223">
        <v>337</v>
      </c>
      <c r="E82" s="223">
        <v>151</v>
      </c>
      <c r="F82" s="223">
        <v>11.93</v>
      </c>
      <c r="G82" s="223">
        <v>82</v>
      </c>
      <c r="H82" s="223">
        <v>620</v>
      </c>
      <c r="I82" s="223">
        <v>420</v>
      </c>
      <c r="J82" s="223">
        <v>1350</v>
      </c>
      <c r="K82" s="223">
        <v>550</v>
      </c>
      <c r="L82" s="224">
        <v>1547</v>
      </c>
      <c r="M82" s="223">
        <v>53</v>
      </c>
      <c r="N82" s="223">
        <v>35</v>
      </c>
      <c r="O82" s="223">
        <v>164.87394657636236</v>
      </c>
      <c r="P82" s="223">
        <v>308</v>
      </c>
      <c r="Q82" s="223">
        <v>340</v>
      </c>
      <c r="R82" s="223">
        <v>333</v>
      </c>
      <c r="S82" s="224">
        <v>1690</v>
      </c>
      <c r="T82" s="223">
        <v>482</v>
      </c>
      <c r="U82" s="223">
        <v>774</v>
      </c>
      <c r="V82" s="223">
        <v>1347</v>
      </c>
      <c r="W82" s="220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2">
        <v>8</v>
      </c>
    </row>
    <row r="83" spans="1:65">
      <c r="A83" s="30"/>
      <c r="B83" s="19">
        <v>1</v>
      </c>
      <c r="C83" s="9">
        <v>6</v>
      </c>
      <c r="D83" s="223">
        <v>385</v>
      </c>
      <c r="E83" s="223">
        <v>164</v>
      </c>
      <c r="F83" s="223">
        <v>7.22</v>
      </c>
      <c r="G83" s="223">
        <v>65</v>
      </c>
      <c r="H83" s="223">
        <v>560</v>
      </c>
      <c r="I83" s="223">
        <v>310</v>
      </c>
      <c r="J83" s="223">
        <v>1100</v>
      </c>
      <c r="K83" s="223">
        <v>680</v>
      </c>
      <c r="L83" s="224">
        <v>1560</v>
      </c>
      <c r="M83" s="223">
        <v>50</v>
      </c>
      <c r="N83" s="223">
        <v>32</v>
      </c>
      <c r="O83" s="223">
        <v>174.04193822013201</v>
      </c>
      <c r="P83" s="223">
        <v>646</v>
      </c>
      <c r="Q83" s="223">
        <v>400</v>
      </c>
      <c r="R83" s="223">
        <v>389</v>
      </c>
      <c r="S83" s="224">
        <v>1720</v>
      </c>
      <c r="T83" s="223">
        <v>482</v>
      </c>
      <c r="U83" s="223">
        <v>796</v>
      </c>
      <c r="V83" s="223">
        <v>1360</v>
      </c>
      <c r="W83" s="220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5"/>
    </row>
    <row r="84" spans="1:65">
      <c r="A84" s="30"/>
      <c r="B84" s="20" t="s">
        <v>259</v>
      </c>
      <c r="C84" s="12"/>
      <c r="D84" s="226">
        <v>461.66666666666669</v>
      </c>
      <c r="E84" s="226">
        <v>189.66666666666666</v>
      </c>
      <c r="F84" s="226">
        <v>20.521666666666665</v>
      </c>
      <c r="G84" s="226">
        <v>77.166666666666671</v>
      </c>
      <c r="H84" s="226">
        <v>593.33333333333337</v>
      </c>
      <c r="I84" s="226">
        <v>351.66666666666669</v>
      </c>
      <c r="J84" s="226">
        <v>1100</v>
      </c>
      <c r="K84" s="226">
        <v>600</v>
      </c>
      <c r="L84" s="226">
        <v>1566.3333333333333</v>
      </c>
      <c r="M84" s="226">
        <v>51.333333333333336</v>
      </c>
      <c r="N84" s="226">
        <v>37.833333333333336</v>
      </c>
      <c r="O84" s="226">
        <v>141.80726943711497</v>
      </c>
      <c r="P84" s="226">
        <v>662.16666666666663</v>
      </c>
      <c r="Q84" s="226">
        <v>266.66666666666669</v>
      </c>
      <c r="R84" s="226">
        <v>368.83333333333331</v>
      </c>
      <c r="S84" s="226">
        <v>1683.3333333333333</v>
      </c>
      <c r="T84" s="226">
        <v>479.83333333333331</v>
      </c>
      <c r="U84" s="226">
        <v>820.33333333333337</v>
      </c>
      <c r="V84" s="226">
        <v>1394.5</v>
      </c>
      <c r="W84" s="220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5"/>
    </row>
    <row r="85" spans="1:65">
      <c r="A85" s="30"/>
      <c r="B85" s="3" t="s">
        <v>260</v>
      </c>
      <c r="C85" s="29"/>
      <c r="D85" s="223">
        <v>431.5</v>
      </c>
      <c r="E85" s="223">
        <v>196.5</v>
      </c>
      <c r="F85" s="223">
        <v>13.625</v>
      </c>
      <c r="G85" s="223">
        <v>78.5</v>
      </c>
      <c r="H85" s="223">
        <v>590</v>
      </c>
      <c r="I85" s="223">
        <v>340</v>
      </c>
      <c r="J85" s="223">
        <v>1050</v>
      </c>
      <c r="K85" s="223">
        <v>580</v>
      </c>
      <c r="L85" s="223">
        <v>1561</v>
      </c>
      <c r="M85" s="223">
        <v>51.5</v>
      </c>
      <c r="N85" s="223">
        <v>37.5</v>
      </c>
      <c r="O85" s="223">
        <v>137.70316902526116</v>
      </c>
      <c r="P85" s="223">
        <v>477.5</v>
      </c>
      <c r="Q85" s="223">
        <v>335</v>
      </c>
      <c r="R85" s="223">
        <v>369</v>
      </c>
      <c r="S85" s="223">
        <v>1685</v>
      </c>
      <c r="T85" s="223">
        <v>482</v>
      </c>
      <c r="U85" s="223">
        <v>802</v>
      </c>
      <c r="V85" s="223">
        <v>1394</v>
      </c>
      <c r="W85" s="220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5"/>
    </row>
    <row r="86" spans="1:65">
      <c r="A86" s="30"/>
      <c r="B86" s="3" t="s">
        <v>261</v>
      </c>
      <c r="C86" s="29"/>
      <c r="D86" s="223">
        <v>135.65790307485463</v>
      </c>
      <c r="E86" s="223">
        <v>27.580186124583506</v>
      </c>
      <c r="F86" s="223">
        <v>19.321487951673557</v>
      </c>
      <c r="G86" s="223">
        <v>8.61200712184257</v>
      </c>
      <c r="H86" s="223">
        <v>24.221202832779934</v>
      </c>
      <c r="I86" s="223">
        <v>59.805239458317317</v>
      </c>
      <c r="J86" s="223">
        <v>150.86417732516887</v>
      </c>
      <c r="K86" s="223">
        <v>66.030296076876709</v>
      </c>
      <c r="L86" s="223">
        <v>16.451950239004088</v>
      </c>
      <c r="M86" s="223">
        <v>5.4650404085117854</v>
      </c>
      <c r="N86" s="223">
        <v>4.5350486950711772</v>
      </c>
      <c r="O86" s="223">
        <v>23.316819375539293</v>
      </c>
      <c r="P86" s="223">
        <v>489.41492280749543</v>
      </c>
      <c r="Q86" s="223">
        <v>159.20636503188766</v>
      </c>
      <c r="R86" s="223">
        <v>22.551422719346704</v>
      </c>
      <c r="S86" s="223">
        <v>30.110906108363238</v>
      </c>
      <c r="T86" s="223">
        <v>13.272779161376375</v>
      </c>
      <c r="U86" s="223">
        <v>43.775183228247791</v>
      </c>
      <c r="V86" s="223">
        <v>86.793432931299591</v>
      </c>
      <c r="W86" s="220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5"/>
    </row>
    <row r="87" spans="1:65">
      <c r="A87" s="30"/>
      <c r="B87" s="3" t="s">
        <v>86</v>
      </c>
      <c r="C87" s="29"/>
      <c r="D87" s="13">
        <v>0.29384383337513637</v>
      </c>
      <c r="E87" s="13">
        <v>0.14541398659710109</v>
      </c>
      <c r="F87" s="13">
        <v>0.9415165086497308</v>
      </c>
      <c r="G87" s="13">
        <v>0.11160268408435295</v>
      </c>
      <c r="H87" s="13">
        <v>4.0822251965359435E-2</v>
      </c>
      <c r="I87" s="13">
        <v>0.17006229229853265</v>
      </c>
      <c r="J87" s="13">
        <v>0.13714925211378989</v>
      </c>
      <c r="K87" s="13">
        <v>0.11005049346146119</v>
      </c>
      <c r="L87" s="13">
        <v>1.050347961630395E-2</v>
      </c>
      <c r="M87" s="13">
        <v>0.10646182613983997</v>
      </c>
      <c r="N87" s="13">
        <v>0.11986912850408397</v>
      </c>
      <c r="O87" s="13">
        <v>0.16442612193360959</v>
      </c>
      <c r="P87" s="13">
        <v>0.73911138606719673</v>
      </c>
      <c r="Q87" s="13">
        <v>0.5970238688695787</v>
      </c>
      <c r="R87" s="13">
        <v>6.1142583061943166E-2</v>
      </c>
      <c r="S87" s="13">
        <v>1.7887666995067272E-2</v>
      </c>
      <c r="T87" s="13">
        <v>2.7661227845869489E-2</v>
      </c>
      <c r="U87" s="13">
        <v>5.3362677645161873E-2</v>
      </c>
      <c r="V87" s="13">
        <v>6.2239822826317383E-2</v>
      </c>
      <c r="W87" s="157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262</v>
      </c>
      <c r="C88" s="29"/>
      <c r="D88" s="13">
        <v>3.7829179574997429E-2</v>
      </c>
      <c r="E88" s="13">
        <v>-0.57362830095438744</v>
      </c>
      <c r="F88" s="13">
        <v>-0.95386718163138284</v>
      </c>
      <c r="G88" s="13">
        <v>-0.82652891330569533</v>
      </c>
      <c r="H88" s="13">
        <v>0.33381656291949136</v>
      </c>
      <c r="I88" s="13">
        <v>-0.20945141916850374</v>
      </c>
      <c r="J88" s="13">
        <v>1.4728059874350121</v>
      </c>
      <c r="K88" s="13">
        <v>0.34880326587364285</v>
      </c>
      <c r="L88" s="13">
        <v>2.5211258590779155</v>
      </c>
      <c r="M88" s="13">
        <v>-0.88460238725303275</v>
      </c>
      <c r="N88" s="13">
        <v>-0.91495046073518971</v>
      </c>
      <c r="O88" s="13">
        <v>-0.68121648643099286</v>
      </c>
      <c r="P88" s="13">
        <v>0.48855427092110637</v>
      </c>
      <c r="Q88" s="13">
        <v>-0.40053188183393651</v>
      </c>
      <c r="R88" s="13">
        <v>-0.17086065906156345</v>
      </c>
      <c r="S88" s="13">
        <v>2.7841424959232759</v>
      </c>
      <c r="T88" s="13">
        <v>7.8667945125060479E-2</v>
      </c>
      <c r="U88" s="13">
        <v>0.84411379850835289</v>
      </c>
      <c r="V88" s="13">
        <v>2.1348435904346581</v>
      </c>
      <c r="W88" s="157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263</v>
      </c>
      <c r="C89" s="47"/>
      <c r="D89" s="45">
        <v>0</v>
      </c>
      <c r="E89" s="45">
        <v>0.56999999999999995</v>
      </c>
      <c r="F89" s="45">
        <v>0.93</v>
      </c>
      <c r="G89" s="45">
        <v>0.81</v>
      </c>
      <c r="H89" s="45">
        <v>0.28000000000000003</v>
      </c>
      <c r="I89" s="45">
        <v>0.23</v>
      </c>
      <c r="J89" s="45">
        <v>1.35</v>
      </c>
      <c r="K89" s="45">
        <v>0.28999999999999998</v>
      </c>
      <c r="L89" s="45">
        <v>2.33</v>
      </c>
      <c r="M89" s="45">
        <v>0.87</v>
      </c>
      <c r="N89" s="45">
        <v>0.89</v>
      </c>
      <c r="O89" s="45">
        <v>0.67</v>
      </c>
      <c r="P89" s="45">
        <v>0.42</v>
      </c>
      <c r="Q89" s="45">
        <v>0.41</v>
      </c>
      <c r="R89" s="45">
        <v>0.2</v>
      </c>
      <c r="S89" s="45">
        <v>2.58</v>
      </c>
      <c r="T89" s="45">
        <v>0.04</v>
      </c>
      <c r="U89" s="45">
        <v>0.76</v>
      </c>
      <c r="V89" s="45">
        <v>1.97</v>
      </c>
      <c r="W89" s="157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BM90" s="55"/>
    </row>
    <row r="91" spans="1:65" ht="15">
      <c r="B91" s="8" t="s">
        <v>446</v>
      </c>
      <c r="BM91" s="28" t="s">
        <v>66</v>
      </c>
    </row>
    <row r="92" spans="1:65" ht="15">
      <c r="A92" s="25" t="s">
        <v>13</v>
      </c>
      <c r="B92" s="18" t="s">
        <v>110</v>
      </c>
      <c r="C92" s="15" t="s">
        <v>111</v>
      </c>
      <c r="D92" s="16" t="s">
        <v>225</v>
      </c>
      <c r="E92" s="17" t="s">
        <v>225</v>
      </c>
      <c r="F92" s="17" t="s">
        <v>225</v>
      </c>
      <c r="G92" s="17" t="s">
        <v>225</v>
      </c>
      <c r="H92" s="17" t="s">
        <v>225</v>
      </c>
      <c r="I92" s="17" t="s">
        <v>225</v>
      </c>
      <c r="J92" s="17" t="s">
        <v>225</v>
      </c>
      <c r="K92" s="17" t="s">
        <v>225</v>
      </c>
      <c r="L92" s="17" t="s">
        <v>225</v>
      </c>
      <c r="M92" s="17" t="s">
        <v>225</v>
      </c>
      <c r="N92" s="17" t="s">
        <v>225</v>
      </c>
      <c r="O92" s="17" t="s">
        <v>225</v>
      </c>
      <c r="P92" s="17" t="s">
        <v>225</v>
      </c>
      <c r="Q92" s="17" t="s">
        <v>225</v>
      </c>
      <c r="R92" s="17" t="s">
        <v>225</v>
      </c>
      <c r="S92" s="17" t="s">
        <v>225</v>
      </c>
      <c r="T92" s="17" t="s">
        <v>225</v>
      </c>
      <c r="U92" s="17" t="s">
        <v>225</v>
      </c>
      <c r="V92" s="17" t="s">
        <v>225</v>
      </c>
      <c r="W92" s="17" t="s">
        <v>225</v>
      </c>
      <c r="X92" s="17" t="s">
        <v>225</v>
      </c>
      <c r="Y92" s="17" t="s">
        <v>225</v>
      </c>
      <c r="Z92" s="157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226</v>
      </c>
      <c r="C93" s="9" t="s">
        <v>226</v>
      </c>
      <c r="D93" s="155" t="s">
        <v>228</v>
      </c>
      <c r="E93" s="156" t="s">
        <v>229</v>
      </c>
      <c r="F93" s="156" t="s">
        <v>230</v>
      </c>
      <c r="G93" s="156" t="s">
        <v>231</v>
      </c>
      <c r="H93" s="156" t="s">
        <v>232</v>
      </c>
      <c r="I93" s="156" t="s">
        <v>233</v>
      </c>
      <c r="J93" s="156" t="s">
        <v>234</v>
      </c>
      <c r="K93" s="156" t="s">
        <v>235</v>
      </c>
      <c r="L93" s="156" t="s">
        <v>236</v>
      </c>
      <c r="M93" s="156" t="s">
        <v>237</v>
      </c>
      <c r="N93" s="156" t="s">
        <v>238</v>
      </c>
      <c r="O93" s="156" t="s">
        <v>239</v>
      </c>
      <c r="P93" s="156" t="s">
        <v>240</v>
      </c>
      <c r="Q93" s="156" t="s">
        <v>241</v>
      </c>
      <c r="R93" s="156" t="s">
        <v>242</v>
      </c>
      <c r="S93" s="156" t="s">
        <v>243</v>
      </c>
      <c r="T93" s="156" t="s">
        <v>244</v>
      </c>
      <c r="U93" s="156" t="s">
        <v>245</v>
      </c>
      <c r="V93" s="156" t="s">
        <v>247</v>
      </c>
      <c r="W93" s="156" t="s">
        <v>249</v>
      </c>
      <c r="X93" s="156" t="s">
        <v>250</v>
      </c>
      <c r="Y93" s="156" t="s">
        <v>251</v>
      </c>
      <c r="Z93" s="157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271</v>
      </c>
      <c r="E94" s="11" t="s">
        <v>272</v>
      </c>
      <c r="F94" s="11" t="s">
        <v>114</v>
      </c>
      <c r="G94" s="11" t="s">
        <v>271</v>
      </c>
      <c r="H94" s="11" t="s">
        <v>114</v>
      </c>
      <c r="I94" s="11" t="s">
        <v>272</v>
      </c>
      <c r="J94" s="11" t="s">
        <v>114</v>
      </c>
      <c r="K94" s="11" t="s">
        <v>114</v>
      </c>
      <c r="L94" s="11" t="s">
        <v>271</v>
      </c>
      <c r="M94" s="11" t="s">
        <v>114</v>
      </c>
      <c r="N94" s="11" t="s">
        <v>272</v>
      </c>
      <c r="O94" s="11" t="s">
        <v>271</v>
      </c>
      <c r="P94" s="11" t="s">
        <v>272</v>
      </c>
      <c r="Q94" s="11" t="s">
        <v>272</v>
      </c>
      <c r="R94" s="11" t="s">
        <v>271</v>
      </c>
      <c r="S94" s="11" t="s">
        <v>271</v>
      </c>
      <c r="T94" s="11" t="s">
        <v>272</v>
      </c>
      <c r="U94" s="11" t="s">
        <v>271</v>
      </c>
      <c r="V94" s="11" t="s">
        <v>272</v>
      </c>
      <c r="W94" s="11" t="s">
        <v>114</v>
      </c>
      <c r="X94" s="11" t="s">
        <v>114</v>
      </c>
      <c r="Y94" s="11" t="s">
        <v>114</v>
      </c>
      <c r="Z94" s="157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157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3</v>
      </c>
    </row>
    <row r="96" spans="1:65">
      <c r="A96" s="30"/>
      <c r="B96" s="18">
        <v>1</v>
      </c>
      <c r="C96" s="14">
        <v>1</v>
      </c>
      <c r="D96" s="22">
        <v>1.74</v>
      </c>
      <c r="E96" s="151">
        <v>2.1</v>
      </c>
      <c r="F96" s="22">
        <v>1.77</v>
      </c>
      <c r="G96" s="22">
        <v>1.88</v>
      </c>
      <c r="H96" s="151" t="s">
        <v>96</v>
      </c>
      <c r="I96" s="22">
        <v>1.64</v>
      </c>
      <c r="J96" s="151" t="s">
        <v>96</v>
      </c>
      <c r="K96" s="151" t="s">
        <v>96</v>
      </c>
      <c r="L96" s="22">
        <v>2</v>
      </c>
      <c r="M96" s="22">
        <v>1.6</v>
      </c>
      <c r="N96" s="22">
        <v>2.1</v>
      </c>
      <c r="O96" s="22">
        <v>1.6796601581109805</v>
      </c>
      <c r="P96" s="22">
        <v>1.55</v>
      </c>
      <c r="Q96" s="22">
        <v>1.7</v>
      </c>
      <c r="R96" s="22">
        <v>1.6</v>
      </c>
      <c r="S96" s="22">
        <v>1.6</v>
      </c>
      <c r="T96" s="151">
        <v>2</v>
      </c>
      <c r="U96" s="22">
        <v>1.883597</v>
      </c>
      <c r="V96" s="22">
        <v>1.8</v>
      </c>
      <c r="W96" s="22">
        <v>1.8</v>
      </c>
      <c r="X96" s="22">
        <v>1.88</v>
      </c>
      <c r="Y96" s="22">
        <v>1.7383333333333333</v>
      </c>
      <c r="Z96" s="157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>
        <v>1.79</v>
      </c>
      <c r="E97" s="152">
        <v>2.2000000000000002</v>
      </c>
      <c r="F97" s="11">
        <v>1.76</v>
      </c>
      <c r="G97" s="11">
        <v>1.83</v>
      </c>
      <c r="H97" s="152" t="s">
        <v>96</v>
      </c>
      <c r="I97" s="11">
        <v>1.68</v>
      </c>
      <c r="J97" s="152" t="s">
        <v>96</v>
      </c>
      <c r="K97" s="152" t="s">
        <v>96</v>
      </c>
      <c r="L97" s="11">
        <v>2</v>
      </c>
      <c r="M97" s="11">
        <v>1.6</v>
      </c>
      <c r="N97" s="11">
        <v>1.7</v>
      </c>
      <c r="O97" s="11">
        <v>1.6888432248385543</v>
      </c>
      <c r="P97" s="11">
        <v>1.57</v>
      </c>
      <c r="Q97" s="11">
        <v>1.81</v>
      </c>
      <c r="R97" s="11">
        <v>1.6</v>
      </c>
      <c r="S97" s="11">
        <v>1.6</v>
      </c>
      <c r="T97" s="152">
        <v>2</v>
      </c>
      <c r="U97" s="11">
        <v>1.86243</v>
      </c>
      <c r="V97" s="11">
        <v>1.9</v>
      </c>
      <c r="W97" s="11">
        <v>1.8</v>
      </c>
      <c r="X97" s="11">
        <v>1.75</v>
      </c>
      <c r="Y97" s="11">
        <v>1.6849999999999998</v>
      </c>
      <c r="Z97" s="157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19</v>
      </c>
    </row>
    <row r="98" spans="1:65">
      <c r="A98" s="30"/>
      <c r="B98" s="19">
        <v>1</v>
      </c>
      <c r="C98" s="9">
        <v>3</v>
      </c>
      <c r="D98" s="11">
        <v>1.7</v>
      </c>
      <c r="E98" s="152">
        <v>2.2000000000000002</v>
      </c>
      <c r="F98" s="11">
        <v>1.78</v>
      </c>
      <c r="G98" s="11">
        <v>1.81</v>
      </c>
      <c r="H98" s="152" t="s">
        <v>96</v>
      </c>
      <c r="I98" s="11">
        <v>1.68</v>
      </c>
      <c r="J98" s="152" t="s">
        <v>96</v>
      </c>
      <c r="K98" s="152" t="s">
        <v>96</v>
      </c>
      <c r="L98" s="11">
        <v>1.8</v>
      </c>
      <c r="M98" s="11">
        <v>1.6</v>
      </c>
      <c r="N98" s="11">
        <v>1.5</v>
      </c>
      <c r="O98" s="11">
        <v>1.6915026744817823</v>
      </c>
      <c r="P98" s="11">
        <v>1.54</v>
      </c>
      <c r="Q98" s="11">
        <v>1.71</v>
      </c>
      <c r="R98" s="11">
        <v>1.6</v>
      </c>
      <c r="S98" s="11">
        <v>1.6</v>
      </c>
      <c r="T98" s="152">
        <v>2</v>
      </c>
      <c r="U98" s="11">
        <v>1.8427100000000001</v>
      </c>
      <c r="V98" s="11">
        <v>1.8</v>
      </c>
      <c r="W98" s="11">
        <v>1.8</v>
      </c>
      <c r="X98" s="11">
        <v>1.75</v>
      </c>
      <c r="Y98" s="11">
        <v>1.7216666666666667</v>
      </c>
      <c r="Z98" s="157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>
        <v>1.79</v>
      </c>
      <c r="E99" s="152">
        <v>2.2000000000000002</v>
      </c>
      <c r="F99" s="11">
        <v>1.78</v>
      </c>
      <c r="G99" s="11">
        <v>1.8</v>
      </c>
      <c r="H99" s="152" t="s">
        <v>96</v>
      </c>
      <c r="I99" s="11">
        <v>1.77</v>
      </c>
      <c r="J99" s="152" t="s">
        <v>96</v>
      </c>
      <c r="K99" s="152" t="s">
        <v>96</v>
      </c>
      <c r="L99" s="11">
        <v>1.8</v>
      </c>
      <c r="M99" s="11">
        <v>1.6</v>
      </c>
      <c r="N99" s="11">
        <v>1.8</v>
      </c>
      <c r="O99" s="11">
        <v>1.6533394159005137</v>
      </c>
      <c r="P99" s="11">
        <v>1.57</v>
      </c>
      <c r="Q99" s="11">
        <v>1.76</v>
      </c>
      <c r="R99" s="11">
        <v>1.6</v>
      </c>
      <c r="S99" s="11">
        <v>1.6</v>
      </c>
      <c r="T99" s="152">
        <v>2</v>
      </c>
      <c r="U99" s="11">
        <v>1.79173</v>
      </c>
      <c r="V99" s="11">
        <v>1.8</v>
      </c>
      <c r="W99" s="11">
        <v>1.8</v>
      </c>
      <c r="X99" s="11">
        <v>1.75</v>
      </c>
      <c r="Y99" s="11">
        <v>1.7030000000000001</v>
      </c>
      <c r="Z99" s="157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1.7326935311187506</v>
      </c>
    </row>
    <row r="100" spans="1:65">
      <c r="A100" s="30"/>
      <c r="B100" s="19">
        <v>1</v>
      </c>
      <c r="C100" s="9">
        <v>5</v>
      </c>
      <c r="D100" s="11">
        <v>1.74</v>
      </c>
      <c r="E100" s="152">
        <v>2.1</v>
      </c>
      <c r="F100" s="11">
        <v>1.77</v>
      </c>
      <c r="G100" s="11">
        <v>1.9</v>
      </c>
      <c r="H100" s="152" t="s">
        <v>96</v>
      </c>
      <c r="I100" s="11">
        <v>1.68</v>
      </c>
      <c r="J100" s="152" t="s">
        <v>96</v>
      </c>
      <c r="K100" s="152" t="s">
        <v>96</v>
      </c>
      <c r="L100" s="153">
        <v>2.2999999999999998</v>
      </c>
      <c r="M100" s="11">
        <v>1.5</v>
      </c>
      <c r="N100" s="11">
        <v>2</v>
      </c>
      <c r="O100" s="11">
        <v>1.7002706865206385</v>
      </c>
      <c r="P100" s="11">
        <v>1.58</v>
      </c>
      <c r="Q100" s="11">
        <v>1.76</v>
      </c>
      <c r="R100" s="11">
        <v>1.6</v>
      </c>
      <c r="S100" s="11">
        <v>1.6</v>
      </c>
      <c r="T100" s="152">
        <v>2</v>
      </c>
      <c r="U100" s="11">
        <v>1.7979670000000001</v>
      </c>
      <c r="V100" s="11">
        <v>1.8</v>
      </c>
      <c r="W100" s="11">
        <v>1.8</v>
      </c>
      <c r="X100" s="11">
        <v>1.78</v>
      </c>
      <c r="Y100" s="11">
        <v>1.7130000000000001</v>
      </c>
      <c r="Z100" s="157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6</v>
      </c>
      <c r="D101" s="11">
        <v>1.74</v>
      </c>
      <c r="E101" s="152">
        <v>1.9</v>
      </c>
      <c r="F101" s="11">
        <v>1.77</v>
      </c>
      <c r="G101" s="11">
        <v>1.75</v>
      </c>
      <c r="H101" s="152" t="s">
        <v>96</v>
      </c>
      <c r="I101" s="11">
        <v>1.69</v>
      </c>
      <c r="J101" s="152" t="s">
        <v>96</v>
      </c>
      <c r="K101" s="152" t="s">
        <v>96</v>
      </c>
      <c r="L101" s="11">
        <v>1.7</v>
      </c>
      <c r="M101" s="11">
        <v>1.6</v>
      </c>
      <c r="N101" s="11">
        <v>1.8</v>
      </c>
      <c r="O101" s="11">
        <v>1.6894453475934199</v>
      </c>
      <c r="P101" s="11">
        <v>1.55</v>
      </c>
      <c r="Q101" s="11">
        <v>1.72</v>
      </c>
      <c r="R101" s="11">
        <v>1.6</v>
      </c>
      <c r="S101" s="11">
        <v>1.7</v>
      </c>
      <c r="T101" s="152">
        <v>2</v>
      </c>
      <c r="U101" s="11">
        <v>1.8275779999999999</v>
      </c>
      <c r="V101" s="11">
        <v>1.8</v>
      </c>
      <c r="W101" s="11">
        <v>1.8</v>
      </c>
      <c r="X101" s="11">
        <v>1.79</v>
      </c>
      <c r="Y101" s="11">
        <v>1.7446666666666666</v>
      </c>
      <c r="Z101" s="157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259</v>
      </c>
      <c r="C102" s="12"/>
      <c r="D102" s="23">
        <v>1.75</v>
      </c>
      <c r="E102" s="23">
        <v>2.1166666666666667</v>
      </c>
      <c r="F102" s="23">
        <v>1.7716666666666667</v>
      </c>
      <c r="G102" s="23">
        <v>1.8283333333333331</v>
      </c>
      <c r="H102" s="23" t="s">
        <v>631</v>
      </c>
      <c r="I102" s="23">
        <v>1.6899999999999997</v>
      </c>
      <c r="J102" s="23" t="s">
        <v>631</v>
      </c>
      <c r="K102" s="23" t="s">
        <v>631</v>
      </c>
      <c r="L102" s="23">
        <v>1.9333333333333329</v>
      </c>
      <c r="M102" s="23">
        <v>1.5833333333333333</v>
      </c>
      <c r="N102" s="23">
        <v>1.8166666666666667</v>
      </c>
      <c r="O102" s="23">
        <v>1.6838435845743149</v>
      </c>
      <c r="P102" s="23">
        <v>1.5600000000000003</v>
      </c>
      <c r="Q102" s="23">
        <v>1.7433333333333334</v>
      </c>
      <c r="R102" s="23">
        <v>1.5999999999999999</v>
      </c>
      <c r="S102" s="23">
        <v>1.6166666666666665</v>
      </c>
      <c r="T102" s="23">
        <v>2</v>
      </c>
      <c r="U102" s="23">
        <v>1.8343353333333337</v>
      </c>
      <c r="V102" s="23">
        <v>1.8166666666666667</v>
      </c>
      <c r="W102" s="23">
        <v>1.8</v>
      </c>
      <c r="X102" s="23">
        <v>1.7833333333333332</v>
      </c>
      <c r="Y102" s="23">
        <v>1.7176111111111112</v>
      </c>
      <c r="Z102" s="157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260</v>
      </c>
      <c r="C103" s="29"/>
      <c r="D103" s="11">
        <v>1.74</v>
      </c>
      <c r="E103" s="11">
        <v>2.1500000000000004</v>
      </c>
      <c r="F103" s="11">
        <v>1.77</v>
      </c>
      <c r="G103" s="11">
        <v>1.82</v>
      </c>
      <c r="H103" s="11" t="s">
        <v>631</v>
      </c>
      <c r="I103" s="11">
        <v>1.68</v>
      </c>
      <c r="J103" s="11" t="s">
        <v>631</v>
      </c>
      <c r="K103" s="11" t="s">
        <v>631</v>
      </c>
      <c r="L103" s="11">
        <v>1.9</v>
      </c>
      <c r="M103" s="11">
        <v>1.6</v>
      </c>
      <c r="N103" s="11">
        <v>1.8</v>
      </c>
      <c r="O103" s="11">
        <v>1.6891442862159871</v>
      </c>
      <c r="P103" s="11">
        <v>1.56</v>
      </c>
      <c r="Q103" s="11">
        <v>1.74</v>
      </c>
      <c r="R103" s="11">
        <v>1.6</v>
      </c>
      <c r="S103" s="11">
        <v>1.6</v>
      </c>
      <c r="T103" s="11">
        <v>2</v>
      </c>
      <c r="U103" s="11">
        <v>1.8351440000000001</v>
      </c>
      <c r="V103" s="11">
        <v>1.8</v>
      </c>
      <c r="W103" s="11">
        <v>1.8</v>
      </c>
      <c r="X103" s="11">
        <v>1.7650000000000001</v>
      </c>
      <c r="Y103" s="11">
        <v>1.7173333333333334</v>
      </c>
      <c r="Z103" s="157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261</v>
      </c>
      <c r="C104" s="29"/>
      <c r="D104" s="24">
        <v>3.4641016151377574E-2</v>
      </c>
      <c r="E104" s="24">
        <v>0.11690451944500133</v>
      </c>
      <c r="F104" s="24">
        <v>7.5277265270908174E-3</v>
      </c>
      <c r="G104" s="24">
        <v>5.4924190177613554E-2</v>
      </c>
      <c r="H104" s="24" t="s">
        <v>631</v>
      </c>
      <c r="I104" s="24">
        <v>4.2895221179054477E-2</v>
      </c>
      <c r="J104" s="24" t="s">
        <v>631</v>
      </c>
      <c r="K104" s="24" t="s">
        <v>631</v>
      </c>
      <c r="L104" s="24">
        <v>0.21602468994693241</v>
      </c>
      <c r="M104" s="24">
        <v>4.0824829046386332E-2</v>
      </c>
      <c r="N104" s="24">
        <v>0.21369760566432899</v>
      </c>
      <c r="O104" s="24">
        <v>1.6327234007715054E-2</v>
      </c>
      <c r="P104" s="24">
        <v>1.5491933384829683E-2</v>
      </c>
      <c r="Q104" s="24">
        <v>4.1311822359545815E-2</v>
      </c>
      <c r="R104" s="24">
        <v>2.4323767777952469E-16</v>
      </c>
      <c r="S104" s="24">
        <v>4.0824829046386249E-2</v>
      </c>
      <c r="T104" s="24">
        <v>0</v>
      </c>
      <c r="U104" s="24">
        <v>3.5971346350486585E-2</v>
      </c>
      <c r="V104" s="24">
        <v>4.0824829046386249E-2</v>
      </c>
      <c r="W104" s="24">
        <v>0</v>
      </c>
      <c r="X104" s="24">
        <v>5.0464508980734783E-2</v>
      </c>
      <c r="Y104" s="24">
        <v>2.2253505757936637E-2</v>
      </c>
      <c r="Z104" s="216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56"/>
    </row>
    <row r="105" spans="1:65">
      <c r="A105" s="30"/>
      <c r="B105" s="3" t="s">
        <v>86</v>
      </c>
      <c r="C105" s="29"/>
      <c r="D105" s="13">
        <v>1.9794866372215756E-2</v>
      </c>
      <c r="E105" s="13">
        <v>5.5230481627559683E-2</v>
      </c>
      <c r="F105" s="13">
        <v>4.2489519437953812E-3</v>
      </c>
      <c r="G105" s="13">
        <v>3.0040578036980979E-2</v>
      </c>
      <c r="H105" s="13" t="s">
        <v>631</v>
      </c>
      <c r="I105" s="13">
        <v>2.5381787679913895E-2</v>
      </c>
      <c r="J105" s="13" t="s">
        <v>631</v>
      </c>
      <c r="K105" s="13" t="s">
        <v>631</v>
      </c>
      <c r="L105" s="13">
        <v>0.11173690859324092</v>
      </c>
      <c r="M105" s="13">
        <v>2.578410255561242E-2</v>
      </c>
      <c r="N105" s="13">
        <v>0.11763170953999762</v>
      </c>
      <c r="O105" s="13">
        <v>9.6964077645268158E-3</v>
      </c>
      <c r="P105" s="13">
        <v>9.9307265287369752E-3</v>
      </c>
      <c r="Q105" s="13">
        <v>2.3697030034156297E-2</v>
      </c>
      <c r="R105" s="13">
        <v>1.5202354861220294E-16</v>
      </c>
      <c r="S105" s="13">
        <v>2.5252471575084281E-2</v>
      </c>
      <c r="T105" s="13">
        <v>0</v>
      </c>
      <c r="U105" s="13">
        <v>1.9610016607552259E-2</v>
      </c>
      <c r="V105" s="13">
        <v>2.2472382961313531E-2</v>
      </c>
      <c r="W105" s="13">
        <v>0</v>
      </c>
      <c r="X105" s="13">
        <v>2.8297855503215768E-2</v>
      </c>
      <c r="Y105" s="13">
        <v>1.295607929756637E-2</v>
      </c>
      <c r="Z105" s="157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262</v>
      </c>
      <c r="C106" s="29"/>
      <c r="D106" s="13">
        <v>9.9881880842915827E-3</v>
      </c>
      <c r="E106" s="13">
        <v>0.2216047608257623</v>
      </c>
      <c r="F106" s="13">
        <v>2.2492803746287704E-2</v>
      </c>
      <c r="G106" s="13">
        <v>5.5197183169969355E-2</v>
      </c>
      <c r="H106" s="13" t="s">
        <v>631</v>
      </c>
      <c r="I106" s="13">
        <v>-2.4639978364312864E-2</v>
      </c>
      <c r="J106" s="13" t="s">
        <v>631</v>
      </c>
      <c r="K106" s="13" t="s">
        <v>631</v>
      </c>
      <c r="L106" s="13">
        <v>0.11579647445502661</v>
      </c>
      <c r="M106" s="13">
        <v>-8.6201163161831462E-2</v>
      </c>
      <c r="N106" s="13">
        <v>4.8463928582740845E-2</v>
      </c>
      <c r="O106" s="13">
        <v>-2.8193067999102261E-2</v>
      </c>
      <c r="P106" s="13">
        <v>-9.9667672336288482E-2</v>
      </c>
      <c r="Q106" s="13">
        <v>6.1406140344466564E-3</v>
      </c>
      <c r="R106" s="13">
        <v>-7.6582228037219147E-2</v>
      </c>
      <c r="S106" s="13">
        <v>-6.6963292912606942E-2</v>
      </c>
      <c r="T106" s="13">
        <v>0.15427221495347609</v>
      </c>
      <c r="U106" s="13">
        <v>5.8661154087044975E-2</v>
      </c>
      <c r="V106" s="13">
        <v>4.8463928582740845E-2</v>
      </c>
      <c r="W106" s="13">
        <v>3.8844993458128529E-2</v>
      </c>
      <c r="X106" s="13">
        <v>2.9226058333516214E-2</v>
      </c>
      <c r="Y106" s="13">
        <v>-8.7046091745383025E-3</v>
      </c>
      <c r="Z106" s="157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263</v>
      </c>
      <c r="C107" s="47"/>
      <c r="D107" s="45">
        <v>0.24</v>
      </c>
      <c r="E107" s="45">
        <v>2.41</v>
      </c>
      <c r="F107" s="45">
        <v>0.08</v>
      </c>
      <c r="G107" s="45">
        <v>0.33</v>
      </c>
      <c r="H107" s="45">
        <v>23.24</v>
      </c>
      <c r="I107" s="45">
        <v>0.67</v>
      </c>
      <c r="J107" s="45">
        <v>23.24</v>
      </c>
      <c r="K107" s="45">
        <v>23.24</v>
      </c>
      <c r="L107" s="45">
        <v>1.08</v>
      </c>
      <c r="M107" s="45">
        <v>1.44</v>
      </c>
      <c r="N107" s="45">
        <v>0.24</v>
      </c>
      <c r="O107" s="45">
        <v>0.72</v>
      </c>
      <c r="P107" s="45">
        <v>1.61</v>
      </c>
      <c r="Q107" s="45">
        <v>0.28999999999999998</v>
      </c>
      <c r="R107" s="45">
        <v>1.32</v>
      </c>
      <c r="S107" s="45">
        <v>1.2</v>
      </c>
      <c r="T107" s="45" t="s">
        <v>264</v>
      </c>
      <c r="U107" s="45">
        <v>0.37</v>
      </c>
      <c r="V107" s="45">
        <v>0.24</v>
      </c>
      <c r="W107" s="45">
        <v>0.12</v>
      </c>
      <c r="X107" s="45">
        <v>0</v>
      </c>
      <c r="Y107" s="45">
        <v>0.47</v>
      </c>
      <c r="Z107" s="157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BM108" s="55"/>
    </row>
    <row r="109" spans="1:65" ht="15">
      <c r="B109" s="8" t="s">
        <v>447</v>
      </c>
      <c r="BM109" s="28" t="s">
        <v>66</v>
      </c>
    </row>
    <row r="110" spans="1:65" ht="15">
      <c r="A110" s="25" t="s">
        <v>16</v>
      </c>
      <c r="B110" s="18" t="s">
        <v>110</v>
      </c>
      <c r="C110" s="15" t="s">
        <v>111</v>
      </c>
      <c r="D110" s="16" t="s">
        <v>225</v>
      </c>
      <c r="E110" s="17" t="s">
        <v>225</v>
      </c>
      <c r="F110" s="17" t="s">
        <v>225</v>
      </c>
      <c r="G110" s="17" t="s">
        <v>225</v>
      </c>
      <c r="H110" s="17" t="s">
        <v>225</v>
      </c>
      <c r="I110" s="17" t="s">
        <v>225</v>
      </c>
      <c r="J110" s="17" t="s">
        <v>225</v>
      </c>
      <c r="K110" s="17" t="s">
        <v>225</v>
      </c>
      <c r="L110" s="17" t="s">
        <v>225</v>
      </c>
      <c r="M110" s="17" t="s">
        <v>225</v>
      </c>
      <c r="N110" s="17" t="s">
        <v>225</v>
      </c>
      <c r="O110" s="17" t="s">
        <v>225</v>
      </c>
      <c r="P110" s="17" t="s">
        <v>225</v>
      </c>
      <c r="Q110" s="17" t="s">
        <v>225</v>
      </c>
      <c r="R110" s="17" t="s">
        <v>225</v>
      </c>
      <c r="S110" s="17" t="s">
        <v>225</v>
      </c>
      <c r="T110" s="17" t="s">
        <v>225</v>
      </c>
      <c r="U110" s="17" t="s">
        <v>225</v>
      </c>
      <c r="V110" s="17" t="s">
        <v>225</v>
      </c>
      <c r="W110" s="17" t="s">
        <v>225</v>
      </c>
      <c r="X110" s="17" t="s">
        <v>225</v>
      </c>
      <c r="Y110" s="17" t="s">
        <v>225</v>
      </c>
      <c r="Z110" s="157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226</v>
      </c>
      <c r="C111" s="9" t="s">
        <v>226</v>
      </c>
      <c r="D111" s="155" t="s">
        <v>228</v>
      </c>
      <c r="E111" s="156" t="s">
        <v>229</v>
      </c>
      <c r="F111" s="156" t="s">
        <v>230</v>
      </c>
      <c r="G111" s="156" t="s">
        <v>231</v>
      </c>
      <c r="H111" s="156" t="s">
        <v>232</v>
      </c>
      <c r="I111" s="156" t="s">
        <v>233</v>
      </c>
      <c r="J111" s="156" t="s">
        <v>234</v>
      </c>
      <c r="K111" s="156" t="s">
        <v>235</v>
      </c>
      <c r="L111" s="156" t="s">
        <v>236</v>
      </c>
      <c r="M111" s="156" t="s">
        <v>237</v>
      </c>
      <c r="N111" s="156" t="s">
        <v>238</v>
      </c>
      <c r="O111" s="156" t="s">
        <v>239</v>
      </c>
      <c r="P111" s="156" t="s">
        <v>240</v>
      </c>
      <c r="Q111" s="156" t="s">
        <v>241</v>
      </c>
      <c r="R111" s="156" t="s">
        <v>242</v>
      </c>
      <c r="S111" s="156" t="s">
        <v>243</v>
      </c>
      <c r="T111" s="156" t="s">
        <v>244</v>
      </c>
      <c r="U111" s="156" t="s">
        <v>245</v>
      </c>
      <c r="V111" s="156" t="s">
        <v>247</v>
      </c>
      <c r="W111" s="156" t="s">
        <v>249</v>
      </c>
      <c r="X111" s="156" t="s">
        <v>250</v>
      </c>
      <c r="Y111" s="156" t="s">
        <v>251</v>
      </c>
      <c r="Z111" s="157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3</v>
      </c>
    </row>
    <row r="112" spans="1:65">
      <c r="A112" s="30"/>
      <c r="B112" s="19"/>
      <c r="C112" s="9"/>
      <c r="D112" s="10" t="s">
        <v>271</v>
      </c>
      <c r="E112" s="11" t="s">
        <v>272</v>
      </c>
      <c r="F112" s="11" t="s">
        <v>114</v>
      </c>
      <c r="G112" s="11" t="s">
        <v>271</v>
      </c>
      <c r="H112" s="11" t="s">
        <v>114</v>
      </c>
      <c r="I112" s="11" t="s">
        <v>272</v>
      </c>
      <c r="J112" s="11" t="s">
        <v>114</v>
      </c>
      <c r="K112" s="11" t="s">
        <v>114</v>
      </c>
      <c r="L112" s="11" t="s">
        <v>271</v>
      </c>
      <c r="M112" s="11" t="s">
        <v>114</v>
      </c>
      <c r="N112" s="11" t="s">
        <v>272</v>
      </c>
      <c r="O112" s="11" t="s">
        <v>271</v>
      </c>
      <c r="P112" s="11" t="s">
        <v>272</v>
      </c>
      <c r="Q112" s="11" t="s">
        <v>272</v>
      </c>
      <c r="R112" s="11" t="s">
        <v>114</v>
      </c>
      <c r="S112" s="11" t="s">
        <v>271</v>
      </c>
      <c r="T112" s="11" t="s">
        <v>272</v>
      </c>
      <c r="U112" s="11" t="s">
        <v>271</v>
      </c>
      <c r="V112" s="11" t="s">
        <v>272</v>
      </c>
      <c r="W112" s="11" t="s">
        <v>271</v>
      </c>
      <c r="X112" s="11" t="s">
        <v>114</v>
      </c>
      <c r="Y112" s="11" t="s">
        <v>114</v>
      </c>
      <c r="Z112" s="157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0</v>
      </c>
    </row>
    <row r="113" spans="1:65">
      <c r="A113" s="30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157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8">
        <v>1</v>
      </c>
      <c r="C114" s="14">
        <v>1</v>
      </c>
      <c r="D114" s="218">
        <v>52.49</v>
      </c>
      <c r="E114" s="218">
        <v>48.89</v>
      </c>
      <c r="F114" s="219">
        <v>27.95</v>
      </c>
      <c r="G114" s="218">
        <v>53.13</v>
      </c>
      <c r="H114" s="219">
        <v>60</v>
      </c>
      <c r="I114" s="218">
        <v>55.7</v>
      </c>
      <c r="J114" s="219">
        <v>50</v>
      </c>
      <c r="K114" s="219">
        <v>40</v>
      </c>
      <c r="L114" s="218">
        <v>55</v>
      </c>
      <c r="M114" s="219">
        <v>194</v>
      </c>
      <c r="N114" s="218">
        <v>51.3</v>
      </c>
      <c r="O114" s="218">
        <v>49.361619397438439</v>
      </c>
      <c r="P114" s="218">
        <v>56.47</v>
      </c>
      <c r="Q114" s="218">
        <v>54.6</v>
      </c>
      <c r="R114" s="218">
        <v>49</v>
      </c>
      <c r="S114" s="218">
        <v>58.2</v>
      </c>
      <c r="T114" s="218">
        <v>48.6</v>
      </c>
      <c r="U114" s="218">
        <v>49.675470132218003</v>
      </c>
      <c r="V114" s="218">
        <v>50.9</v>
      </c>
      <c r="W114" s="218">
        <v>52.58</v>
      </c>
      <c r="X114" s="218">
        <v>53.22</v>
      </c>
      <c r="Y114" s="219">
        <v>36.717999999999996</v>
      </c>
      <c r="Z114" s="220"/>
      <c r="AA114" s="221"/>
      <c r="AB114" s="221"/>
      <c r="AC114" s="221"/>
      <c r="AD114" s="221"/>
      <c r="AE114" s="221"/>
      <c r="AF114" s="221"/>
      <c r="AG114" s="221"/>
      <c r="AH114" s="221"/>
      <c r="AI114" s="221"/>
      <c r="AJ114" s="221"/>
      <c r="AK114" s="221"/>
      <c r="AL114" s="221"/>
      <c r="AM114" s="221"/>
      <c r="AN114" s="221"/>
      <c r="AO114" s="221"/>
      <c r="AP114" s="221"/>
      <c r="AQ114" s="221"/>
      <c r="AR114" s="221"/>
      <c r="AS114" s="221"/>
      <c r="AT114" s="221"/>
      <c r="AU114" s="221"/>
      <c r="AV114" s="221"/>
      <c r="AW114" s="221"/>
      <c r="AX114" s="221"/>
      <c r="AY114" s="221"/>
      <c r="AZ114" s="221"/>
      <c r="BA114" s="221"/>
      <c r="BB114" s="221"/>
      <c r="BC114" s="221"/>
      <c r="BD114" s="221"/>
      <c r="BE114" s="221"/>
      <c r="BF114" s="221"/>
      <c r="BG114" s="221"/>
      <c r="BH114" s="221"/>
      <c r="BI114" s="221"/>
      <c r="BJ114" s="221"/>
      <c r="BK114" s="221"/>
      <c r="BL114" s="221"/>
      <c r="BM114" s="222">
        <v>1</v>
      </c>
    </row>
    <row r="115" spans="1:65">
      <c r="A115" s="30"/>
      <c r="B115" s="19">
        <v>1</v>
      </c>
      <c r="C115" s="9">
        <v>2</v>
      </c>
      <c r="D115" s="223">
        <v>53.22</v>
      </c>
      <c r="E115" s="223">
        <v>51.34</v>
      </c>
      <c r="F115" s="224">
        <v>28.39</v>
      </c>
      <c r="G115" s="223">
        <v>52.6</v>
      </c>
      <c r="H115" s="224">
        <v>50</v>
      </c>
      <c r="I115" s="223">
        <v>58.1</v>
      </c>
      <c r="J115" s="224">
        <v>50</v>
      </c>
      <c r="K115" s="224">
        <v>40</v>
      </c>
      <c r="L115" s="223">
        <v>55.6</v>
      </c>
      <c r="M115" s="224">
        <v>182</v>
      </c>
      <c r="N115" s="223">
        <v>51</v>
      </c>
      <c r="O115" s="223">
        <v>48.2218794192434</v>
      </c>
      <c r="P115" s="223">
        <v>56.21</v>
      </c>
      <c r="Q115" s="223">
        <v>56.1</v>
      </c>
      <c r="R115" s="223">
        <v>52</v>
      </c>
      <c r="S115" s="223">
        <v>57.3</v>
      </c>
      <c r="T115" s="223">
        <v>47.4</v>
      </c>
      <c r="U115" s="223">
        <v>49.456346989707299</v>
      </c>
      <c r="V115" s="223">
        <v>49.1</v>
      </c>
      <c r="W115" s="223">
        <v>53.41</v>
      </c>
      <c r="X115" s="223">
        <v>53.5</v>
      </c>
      <c r="Y115" s="224">
        <v>36.963666666666661</v>
      </c>
      <c r="Z115" s="220"/>
      <c r="AA115" s="221"/>
      <c r="AB115" s="221"/>
      <c r="AC115" s="221"/>
      <c r="AD115" s="221"/>
      <c r="AE115" s="221"/>
      <c r="AF115" s="221"/>
      <c r="AG115" s="221"/>
      <c r="AH115" s="221"/>
      <c r="AI115" s="221"/>
      <c r="AJ115" s="221"/>
      <c r="AK115" s="221"/>
      <c r="AL115" s="221"/>
      <c r="AM115" s="221"/>
      <c r="AN115" s="221"/>
      <c r="AO115" s="221"/>
      <c r="AP115" s="221"/>
      <c r="AQ115" s="221"/>
      <c r="AR115" s="221"/>
      <c r="AS115" s="221"/>
      <c r="AT115" s="221"/>
      <c r="AU115" s="221"/>
      <c r="AV115" s="221"/>
      <c r="AW115" s="221"/>
      <c r="AX115" s="221"/>
      <c r="AY115" s="221"/>
      <c r="AZ115" s="221"/>
      <c r="BA115" s="221"/>
      <c r="BB115" s="221"/>
      <c r="BC115" s="221"/>
      <c r="BD115" s="221"/>
      <c r="BE115" s="221"/>
      <c r="BF115" s="221"/>
      <c r="BG115" s="221"/>
      <c r="BH115" s="221"/>
      <c r="BI115" s="221"/>
      <c r="BJ115" s="221"/>
      <c r="BK115" s="221"/>
      <c r="BL115" s="221"/>
      <c r="BM115" s="222">
        <v>20</v>
      </c>
    </row>
    <row r="116" spans="1:65">
      <c r="A116" s="30"/>
      <c r="B116" s="19">
        <v>1</v>
      </c>
      <c r="C116" s="9">
        <v>3</v>
      </c>
      <c r="D116" s="223">
        <v>51.21</v>
      </c>
      <c r="E116" s="223">
        <v>52.87</v>
      </c>
      <c r="F116" s="224">
        <v>27.93</v>
      </c>
      <c r="G116" s="223">
        <v>53.82</v>
      </c>
      <c r="H116" s="224">
        <v>50</v>
      </c>
      <c r="I116" s="223">
        <v>55.9</v>
      </c>
      <c r="J116" s="224">
        <v>50</v>
      </c>
      <c r="K116" s="224">
        <v>20</v>
      </c>
      <c r="L116" s="223">
        <v>54.5</v>
      </c>
      <c r="M116" s="224">
        <v>194</v>
      </c>
      <c r="N116" s="223">
        <v>50.5</v>
      </c>
      <c r="O116" s="223">
        <v>51.566153606819277</v>
      </c>
      <c r="P116" s="223">
        <v>55.04</v>
      </c>
      <c r="Q116" s="223">
        <v>53.4</v>
      </c>
      <c r="R116" s="223">
        <v>52</v>
      </c>
      <c r="S116" s="223">
        <v>58.7</v>
      </c>
      <c r="T116" s="223">
        <v>47.6</v>
      </c>
      <c r="U116" s="223">
        <v>49.329287503494498</v>
      </c>
      <c r="V116" s="223">
        <v>49.2</v>
      </c>
      <c r="W116" s="223">
        <v>52.79</v>
      </c>
      <c r="X116" s="223">
        <v>52.7</v>
      </c>
      <c r="Y116" s="224">
        <v>36.236666666666672</v>
      </c>
      <c r="Z116" s="220"/>
      <c r="AA116" s="221"/>
      <c r="AB116" s="221"/>
      <c r="AC116" s="221"/>
      <c r="AD116" s="221"/>
      <c r="AE116" s="221"/>
      <c r="AF116" s="221"/>
      <c r="AG116" s="221"/>
      <c r="AH116" s="221"/>
      <c r="AI116" s="221"/>
      <c r="AJ116" s="221"/>
      <c r="AK116" s="221"/>
      <c r="AL116" s="221"/>
      <c r="AM116" s="221"/>
      <c r="AN116" s="221"/>
      <c r="AO116" s="221"/>
      <c r="AP116" s="221"/>
      <c r="AQ116" s="221"/>
      <c r="AR116" s="221"/>
      <c r="AS116" s="221"/>
      <c r="AT116" s="221"/>
      <c r="AU116" s="221"/>
      <c r="AV116" s="221"/>
      <c r="AW116" s="221"/>
      <c r="AX116" s="221"/>
      <c r="AY116" s="221"/>
      <c r="AZ116" s="221"/>
      <c r="BA116" s="221"/>
      <c r="BB116" s="221"/>
      <c r="BC116" s="221"/>
      <c r="BD116" s="221"/>
      <c r="BE116" s="221"/>
      <c r="BF116" s="221"/>
      <c r="BG116" s="221"/>
      <c r="BH116" s="221"/>
      <c r="BI116" s="221"/>
      <c r="BJ116" s="221"/>
      <c r="BK116" s="221"/>
      <c r="BL116" s="221"/>
      <c r="BM116" s="222">
        <v>16</v>
      </c>
    </row>
    <row r="117" spans="1:65">
      <c r="A117" s="30"/>
      <c r="B117" s="19">
        <v>1</v>
      </c>
      <c r="C117" s="9">
        <v>4</v>
      </c>
      <c r="D117" s="223">
        <v>52.73</v>
      </c>
      <c r="E117" s="223">
        <v>50.19</v>
      </c>
      <c r="F117" s="224">
        <v>33.67</v>
      </c>
      <c r="G117" s="223">
        <v>53.51</v>
      </c>
      <c r="H117" s="224">
        <v>60</v>
      </c>
      <c r="I117" s="223">
        <v>57.6</v>
      </c>
      <c r="J117" s="224">
        <v>50</v>
      </c>
      <c r="K117" s="224">
        <v>40</v>
      </c>
      <c r="L117" s="223">
        <v>55</v>
      </c>
      <c r="M117" s="224">
        <v>190</v>
      </c>
      <c r="N117" s="223">
        <v>52.4</v>
      </c>
      <c r="O117" s="223">
        <v>49.915387435344599</v>
      </c>
      <c r="P117" s="223">
        <v>56.01</v>
      </c>
      <c r="Q117" s="223">
        <v>53.9</v>
      </c>
      <c r="R117" s="223">
        <v>51</v>
      </c>
      <c r="S117" s="223">
        <v>57</v>
      </c>
      <c r="T117" s="223">
        <v>48.5</v>
      </c>
      <c r="U117" s="223">
        <v>49.596916152585102</v>
      </c>
      <c r="V117" s="223">
        <v>48.6</v>
      </c>
      <c r="W117" s="223">
        <v>53.41</v>
      </c>
      <c r="X117" s="223">
        <v>53.43</v>
      </c>
      <c r="Y117" s="224">
        <v>34.619</v>
      </c>
      <c r="Z117" s="220"/>
      <c r="AA117" s="221"/>
      <c r="AB117" s="221"/>
      <c r="AC117" s="221"/>
      <c r="AD117" s="221"/>
      <c r="AE117" s="221"/>
      <c r="AF117" s="221"/>
      <c r="AG117" s="221"/>
      <c r="AH117" s="221"/>
      <c r="AI117" s="221"/>
      <c r="AJ117" s="221"/>
      <c r="AK117" s="221"/>
      <c r="AL117" s="221"/>
      <c r="AM117" s="221"/>
      <c r="AN117" s="221"/>
      <c r="AO117" s="221"/>
      <c r="AP117" s="221"/>
      <c r="AQ117" s="221"/>
      <c r="AR117" s="221"/>
      <c r="AS117" s="221"/>
      <c r="AT117" s="221"/>
      <c r="AU117" s="221"/>
      <c r="AV117" s="221"/>
      <c r="AW117" s="221"/>
      <c r="AX117" s="221"/>
      <c r="AY117" s="221"/>
      <c r="AZ117" s="221"/>
      <c r="BA117" s="221"/>
      <c r="BB117" s="221"/>
      <c r="BC117" s="221"/>
      <c r="BD117" s="221"/>
      <c r="BE117" s="221"/>
      <c r="BF117" s="221"/>
      <c r="BG117" s="221"/>
      <c r="BH117" s="221"/>
      <c r="BI117" s="221"/>
      <c r="BJ117" s="221"/>
      <c r="BK117" s="221"/>
      <c r="BL117" s="221"/>
      <c r="BM117" s="222">
        <v>52.642451018545493</v>
      </c>
    </row>
    <row r="118" spans="1:65">
      <c r="A118" s="30"/>
      <c r="B118" s="19">
        <v>1</v>
      </c>
      <c r="C118" s="9">
        <v>5</v>
      </c>
      <c r="D118" s="223">
        <v>52.3</v>
      </c>
      <c r="E118" s="223">
        <v>49.75</v>
      </c>
      <c r="F118" s="224">
        <v>31.16</v>
      </c>
      <c r="G118" s="223">
        <v>54.12</v>
      </c>
      <c r="H118" s="224">
        <v>40</v>
      </c>
      <c r="I118" s="223">
        <v>58.8</v>
      </c>
      <c r="J118" s="224">
        <v>60</v>
      </c>
      <c r="K118" s="224">
        <v>50</v>
      </c>
      <c r="L118" s="223">
        <v>55.7</v>
      </c>
      <c r="M118" s="224">
        <v>189</v>
      </c>
      <c r="N118" s="223">
        <v>51</v>
      </c>
      <c r="O118" s="223">
        <v>50.948896220779474</v>
      </c>
      <c r="P118" s="223">
        <v>55.82</v>
      </c>
      <c r="Q118" s="223">
        <v>53.8</v>
      </c>
      <c r="R118" s="223">
        <v>51</v>
      </c>
      <c r="S118" s="223">
        <v>57.7</v>
      </c>
      <c r="T118" s="223">
        <v>47.4</v>
      </c>
      <c r="U118" s="223">
        <v>49.60997771941102</v>
      </c>
      <c r="V118" s="223">
        <v>49.5</v>
      </c>
      <c r="W118" s="223">
        <v>51.8</v>
      </c>
      <c r="X118" s="223">
        <v>52.9</v>
      </c>
      <c r="Y118" s="224">
        <v>34.503666666666668</v>
      </c>
      <c r="Z118" s="220"/>
      <c r="AA118" s="221"/>
      <c r="AB118" s="221"/>
      <c r="AC118" s="221"/>
      <c r="AD118" s="221"/>
      <c r="AE118" s="221"/>
      <c r="AF118" s="221"/>
      <c r="AG118" s="221"/>
      <c r="AH118" s="221"/>
      <c r="AI118" s="221"/>
      <c r="AJ118" s="221"/>
      <c r="AK118" s="221"/>
      <c r="AL118" s="221"/>
      <c r="AM118" s="221"/>
      <c r="AN118" s="221"/>
      <c r="AO118" s="221"/>
      <c r="AP118" s="221"/>
      <c r="AQ118" s="221"/>
      <c r="AR118" s="221"/>
      <c r="AS118" s="221"/>
      <c r="AT118" s="221"/>
      <c r="AU118" s="221"/>
      <c r="AV118" s="221"/>
      <c r="AW118" s="221"/>
      <c r="AX118" s="221"/>
      <c r="AY118" s="221"/>
      <c r="AZ118" s="221"/>
      <c r="BA118" s="221"/>
      <c r="BB118" s="221"/>
      <c r="BC118" s="221"/>
      <c r="BD118" s="221"/>
      <c r="BE118" s="221"/>
      <c r="BF118" s="221"/>
      <c r="BG118" s="221"/>
      <c r="BH118" s="221"/>
      <c r="BI118" s="221"/>
      <c r="BJ118" s="221"/>
      <c r="BK118" s="221"/>
      <c r="BL118" s="221"/>
      <c r="BM118" s="222">
        <v>17</v>
      </c>
    </row>
    <row r="119" spans="1:65">
      <c r="A119" s="30"/>
      <c r="B119" s="19">
        <v>1</v>
      </c>
      <c r="C119" s="9">
        <v>6</v>
      </c>
      <c r="D119" s="223">
        <v>54.84</v>
      </c>
      <c r="E119" s="227">
        <v>43.43</v>
      </c>
      <c r="F119" s="224">
        <v>34.479999999999997</v>
      </c>
      <c r="G119" s="223">
        <v>53.73</v>
      </c>
      <c r="H119" s="224">
        <v>50</v>
      </c>
      <c r="I119" s="223">
        <v>59</v>
      </c>
      <c r="J119" s="224">
        <v>40</v>
      </c>
      <c r="K119" s="224">
        <v>30</v>
      </c>
      <c r="L119" s="223">
        <v>55.9</v>
      </c>
      <c r="M119" s="224">
        <v>187</v>
      </c>
      <c r="N119" s="223">
        <v>51.1</v>
      </c>
      <c r="O119" s="223">
        <v>50.386634690698642</v>
      </c>
      <c r="P119" s="223">
        <v>55.18</v>
      </c>
      <c r="Q119" s="223">
        <v>52.3</v>
      </c>
      <c r="R119" s="223">
        <v>52</v>
      </c>
      <c r="S119" s="223">
        <v>56.6</v>
      </c>
      <c r="T119" s="223">
        <v>48.4</v>
      </c>
      <c r="U119" s="223">
        <v>49.628728512627646</v>
      </c>
      <c r="V119" s="223">
        <v>48.9</v>
      </c>
      <c r="W119" s="223">
        <v>52.87</v>
      </c>
      <c r="X119" s="223">
        <v>52.49</v>
      </c>
      <c r="Y119" s="224">
        <v>37.171999999999997</v>
      </c>
      <c r="Z119" s="220"/>
      <c r="AA119" s="221"/>
      <c r="AB119" s="221"/>
      <c r="AC119" s="221"/>
      <c r="AD119" s="221"/>
      <c r="AE119" s="221"/>
      <c r="AF119" s="221"/>
      <c r="AG119" s="221"/>
      <c r="AH119" s="221"/>
      <c r="AI119" s="221"/>
      <c r="AJ119" s="221"/>
      <c r="AK119" s="221"/>
      <c r="AL119" s="221"/>
      <c r="AM119" s="221"/>
      <c r="AN119" s="221"/>
      <c r="AO119" s="221"/>
      <c r="AP119" s="221"/>
      <c r="AQ119" s="221"/>
      <c r="AR119" s="221"/>
      <c r="AS119" s="221"/>
      <c r="AT119" s="221"/>
      <c r="AU119" s="221"/>
      <c r="AV119" s="221"/>
      <c r="AW119" s="221"/>
      <c r="AX119" s="221"/>
      <c r="AY119" s="221"/>
      <c r="AZ119" s="221"/>
      <c r="BA119" s="221"/>
      <c r="BB119" s="221"/>
      <c r="BC119" s="221"/>
      <c r="BD119" s="221"/>
      <c r="BE119" s="221"/>
      <c r="BF119" s="221"/>
      <c r="BG119" s="221"/>
      <c r="BH119" s="221"/>
      <c r="BI119" s="221"/>
      <c r="BJ119" s="221"/>
      <c r="BK119" s="221"/>
      <c r="BL119" s="221"/>
      <c r="BM119" s="225"/>
    </row>
    <row r="120" spans="1:65">
      <c r="A120" s="30"/>
      <c r="B120" s="20" t="s">
        <v>259</v>
      </c>
      <c r="C120" s="12"/>
      <c r="D120" s="226">
        <v>52.798333333333325</v>
      </c>
      <c r="E120" s="226">
        <v>49.411666666666662</v>
      </c>
      <c r="F120" s="226">
        <v>30.596666666666668</v>
      </c>
      <c r="G120" s="226">
        <v>53.485000000000007</v>
      </c>
      <c r="H120" s="226">
        <v>51.666666666666664</v>
      </c>
      <c r="I120" s="226">
        <v>57.516666666666673</v>
      </c>
      <c r="J120" s="226">
        <v>50</v>
      </c>
      <c r="K120" s="226">
        <v>36.666666666666664</v>
      </c>
      <c r="L120" s="226">
        <v>55.283333333333331</v>
      </c>
      <c r="M120" s="226">
        <v>189.33333333333334</v>
      </c>
      <c r="N120" s="226">
        <v>51.216666666666676</v>
      </c>
      <c r="O120" s="226">
        <v>50.066761795053971</v>
      </c>
      <c r="P120" s="226">
        <v>55.788333333333334</v>
      </c>
      <c r="Q120" s="226">
        <v>54.016666666666673</v>
      </c>
      <c r="R120" s="226">
        <v>51.166666666666664</v>
      </c>
      <c r="S120" s="226">
        <v>57.583333333333336</v>
      </c>
      <c r="T120" s="226">
        <v>47.983333333333327</v>
      </c>
      <c r="U120" s="226">
        <v>49.549454501673928</v>
      </c>
      <c r="V120" s="226">
        <v>49.366666666666667</v>
      </c>
      <c r="W120" s="226">
        <v>52.81</v>
      </c>
      <c r="X120" s="226">
        <v>53.04</v>
      </c>
      <c r="Y120" s="226">
        <v>36.035499999999999</v>
      </c>
      <c r="Z120" s="220"/>
      <c r="AA120" s="221"/>
      <c r="AB120" s="221"/>
      <c r="AC120" s="221"/>
      <c r="AD120" s="221"/>
      <c r="AE120" s="221"/>
      <c r="AF120" s="221"/>
      <c r="AG120" s="221"/>
      <c r="AH120" s="221"/>
      <c r="AI120" s="221"/>
      <c r="AJ120" s="221"/>
      <c r="AK120" s="221"/>
      <c r="AL120" s="221"/>
      <c r="AM120" s="221"/>
      <c r="AN120" s="221"/>
      <c r="AO120" s="221"/>
      <c r="AP120" s="221"/>
      <c r="AQ120" s="221"/>
      <c r="AR120" s="221"/>
      <c r="AS120" s="221"/>
      <c r="AT120" s="221"/>
      <c r="AU120" s="221"/>
      <c r="AV120" s="221"/>
      <c r="AW120" s="221"/>
      <c r="AX120" s="221"/>
      <c r="AY120" s="221"/>
      <c r="AZ120" s="221"/>
      <c r="BA120" s="221"/>
      <c r="BB120" s="221"/>
      <c r="BC120" s="221"/>
      <c r="BD120" s="221"/>
      <c r="BE120" s="221"/>
      <c r="BF120" s="221"/>
      <c r="BG120" s="221"/>
      <c r="BH120" s="221"/>
      <c r="BI120" s="221"/>
      <c r="BJ120" s="221"/>
      <c r="BK120" s="221"/>
      <c r="BL120" s="221"/>
      <c r="BM120" s="225"/>
    </row>
    <row r="121" spans="1:65">
      <c r="A121" s="30"/>
      <c r="B121" s="3" t="s">
        <v>260</v>
      </c>
      <c r="C121" s="29"/>
      <c r="D121" s="223">
        <v>52.61</v>
      </c>
      <c r="E121" s="223">
        <v>49.97</v>
      </c>
      <c r="F121" s="223">
        <v>29.774999999999999</v>
      </c>
      <c r="G121" s="223">
        <v>53.62</v>
      </c>
      <c r="H121" s="223">
        <v>50</v>
      </c>
      <c r="I121" s="223">
        <v>57.85</v>
      </c>
      <c r="J121" s="223">
        <v>50</v>
      </c>
      <c r="K121" s="223">
        <v>40</v>
      </c>
      <c r="L121" s="223">
        <v>55.3</v>
      </c>
      <c r="M121" s="223">
        <v>189.5</v>
      </c>
      <c r="N121" s="223">
        <v>51.05</v>
      </c>
      <c r="O121" s="223">
        <v>50.15101106302162</v>
      </c>
      <c r="P121" s="223">
        <v>55.914999999999999</v>
      </c>
      <c r="Q121" s="223">
        <v>53.849999999999994</v>
      </c>
      <c r="R121" s="223">
        <v>51.5</v>
      </c>
      <c r="S121" s="223">
        <v>57.5</v>
      </c>
      <c r="T121" s="223">
        <v>48</v>
      </c>
      <c r="U121" s="223">
        <v>49.603446935998065</v>
      </c>
      <c r="V121" s="223">
        <v>49.150000000000006</v>
      </c>
      <c r="W121" s="223">
        <v>52.83</v>
      </c>
      <c r="X121" s="223">
        <v>53.06</v>
      </c>
      <c r="Y121" s="223">
        <v>36.477333333333334</v>
      </c>
      <c r="Z121" s="220"/>
      <c r="AA121" s="221"/>
      <c r="AB121" s="221"/>
      <c r="AC121" s="221"/>
      <c r="AD121" s="221"/>
      <c r="AE121" s="221"/>
      <c r="AF121" s="221"/>
      <c r="AG121" s="221"/>
      <c r="AH121" s="221"/>
      <c r="AI121" s="221"/>
      <c r="AJ121" s="221"/>
      <c r="AK121" s="221"/>
      <c r="AL121" s="221"/>
      <c r="AM121" s="221"/>
      <c r="AN121" s="221"/>
      <c r="AO121" s="221"/>
      <c r="AP121" s="221"/>
      <c r="AQ121" s="221"/>
      <c r="AR121" s="221"/>
      <c r="AS121" s="221"/>
      <c r="AT121" s="221"/>
      <c r="AU121" s="221"/>
      <c r="AV121" s="221"/>
      <c r="AW121" s="221"/>
      <c r="AX121" s="221"/>
      <c r="AY121" s="221"/>
      <c r="AZ121" s="221"/>
      <c r="BA121" s="221"/>
      <c r="BB121" s="221"/>
      <c r="BC121" s="221"/>
      <c r="BD121" s="221"/>
      <c r="BE121" s="221"/>
      <c r="BF121" s="221"/>
      <c r="BG121" s="221"/>
      <c r="BH121" s="221"/>
      <c r="BI121" s="221"/>
      <c r="BJ121" s="221"/>
      <c r="BK121" s="221"/>
      <c r="BL121" s="221"/>
      <c r="BM121" s="225"/>
    </row>
    <row r="122" spans="1:65">
      <c r="A122" s="30"/>
      <c r="B122" s="3" t="s">
        <v>261</v>
      </c>
      <c r="C122" s="29"/>
      <c r="D122" s="232">
        <v>1.2014227676661822</v>
      </c>
      <c r="E122" s="232">
        <v>3.2388665712972284</v>
      </c>
      <c r="F122" s="232">
        <v>2.9606868572455722</v>
      </c>
      <c r="G122" s="232">
        <v>0.54504128284011499</v>
      </c>
      <c r="H122" s="232">
        <v>7.5277265270908176</v>
      </c>
      <c r="I122" s="232">
        <v>1.4218532507494099</v>
      </c>
      <c r="J122" s="232">
        <v>6.324555320336759</v>
      </c>
      <c r="K122" s="232">
        <v>10.327955589886441</v>
      </c>
      <c r="L122" s="232">
        <v>0.53447793842839475</v>
      </c>
      <c r="M122" s="232">
        <v>4.5460605656619517</v>
      </c>
      <c r="N122" s="232">
        <v>0.63691967049751708</v>
      </c>
      <c r="O122" s="232">
        <v>1.1876351794954441</v>
      </c>
      <c r="P122" s="232">
        <v>0.56968119739611089</v>
      </c>
      <c r="Q122" s="232">
        <v>1.2703018014104643</v>
      </c>
      <c r="R122" s="232">
        <v>1.169045194450012</v>
      </c>
      <c r="S122" s="232">
        <v>0.77824589087682861</v>
      </c>
      <c r="T122" s="232">
        <v>0.57416606192517794</v>
      </c>
      <c r="U122" s="232">
        <v>0.13055458017130872</v>
      </c>
      <c r="V122" s="232">
        <v>0.80911474258393368</v>
      </c>
      <c r="W122" s="232">
        <v>0.59949979149287413</v>
      </c>
      <c r="X122" s="232">
        <v>0.40836258398633823</v>
      </c>
      <c r="Y122" s="232">
        <v>1.1842622598056545</v>
      </c>
      <c r="Z122" s="229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  <c r="AV122" s="230"/>
      <c r="AW122" s="230"/>
      <c r="AX122" s="230"/>
      <c r="AY122" s="230"/>
      <c r="AZ122" s="230"/>
      <c r="BA122" s="230"/>
      <c r="BB122" s="230"/>
      <c r="BC122" s="230"/>
      <c r="BD122" s="230"/>
      <c r="BE122" s="230"/>
      <c r="BF122" s="230"/>
      <c r="BG122" s="230"/>
      <c r="BH122" s="230"/>
      <c r="BI122" s="230"/>
      <c r="BJ122" s="230"/>
      <c r="BK122" s="230"/>
      <c r="BL122" s="230"/>
      <c r="BM122" s="233"/>
    </row>
    <row r="123" spans="1:65">
      <c r="A123" s="30"/>
      <c r="B123" s="3" t="s">
        <v>86</v>
      </c>
      <c r="C123" s="29"/>
      <c r="D123" s="13">
        <v>2.2754937359124639E-2</v>
      </c>
      <c r="E123" s="13">
        <v>6.5548620190182386E-2</v>
      </c>
      <c r="F123" s="13">
        <v>9.6765013310128739E-2</v>
      </c>
      <c r="G123" s="13">
        <v>1.0190544691784891E-2</v>
      </c>
      <c r="H123" s="13">
        <v>0.14569793278240292</v>
      </c>
      <c r="I123" s="13">
        <v>2.4720717196454533E-2</v>
      </c>
      <c r="J123" s="13">
        <v>0.12649110640673519</v>
      </c>
      <c r="K123" s="13">
        <v>0.28167151608781205</v>
      </c>
      <c r="L123" s="13">
        <v>9.6679759739836252E-3</v>
      </c>
      <c r="M123" s="13">
        <v>2.4010883269341293E-2</v>
      </c>
      <c r="N123" s="13">
        <v>1.2435789205939154E-2</v>
      </c>
      <c r="O123" s="13">
        <v>2.3721030418483526E-2</v>
      </c>
      <c r="P123" s="13">
        <v>1.0211475470906896E-2</v>
      </c>
      <c r="Q123" s="13">
        <v>2.3516849146753425E-2</v>
      </c>
      <c r="R123" s="13">
        <v>2.2847788816612612E-2</v>
      </c>
      <c r="S123" s="13">
        <v>1.3515124009438412E-2</v>
      </c>
      <c r="T123" s="13">
        <v>1.196594779976057E-2</v>
      </c>
      <c r="U123" s="13">
        <v>2.6348338540618686E-3</v>
      </c>
      <c r="V123" s="13">
        <v>1.63899002549075E-2</v>
      </c>
      <c r="W123" s="13">
        <v>1.1352012715259877E-2</v>
      </c>
      <c r="X123" s="13">
        <v>7.6991437403155774E-3</v>
      </c>
      <c r="Y123" s="13">
        <v>3.2863766558134465E-2</v>
      </c>
      <c r="Z123" s="157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262</v>
      </c>
      <c r="C124" s="29"/>
      <c r="D124" s="13">
        <v>2.9611522976564775E-3</v>
      </c>
      <c r="E124" s="13">
        <v>-6.1372225064913022E-2</v>
      </c>
      <c r="F124" s="13">
        <v>-0.41878339487103822</v>
      </c>
      <c r="G124" s="13">
        <v>1.6005124479437471E-2</v>
      </c>
      <c r="H124" s="13">
        <v>-1.8536073700958E-2</v>
      </c>
      <c r="I124" s="13">
        <v>9.2590970857417521E-2</v>
      </c>
      <c r="J124" s="13">
        <v>-5.0196200355765774E-2</v>
      </c>
      <c r="K124" s="13">
        <v>-0.3034772135942283</v>
      </c>
      <c r="L124" s="13">
        <v>5.0166401139974948E-2</v>
      </c>
      <c r="M124" s="13">
        <v>2.5965903879861671</v>
      </c>
      <c r="N124" s="13">
        <v>-2.7084307897755844E-2</v>
      </c>
      <c r="O124" s="13">
        <v>-4.8927988223499086E-2</v>
      </c>
      <c r="P124" s="13">
        <v>5.9759419516381751E-2</v>
      </c>
      <c r="Q124" s="13">
        <v>2.6104704882321306E-2</v>
      </c>
      <c r="R124" s="13">
        <v>-2.8034111697400332E-2</v>
      </c>
      <c r="S124" s="13">
        <v>9.3857375923609876E-2</v>
      </c>
      <c r="T124" s="13">
        <v>-8.8504953608083303E-2</v>
      </c>
      <c r="U124" s="13">
        <v>-5.8754796880219895E-2</v>
      </c>
      <c r="V124" s="13">
        <v>-6.2227048484592706E-2</v>
      </c>
      <c r="W124" s="13">
        <v>3.1827731842402063E-3</v>
      </c>
      <c r="X124" s="13">
        <v>7.5518706626036547E-3</v>
      </c>
      <c r="Y124" s="13">
        <v>-0.3154669035584039</v>
      </c>
      <c r="Z124" s="157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263</v>
      </c>
      <c r="C125" s="47"/>
      <c r="D125" s="45">
        <v>0</v>
      </c>
      <c r="E125" s="45">
        <v>0.76</v>
      </c>
      <c r="F125" s="45">
        <v>5.01</v>
      </c>
      <c r="G125" s="45">
        <v>0.15</v>
      </c>
      <c r="H125" s="45" t="s">
        <v>264</v>
      </c>
      <c r="I125" s="45">
        <v>1.06</v>
      </c>
      <c r="J125" s="45" t="s">
        <v>264</v>
      </c>
      <c r="K125" s="45" t="s">
        <v>264</v>
      </c>
      <c r="L125" s="45">
        <v>0.56000000000000005</v>
      </c>
      <c r="M125" s="45">
        <v>30.79</v>
      </c>
      <c r="N125" s="45">
        <v>0.36</v>
      </c>
      <c r="O125" s="45">
        <v>0.62</v>
      </c>
      <c r="P125" s="45">
        <v>0.67</v>
      </c>
      <c r="Q125" s="45">
        <v>0.27</v>
      </c>
      <c r="R125" s="45">
        <v>0.37</v>
      </c>
      <c r="S125" s="45">
        <v>1.08</v>
      </c>
      <c r="T125" s="45">
        <v>1.0900000000000001</v>
      </c>
      <c r="U125" s="45">
        <v>0.73</v>
      </c>
      <c r="V125" s="45">
        <v>0.77</v>
      </c>
      <c r="W125" s="45">
        <v>0</v>
      </c>
      <c r="X125" s="45">
        <v>0.05</v>
      </c>
      <c r="Y125" s="45">
        <v>3.78</v>
      </c>
      <c r="Z125" s="157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 t="s">
        <v>275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BM126" s="55"/>
    </row>
    <row r="127" spans="1:65">
      <c r="BM127" s="55"/>
    </row>
    <row r="128" spans="1:65" ht="15">
      <c r="B128" s="8" t="s">
        <v>448</v>
      </c>
      <c r="BM128" s="28" t="s">
        <v>66</v>
      </c>
    </row>
    <row r="129" spans="1:65" ht="15">
      <c r="A129" s="25" t="s">
        <v>50</v>
      </c>
      <c r="B129" s="18" t="s">
        <v>110</v>
      </c>
      <c r="C129" s="15" t="s">
        <v>111</v>
      </c>
      <c r="D129" s="16" t="s">
        <v>225</v>
      </c>
      <c r="E129" s="17" t="s">
        <v>225</v>
      </c>
      <c r="F129" s="17" t="s">
        <v>225</v>
      </c>
      <c r="G129" s="17" t="s">
        <v>225</v>
      </c>
      <c r="H129" s="17" t="s">
        <v>225</v>
      </c>
      <c r="I129" s="17" t="s">
        <v>225</v>
      </c>
      <c r="J129" s="17" t="s">
        <v>225</v>
      </c>
      <c r="K129" s="17" t="s">
        <v>225</v>
      </c>
      <c r="L129" s="17" t="s">
        <v>225</v>
      </c>
      <c r="M129" s="17" t="s">
        <v>225</v>
      </c>
      <c r="N129" s="17" t="s">
        <v>225</v>
      </c>
      <c r="O129" s="17" t="s">
        <v>225</v>
      </c>
      <c r="P129" s="17" t="s">
        <v>225</v>
      </c>
      <c r="Q129" s="17" t="s">
        <v>225</v>
      </c>
      <c r="R129" s="17" t="s">
        <v>225</v>
      </c>
      <c r="S129" s="17" t="s">
        <v>225</v>
      </c>
      <c r="T129" s="17" t="s">
        <v>225</v>
      </c>
      <c r="U129" s="17" t="s">
        <v>225</v>
      </c>
      <c r="V129" s="17" t="s">
        <v>225</v>
      </c>
      <c r="W129" s="17" t="s">
        <v>225</v>
      </c>
      <c r="X129" s="17" t="s">
        <v>225</v>
      </c>
      <c r="Y129" s="17" t="s">
        <v>225</v>
      </c>
      <c r="Z129" s="157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>
        <v>1</v>
      </c>
    </row>
    <row r="130" spans="1:65">
      <c r="A130" s="30"/>
      <c r="B130" s="19" t="s">
        <v>226</v>
      </c>
      <c r="C130" s="9" t="s">
        <v>226</v>
      </c>
      <c r="D130" s="155" t="s">
        <v>228</v>
      </c>
      <c r="E130" s="156" t="s">
        <v>229</v>
      </c>
      <c r="F130" s="156" t="s">
        <v>230</v>
      </c>
      <c r="G130" s="156" t="s">
        <v>231</v>
      </c>
      <c r="H130" s="156" t="s">
        <v>232</v>
      </c>
      <c r="I130" s="156" t="s">
        <v>233</v>
      </c>
      <c r="J130" s="156" t="s">
        <v>234</v>
      </c>
      <c r="K130" s="156" t="s">
        <v>235</v>
      </c>
      <c r="L130" s="156" t="s">
        <v>236</v>
      </c>
      <c r="M130" s="156" t="s">
        <v>237</v>
      </c>
      <c r="N130" s="156" t="s">
        <v>238</v>
      </c>
      <c r="O130" s="156" t="s">
        <v>239</v>
      </c>
      <c r="P130" s="156" t="s">
        <v>240</v>
      </c>
      <c r="Q130" s="156" t="s">
        <v>241</v>
      </c>
      <c r="R130" s="156" t="s">
        <v>242</v>
      </c>
      <c r="S130" s="156" t="s">
        <v>243</v>
      </c>
      <c r="T130" s="156" t="s">
        <v>244</v>
      </c>
      <c r="U130" s="156" t="s">
        <v>245</v>
      </c>
      <c r="V130" s="156" t="s">
        <v>247</v>
      </c>
      <c r="W130" s="156" t="s">
        <v>249</v>
      </c>
      <c r="X130" s="156" t="s">
        <v>250</v>
      </c>
      <c r="Y130" s="156" t="s">
        <v>251</v>
      </c>
      <c r="Z130" s="157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 t="s">
        <v>1</v>
      </c>
    </row>
    <row r="131" spans="1:65">
      <c r="A131" s="30"/>
      <c r="B131" s="19"/>
      <c r="C131" s="9"/>
      <c r="D131" s="10" t="s">
        <v>271</v>
      </c>
      <c r="E131" s="11" t="s">
        <v>272</v>
      </c>
      <c r="F131" s="11" t="s">
        <v>114</v>
      </c>
      <c r="G131" s="11" t="s">
        <v>272</v>
      </c>
      <c r="H131" s="11" t="s">
        <v>114</v>
      </c>
      <c r="I131" s="11" t="s">
        <v>272</v>
      </c>
      <c r="J131" s="11" t="s">
        <v>114</v>
      </c>
      <c r="K131" s="11" t="s">
        <v>114</v>
      </c>
      <c r="L131" s="11" t="s">
        <v>114</v>
      </c>
      <c r="M131" s="11" t="s">
        <v>114</v>
      </c>
      <c r="N131" s="11" t="s">
        <v>272</v>
      </c>
      <c r="O131" s="11" t="s">
        <v>271</v>
      </c>
      <c r="P131" s="11" t="s">
        <v>272</v>
      </c>
      <c r="Q131" s="11" t="s">
        <v>272</v>
      </c>
      <c r="R131" s="11" t="s">
        <v>114</v>
      </c>
      <c r="S131" s="11" t="s">
        <v>114</v>
      </c>
      <c r="T131" s="11" t="s">
        <v>272</v>
      </c>
      <c r="U131" s="11" t="s">
        <v>114</v>
      </c>
      <c r="V131" s="11" t="s">
        <v>272</v>
      </c>
      <c r="W131" s="11" t="s">
        <v>114</v>
      </c>
      <c r="X131" s="11" t="s">
        <v>114</v>
      </c>
      <c r="Y131" s="11" t="s">
        <v>114</v>
      </c>
      <c r="Z131" s="157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9"/>
      <c r="C132" s="9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157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8">
        <v>1</v>
      </c>
      <c r="C133" s="14">
        <v>1</v>
      </c>
      <c r="D133" s="235">
        <v>0.73</v>
      </c>
      <c r="E133" s="236">
        <v>0.64</v>
      </c>
      <c r="F133" s="236">
        <v>0.77200000000000002</v>
      </c>
      <c r="G133" s="235">
        <v>0.71</v>
      </c>
      <c r="H133" s="235">
        <v>0.67</v>
      </c>
      <c r="I133" s="235">
        <v>0.69</v>
      </c>
      <c r="J133" s="235">
        <v>0.74</v>
      </c>
      <c r="K133" s="236">
        <v>0.69</v>
      </c>
      <c r="L133" s="235">
        <v>0.77</v>
      </c>
      <c r="M133" s="235">
        <v>0.69899999999999995</v>
      </c>
      <c r="N133" s="235">
        <v>0.77</v>
      </c>
      <c r="O133" s="235">
        <v>0.73401228157042608</v>
      </c>
      <c r="P133" s="235">
        <v>0.75149999999999995</v>
      </c>
      <c r="Q133" s="235">
        <v>0.74</v>
      </c>
      <c r="R133" s="235">
        <v>0.72</v>
      </c>
      <c r="S133" s="235">
        <v>0.69100000000000006</v>
      </c>
      <c r="T133" s="235">
        <v>0.71</v>
      </c>
      <c r="U133" s="235">
        <v>0.74337800000000009</v>
      </c>
      <c r="V133" s="235">
        <v>0.73</v>
      </c>
      <c r="W133" s="235">
        <v>0.74399999999999999</v>
      </c>
      <c r="X133" s="235">
        <v>0.75</v>
      </c>
      <c r="Y133" s="236">
        <v>0.8380671666666667</v>
      </c>
      <c r="Z133" s="216"/>
      <c r="AA133" s="217"/>
      <c r="AB133" s="217"/>
      <c r="AC133" s="217"/>
      <c r="AD133" s="217"/>
      <c r="AE133" s="217"/>
      <c r="AF133" s="217"/>
      <c r="AG133" s="217"/>
      <c r="AH133" s="217"/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7"/>
      <c r="AT133" s="217"/>
      <c r="AU133" s="217"/>
      <c r="AV133" s="217"/>
      <c r="AW133" s="217"/>
      <c r="AX133" s="217"/>
      <c r="AY133" s="217"/>
      <c r="AZ133" s="217"/>
      <c r="BA133" s="217"/>
      <c r="BB133" s="217"/>
      <c r="BC133" s="217"/>
      <c r="BD133" s="217"/>
      <c r="BE133" s="217"/>
      <c r="BF133" s="217"/>
      <c r="BG133" s="217"/>
      <c r="BH133" s="217"/>
      <c r="BI133" s="217"/>
      <c r="BJ133" s="217"/>
      <c r="BK133" s="217"/>
      <c r="BL133" s="217"/>
      <c r="BM133" s="237">
        <v>1</v>
      </c>
    </row>
    <row r="134" spans="1:65">
      <c r="A134" s="30"/>
      <c r="B134" s="19">
        <v>1</v>
      </c>
      <c r="C134" s="9">
        <v>2</v>
      </c>
      <c r="D134" s="24">
        <v>0.71</v>
      </c>
      <c r="E134" s="238">
        <v>0.68</v>
      </c>
      <c r="F134" s="238">
        <v>0.77200000000000002</v>
      </c>
      <c r="G134" s="24">
        <v>0.71099999999999997</v>
      </c>
      <c r="H134" s="24">
        <v>0.68</v>
      </c>
      <c r="I134" s="24">
        <v>0.71</v>
      </c>
      <c r="J134" s="24">
        <v>0.75</v>
      </c>
      <c r="K134" s="238">
        <v>0.68</v>
      </c>
      <c r="L134" s="24">
        <v>0.76</v>
      </c>
      <c r="M134" s="24">
        <v>0.70799999999999996</v>
      </c>
      <c r="N134" s="24">
        <v>0.74</v>
      </c>
      <c r="O134" s="24">
        <v>0.7365560876154672</v>
      </c>
      <c r="P134" s="24">
        <v>0.75550000000000006</v>
      </c>
      <c r="Q134" s="239">
        <v>0.78</v>
      </c>
      <c r="R134" s="24">
        <v>0.73</v>
      </c>
      <c r="S134" s="24">
        <v>0.69899999999999995</v>
      </c>
      <c r="T134" s="24">
        <v>0.69</v>
      </c>
      <c r="U134" s="24">
        <v>0.74207847999999998</v>
      </c>
      <c r="V134" s="24">
        <v>0.7</v>
      </c>
      <c r="W134" s="24">
        <v>0.74060000000000004</v>
      </c>
      <c r="X134" s="24">
        <v>0.74</v>
      </c>
      <c r="Y134" s="238">
        <v>0.82354949999999993</v>
      </c>
      <c r="Z134" s="216"/>
      <c r="AA134" s="217"/>
      <c r="AB134" s="217"/>
      <c r="AC134" s="217"/>
      <c r="AD134" s="217"/>
      <c r="AE134" s="217"/>
      <c r="AF134" s="217"/>
      <c r="AG134" s="217"/>
      <c r="AH134" s="217"/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217"/>
      <c r="AU134" s="217"/>
      <c r="AV134" s="217"/>
      <c r="AW134" s="217"/>
      <c r="AX134" s="217"/>
      <c r="AY134" s="217"/>
      <c r="AZ134" s="217"/>
      <c r="BA134" s="217"/>
      <c r="BB134" s="217"/>
      <c r="BC134" s="217"/>
      <c r="BD134" s="217"/>
      <c r="BE134" s="217"/>
      <c r="BF134" s="217"/>
      <c r="BG134" s="217"/>
      <c r="BH134" s="217"/>
      <c r="BI134" s="217"/>
      <c r="BJ134" s="217"/>
      <c r="BK134" s="217"/>
      <c r="BL134" s="217"/>
      <c r="BM134" s="237" t="e">
        <v>#N/A</v>
      </c>
    </row>
    <row r="135" spans="1:65">
      <c r="A135" s="30"/>
      <c r="B135" s="19">
        <v>1</v>
      </c>
      <c r="C135" s="9">
        <v>3</v>
      </c>
      <c r="D135" s="24">
        <v>0.75</v>
      </c>
      <c r="E135" s="238">
        <v>0.68</v>
      </c>
      <c r="F135" s="238">
        <v>0.77900000000000003</v>
      </c>
      <c r="G135" s="24">
        <v>0.71199999999999997</v>
      </c>
      <c r="H135" s="24">
        <v>0.69</v>
      </c>
      <c r="I135" s="24">
        <v>0.71</v>
      </c>
      <c r="J135" s="24">
        <v>0.75</v>
      </c>
      <c r="K135" s="238">
        <v>0.65</v>
      </c>
      <c r="L135" s="24">
        <v>0.75</v>
      </c>
      <c r="M135" s="24">
        <v>0.69699999999999995</v>
      </c>
      <c r="N135" s="24">
        <v>0.74</v>
      </c>
      <c r="O135" s="24">
        <v>0.73692407330332976</v>
      </c>
      <c r="P135" s="24">
        <v>0.748</v>
      </c>
      <c r="Q135" s="24">
        <v>0.73</v>
      </c>
      <c r="R135" s="24">
        <v>0.73</v>
      </c>
      <c r="S135" s="24">
        <v>0.68599999999999994</v>
      </c>
      <c r="T135" s="24">
        <v>0.69</v>
      </c>
      <c r="U135" s="24">
        <v>0.74347476999999995</v>
      </c>
      <c r="V135" s="24">
        <v>0.7</v>
      </c>
      <c r="W135" s="24">
        <v>0.74460000000000004</v>
      </c>
      <c r="X135" s="24">
        <v>0.74</v>
      </c>
      <c r="Y135" s="238">
        <v>0.83334499999999989</v>
      </c>
      <c r="Z135" s="216"/>
      <c r="AA135" s="217"/>
      <c r="AB135" s="217"/>
      <c r="AC135" s="217"/>
      <c r="AD135" s="217"/>
      <c r="AE135" s="217"/>
      <c r="AF135" s="217"/>
      <c r="AG135" s="217"/>
      <c r="AH135" s="217"/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  <c r="BI135" s="217"/>
      <c r="BJ135" s="217"/>
      <c r="BK135" s="217"/>
      <c r="BL135" s="217"/>
      <c r="BM135" s="237">
        <v>16</v>
      </c>
    </row>
    <row r="136" spans="1:65">
      <c r="A136" s="30"/>
      <c r="B136" s="19">
        <v>1</v>
      </c>
      <c r="C136" s="9">
        <v>4</v>
      </c>
      <c r="D136" s="24">
        <v>0.73</v>
      </c>
      <c r="E136" s="238">
        <v>0.64</v>
      </c>
      <c r="F136" s="238">
        <v>0.872</v>
      </c>
      <c r="G136" s="24">
        <v>0.71599999999999997</v>
      </c>
      <c r="H136" s="24">
        <v>0.69</v>
      </c>
      <c r="I136" s="24">
        <v>0.75</v>
      </c>
      <c r="J136" s="24">
        <v>0.74</v>
      </c>
      <c r="K136" s="238">
        <v>0.69</v>
      </c>
      <c r="L136" s="24">
        <v>0.75</v>
      </c>
      <c r="M136" s="24">
        <v>0.69099999999999995</v>
      </c>
      <c r="N136" s="24">
        <v>0.76</v>
      </c>
      <c r="O136" s="24">
        <v>0.72131032566992481</v>
      </c>
      <c r="P136" s="24">
        <v>0.75839999999999996</v>
      </c>
      <c r="Q136" s="24">
        <v>0.74</v>
      </c>
      <c r="R136" s="24">
        <v>0.74</v>
      </c>
      <c r="S136" s="24">
        <v>0.70200000000000007</v>
      </c>
      <c r="T136" s="24">
        <v>0.69</v>
      </c>
      <c r="U136" s="24">
        <v>0.74402247999999993</v>
      </c>
      <c r="V136" s="24">
        <v>0.68</v>
      </c>
      <c r="W136" s="24">
        <v>0.74819999999999998</v>
      </c>
      <c r="X136" s="24">
        <v>0.74</v>
      </c>
      <c r="Y136" s="238">
        <v>0.78949590000000003</v>
      </c>
      <c r="Z136" s="216"/>
      <c r="AA136" s="217"/>
      <c r="AB136" s="217"/>
      <c r="AC136" s="217"/>
      <c r="AD136" s="217"/>
      <c r="AE136" s="217"/>
      <c r="AF136" s="217"/>
      <c r="AG136" s="217"/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  <c r="BI136" s="217"/>
      <c r="BJ136" s="217"/>
      <c r="BK136" s="217"/>
      <c r="BL136" s="217"/>
      <c r="BM136" s="237">
        <v>0.72635379239837905</v>
      </c>
    </row>
    <row r="137" spans="1:65">
      <c r="A137" s="30"/>
      <c r="B137" s="19">
        <v>1</v>
      </c>
      <c r="C137" s="9">
        <v>5</v>
      </c>
      <c r="D137" s="24">
        <v>0.76</v>
      </c>
      <c r="E137" s="238">
        <v>0.62</v>
      </c>
      <c r="F137" s="238">
        <v>0.80800000000000005</v>
      </c>
      <c r="G137" s="24">
        <v>0.72199999999999998</v>
      </c>
      <c r="H137" s="24">
        <v>0.69</v>
      </c>
      <c r="I137" s="24">
        <v>0.71</v>
      </c>
      <c r="J137" s="24">
        <v>0.74</v>
      </c>
      <c r="K137" s="238">
        <v>0.66</v>
      </c>
      <c r="L137" s="24">
        <v>0.74</v>
      </c>
      <c r="M137" s="24">
        <v>0.68300000000000005</v>
      </c>
      <c r="N137" s="24">
        <v>0.76</v>
      </c>
      <c r="O137" s="24">
        <v>0.74558361606430368</v>
      </c>
      <c r="P137" s="24">
        <v>0.75839999999999996</v>
      </c>
      <c r="Q137" s="24">
        <v>0.75</v>
      </c>
      <c r="R137" s="24">
        <v>0.72</v>
      </c>
      <c r="S137" s="24">
        <v>0.69499999999999995</v>
      </c>
      <c r="T137" s="24">
        <v>0.71</v>
      </c>
      <c r="U137" s="24">
        <v>0.74306680999999997</v>
      </c>
      <c r="V137" s="24">
        <v>0.69</v>
      </c>
      <c r="W137" s="24">
        <v>0.74070000000000003</v>
      </c>
      <c r="X137" s="24">
        <v>0.74</v>
      </c>
      <c r="Y137" s="238">
        <v>0.80067049999999995</v>
      </c>
      <c r="Z137" s="216"/>
      <c r="AA137" s="217"/>
      <c r="AB137" s="217"/>
      <c r="AC137" s="217"/>
      <c r="AD137" s="217"/>
      <c r="AE137" s="217"/>
      <c r="AF137" s="217"/>
      <c r="AG137" s="217"/>
      <c r="AH137" s="217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7"/>
      <c r="AY137" s="217"/>
      <c r="AZ137" s="217"/>
      <c r="BA137" s="217"/>
      <c r="BB137" s="217"/>
      <c r="BC137" s="217"/>
      <c r="BD137" s="217"/>
      <c r="BE137" s="217"/>
      <c r="BF137" s="217"/>
      <c r="BG137" s="217"/>
      <c r="BH137" s="217"/>
      <c r="BI137" s="217"/>
      <c r="BJ137" s="217"/>
      <c r="BK137" s="217"/>
      <c r="BL137" s="217"/>
      <c r="BM137" s="237">
        <v>18</v>
      </c>
    </row>
    <row r="138" spans="1:65">
      <c r="A138" s="30"/>
      <c r="B138" s="19">
        <v>1</v>
      </c>
      <c r="C138" s="9">
        <v>6</v>
      </c>
      <c r="D138" s="24">
        <v>0.75</v>
      </c>
      <c r="E138" s="239">
        <v>0.48</v>
      </c>
      <c r="F138" s="238">
        <v>0.81499999999999995</v>
      </c>
      <c r="G138" s="24">
        <v>0.74199999999999999</v>
      </c>
      <c r="H138" s="24">
        <v>0.68</v>
      </c>
      <c r="I138" s="24">
        <v>0.71</v>
      </c>
      <c r="J138" s="239">
        <v>0.79</v>
      </c>
      <c r="K138" s="238">
        <v>0.64</v>
      </c>
      <c r="L138" s="24">
        <v>0.74</v>
      </c>
      <c r="M138" s="24">
        <v>0.7</v>
      </c>
      <c r="N138" s="24">
        <v>0.73</v>
      </c>
      <c r="O138" s="24">
        <v>0.74145265480150369</v>
      </c>
      <c r="P138" s="24">
        <v>0.74409999999999998</v>
      </c>
      <c r="Q138" s="24">
        <v>0.74</v>
      </c>
      <c r="R138" s="24">
        <v>0.72</v>
      </c>
      <c r="S138" s="24">
        <v>0.67900000000000005</v>
      </c>
      <c r="T138" s="24">
        <v>0.72</v>
      </c>
      <c r="U138" s="24">
        <v>0.74534999999999996</v>
      </c>
      <c r="V138" s="24">
        <v>0.71</v>
      </c>
      <c r="W138" s="24">
        <v>0.73799999999999999</v>
      </c>
      <c r="X138" s="24">
        <v>0.74</v>
      </c>
      <c r="Y138" s="238">
        <v>0.84034916666666648</v>
      </c>
      <c r="Z138" s="216"/>
      <c r="AA138" s="217"/>
      <c r="AB138" s="217"/>
      <c r="AC138" s="217"/>
      <c r="AD138" s="217"/>
      <c r="AE138" s="217"/>
      <c r="AF138" s="217"/>
      <c r="AG138" s="217"/>
      <c r="AH138" s="217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7"/>
      <c r="AY138" s="217"/>
      <c r="AZ138" s="217"/>
      <c r="BA138" s="217"/>
      <c r="BB138" s="217"/>
      <c r="BC138" s="217"/>
      <c r="BD138" s="217"/>
      <c r="BE138" s="217"/>
      <c r="BF138" s="217"/>
      <c r="BG138" s="217"/>
      <c r="BH138" s="217"/>
      <c r="BI138" s="217"/>
      <c r="BJ138" s="217"/>
      <c r="BK138" s="217"/>
      <c r="BL138" s="217"/>
      <c r="BM138" s="56"/>
    </row>
    <row r="139" spans="1:65">
      <c r="A139" s="30"/>
      <c r="B139" s="20" t="s">
        <v>259</v>
      </c>
      <c r="C139" s="12"/>
      <c r="D139" s="240">
        <v>0.73833333333333329</v>
      </c>
      <c r="E139" s="240">
        <v>0.62333333333333341</v>
      </c>
      <c r="F139" s="240">
        <v>0.80299999999999994</v>
      </c>
      <c r="G139" s="240">
        <v>0.71883333333333344</v>
      </c>
      <c r="H139" s="240">
        <v>0.68333333333333324</v>
      </c>
      <c r="I139" s="240">
        <v>0.71333333333333326</v>
      </c>
      <c r="J139" s="240">
        <v>0.75166666666666682</v>
      </c>
      <c r="K139" s="240">
        <v>0.66833333333333333</v>
      </c>
      <c r="L139" s="240">
        <v>0.75166666666666682</v>
      </c>
      <c r="M139" s="240">
        <v>0.69633333333333336</v>
      </c>
      <c r="N139" s="240">
        <v>0.75</v>
      </c>
      <c r="O139" s="240">
        <v>0.73597317317082578</v>
      </c>
      <c r="P139" s="240">
        <v>0.75265000000000004</v>
      </c>
      <c r="Q139" s="240">
        <v>0.7466666666666667</v>
      </c>
      <c r="R139" s="240">
        <v>0.72666666666666657</v>
      </c>
      <c r="S139" s="240">
        <v>0.69200000000000006</v>
      </c>
      <c r="T139" s="240">
        <v>0.70166666666666666</v>
      </c>
      <c r="U139" s="240">
        <v>0.74356175666666668</v>
      </c>
      <c r="V139" s="240">
        <v>0.70166666666666666</v>
      </c>
      <c r="W139" s="240">
        <v>0.74268333333333336</v>
      </c>
      <c r="X139" s="240">
        <v>0.7416666666666667</v>
      </c>
      <c r="Y139" s="240">
        <v>0.82091287222222231</v>
      </c>
      <c r="Z139" s="216"/>
      <c r="AA139" s="217"/>
      <c r="AB139" s="217"/>
      <c r="AC139" s="217"/>
      <c r="AD139" s="217"/>
      <c r="AE139" s="217"/>
      <c r="AF139" s="217"/>
      <c r="AG139" s="217"/>
      <c r="AH139" s="217"/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7"/>
      <c r="AY139" s="217"/>
      <c r="AZ139" s="217"/>
      <c r="BA139" s="217"/>
      <c r="BB139" s="217"/>
      <c r="BC139" s="217"/>
      <c r="BD139" s="217"/>
      <c r="BE139" s="217"/>
      <c r="BF139" s="217"/>
      <c r="BG139" s="217"/>
      <c r="BH139" s="217"/>
      <c r="BI139" s="217"/>
      <c r="BJ139" s="217"/>
      <c r="BK139" s="217"/>
      <c r="BL139" s="217"/>
      <c r="BM139" s="56"/>
    </row>
    <row r="140" spans="1:65">
      <c r="A140" s="30"/>
      <c r="B140" s="3" t="s">
        <v>260</v>
      </c>
      <c r="C140" s="29"/>
      <c r="D140" s="24">
        <v>0.74</v>
      </c>
      <c r="E140" s="24">
        <v>0.64</v>
      </c>
      <c r="F140" s="24">
        <v>0.79350000000000009</v>
      </c>
      <c r="G140" s="24">
        <v>0.71399999999999997</v>
      </c>
      <c r="H140" s="24">
        <v>0.68500000000000005</v>
      </c>
      <c r="I140" s="24">
        <v>0.71</v>
      </c>
      <c r="J140" s="24">
        <v>0.745</v>
      </c>
      <c r="K140" s="24">
        <v>0.67</v>
      </c>
      <c r="L140" s="24">
        <v>0.75</v>
      </c>
      <c r="M140" s="24">
        <v>0.69799999999999995</v>
      </c>
      <c r="N140" s="24">
        <v>0.75</v>
      </c>
      <c r="O140" s="24">
        <v>0.73674008045939843</v>
      </c>
      <c r="P140" s="24">
        <v>0.75350000000000006</v>
      </c>
      <c r="Q140" s="24">
        <v>0.74</v>
      </c>
      <c r="R140" s="24">
        <v>0.72499999999999998</v>
      </c>
      <c r="S140" s="24">
        <v>0.69300000000000006</v>
      </c>
      <c r="T140" s="24">
        <v>0.7</v>
      </c>
      <c r="U140" s="24">
        <v>0.74342638500000002</v>
      </c>
      <c r="V140" s="24">
        <v>0.7</v>
      </c>
      <c r="W140" s="24">
        <v>0.74235000000000007</v>
      </c>
      <c r="X140" s="24">
        <v>0.74</v>
      </c>
      <c r="Y140" s="24">
        <v>0.82844724999999997</v>
      </c>
      <c r="Z140" s="216"/>
      <c r="AA140" s="217"/>
      <c r="AB140" s="217"/>
      <c r="AC140" s="217"/>
      <c r="AD140" s="217"/>
      <c r="AE140" s="217"/>
      <c r="AF140" s="217"/>
      <c r="AG140" s="217"/>
      <c r="AH140" s="217"/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7"/>
      <c r="AY140" s="217"/>
      <c r="AZ140" s="217"/>
      <c r="BA140" s="217"/>
      <c r="BB140" s="217"/>
      <c r="BC140" s="217"/>
      <c r="BD140" s="217"/>
      <c r="BE140" s="217"/>
      <c r="BF140" s="217"/>
      <c r="BG140" s="217"/>
      <c r="BH140" s="217"/>
      <c r="BI140" s="217"/>
      <c r="BJ140" s="217"/>
      <c r="BK140" s="217"/>
      <c r="BL140" s="217"/>
      <c r="BM140" s="56"/>
    </row>
    <row r="141" spans="1:65">
      <c r="A141" s="30"/>
      <c r="B141" s="3" t="s">
        <v>261</v>
      </c>
      <c r="C141" s="29"/>
      <c r="D141" s="24">
        <v>1.8348478592697198E-2</v>
      </c>
      <c r="E141" s="24">
        <v>7.4206917916502857E-2</v>
      </c>
      <c r="F141" s="24">
        <v>3.8543481939233244E-2</v>
      </c>
      <c r="G141" s="24">
        <v>1.217237309100682E-2</v>
      </c>
      <c r="H141" s="24">
        <v>8.1649658092772144E-3</v>
      </c>
      <c r="I141" s="24">
        <v>1.9663841605003517E-2</v>
      </c>
      <c r="J141" s="24">
        <v>1.9407902170679534E-2</v>
      </c>
      <c r="K141" s="24">
        <v>2.1369760566432781E-2</v>
      </c>
      <c r="L141" s="24">
        <v>1.1690451944500132E-2</v>
      </c>
      <c r="M141" s="24">
        <v>8.5244745683629216E-3</v>
      </c>
      <c r="N141" s="24">
        <v>1.5491933384829681E-2</v>
      </c>
      <c r="O141" s="24">
        <v>8.2761527845334019E-3</v>
      </c>
      <c r="P141" s="24">
        <v>5.8360089102056714E-3</v>
      </c>
      <c r="Q141" s="24">
        <v>1.7511900715418277E-2</v>
      </c>
      <c r="R141" s="24">
        <v>8.1649658092772665E-3</v>
      </c>
      <c r="S141" s="24">
        <v>8.5322916030806141E-3</v>
      </c>
      <c r="T141" s="24">
        <v>1.3291601358251269E-2</v>
      </c>
      <c r="U141" s="24">
        <v>1.0859553650618581E-3</v>
      </c>
      <c r="V141" s="24">
        <v>1.7224014243685071E-2</v>
      </c>
      <c r="W141" s="24">
        <v>3.6345105126642033E-3</v>
      </c>
      <c r="X141" s="24">
        <v>4.0824829046386341E-3</v>
      </c>
      <c r="Y141" s="24">
        <v>2.1120268670328273E-2</v>
      </c>
      <c r="Z141" s="216"/>
      <c r="AA141" s="217"/>
      <c r="AB141" s="217"/>
      <c r="AC141" s="217"/>
      <c r="AD141" s="217"/>
      <c r="AE141" s="217"/>
      <c r="AF141" s="217"/>
      <c r="AG141" s="217"/>
      <c r="AH141" s="217"/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217"/>
      <c r="AU141" s="217"/>
      <c r="AV141" s="217"/>
      <c r="AW141" s="217"/>
      <c r="AX141" s="217"/>
      <c r="AY141" s="217"/>
      <c r="AZ141" s="217"/>
      <c r="BA141" s="217"/>
      <c r="BB141" s="217"/>
      <c r="BC141" s="217"/>
      <c r="BD141" s="217"/>
      <c r="BE141" s="217"/>
      <c r="BF141" s="217"/>
      <c r="BG141" s="217"/>
      <c r="BH141" s="217"/>
      <c r="BI141" s="217"/>
      <c r="BJ141" s="217"/>
      <c r="BK141" s="217"/>
      <c r="BL141" s="217"/>
      <c r="BM141" s="56"/>
    </row>
    <row r="142" spans="1:65">
      <c r="A142" s="30"/>
      <c r="B142" s="3" t="s">
        <v>86</v>
      </c>
      <c r="C142" s="29"/>
      <c r="D142" s="13">
        <v>2.4851212540899142E-2</v>
      </c>
      <c r="E142" s="13">
        <v>0.11904853141684948</v>
      </c>
      <c r="F142" s="13">
        <v>4.7999354843378889E-2</v>
      </c>
      <c r="G142" s="13">
        <v>1.6933512299105242E-2</v>
      </c>
      <c r="H142" s="13">
        <v>1.1948730452600803E-2</v>
      </c>
      <c r="I142" s="13">
        <v>2.7566133091126429E-2</v>
      </c>
      <c r="J142" s="13">
        <v>2.5819825504229975E-2</v>
      </c>
      <c r="K142" s="13">
        <v>3.1974704089425605E-2</v>
      </c>
      <c r="L142" s="13">
        <v>1.5552707686696404E-2</v>
      </c>
      <c r="M142" s="13">
        <v>1.2241945287261255E-2</v>
      </c>
      <c r="N142" s="13">
        <v>2.0655911179772907E-2</v>
      </c>
      <c r="O142" s="13">
        <v>1.1245182686315707E-2</v>
      </c>
      <c r="P142" s="13">
        <v>7.753947930918317E-3</v>
      </c>
      <c r="Q142" s="13">
        <v>2.3453438458149477E-2</v>
      </c>
      <c r="R142" s="13">
        <v>1.123619148065679E-2</v>
      </c>
      <c r="S142" s="13">
        <v>1.2329901160521118E-2</v>
      </c>
      <c r="T142" s="13">
        <v>1.8942899797982807E-2</v>
      </c>
      <c r="U142" s="13">
        <v>1.4604777011799491E-3</v>
      </c>
      <c r="V142" s="13">
        <v>2.4547288708339769E-2</v>
      </c>
      <c r="W142" s="13">
        <v>4.8937553187731915E-3</v>
      </c>
      <c r="X142" s="13">
        <v>5.5044713320970343E-3</v>
      </c>
      <c r="Y142" s="13">
        <v>2.5727783526107245E-2</v>
      </c>
      <c r="Z142" s="157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262</v>
      </c>
      <c r="C143" s="29"/>
      <c r="D143" s="13">
        <v>1.6492707906705428E-2</v>
      </c>
      <c r="E143" s="13">
        <v>-0.14183234140607692</v>
      </c>
      <c r="F143" s="13">
        <v>0.10552186607099467</v>
      </c>
      <c r="G143" s="13">
        <v>-1.0353713498505335E-2</v>
      </c>
      <c r="H143" s="13">
        <v>-5.9227967851581909E-2</v>
      </c>
      <c r="I143" s="13">
        <v>-1.792578107433429E-2</v>
      </c>
      <c r="J143" s="13">
        <v>3.4849235363260123E-2</v>
      </c>
      <c r="K143" s="13">
        <v>-7.9879061240205607E-2</v>
      </c>
      <c r="L143" s="13">
        <v>3.4849235363260123E-2</v>
      </c>
      <c r="M143" s="13">
        <v>-4.1330353581441104E-2</v>
      </c>
      <c r="N143" s="13">
        <v>3.2554669431190675E-2</v>
      </c>
      <c r="O143" s="13">
        <v>1.3243382044835217E-2</v>
      </c>
      <c r="P143" s="13">
        <v>3.6203029263180975E-2</v>
      </c>
      <c r="Q143" s="13">
        <v>2.7965537567052223E-2</v>
      </c>
      <c r="R143" s="13">
        <v>4.307463822201818E-4</v>
      </c>
      <c r="S143" s="13">
        <v>-4.7296225004821335E-2</v>
      </c>
      <c r="T143" s="13">
        <v>-3.3987742598819426E-2</v>
      </c>
      <c r="U143" s="13">
        <v>2.3690885142167328E-2</v>
      </c>
      <c r="V143" s="13">
        <v>-3.3987742598819426E-2</v>
      </c>
      <c r="W143" s="13">
        <v>2.2481524989406365E-2</v>
      </c>
      <c r="X143" s="13">
        <v>2.1081839770844102E-2</v>
      </c>
      <c r="Y143" s="13">
        <v>0.13018322587896813</v>
      </c>
      <c r="Z143" s="157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46" t="s">
        <v>263</v>
      </c>
      <c r="C144" s="47"/>
      <c r="D144" s="45">
        <v>0.05</v>
      </c>
      <c r="E144" s="45">
        <v>4.54</v>
      </c>
      <c r="F144" s="45">
        <v>2.62</v>
      </c>
      <c r="G144" s="45">
        <v>0.73</v>
      </c>
      <c r="H144" s="45">
        <v>2.15</v>
      </c>
      <c r="I144" s="45">
        <v>0.95</v>
      </c>
      <c r="J144" s="45">
        <v>0.57999999999999996</v>
      </c>
      <c r="K144" s="45">
        <v>2.74</v>
      </c>
      <c r="L144" s="45">
        <v>0.57999999999999996</v>
      </c>
      <c r="M144" s="45">
        <v>1.63</v>
      </c>
      <c r="N144" s="45">
        <v>0.51</v>
      </c>
      <c r="O144" s="45">
        <v>0.05</v>
      </c>
      <c r="P144" s="45">
        <v>0.62</v>
      </c>
      <c r="Q144" s="45">
        <v>0.38</v>
      </c>
      <c r="R144" s="45">
        <v>0.42</v>
      </c>
      <c r="S144" s="45">
        <v>1.8</v>
      </c>
      <c r="T144" s="45">
        <v>1.42</v>
      </c>
      <c r="U144" s="45">
        <v>0.26</v>
      </c>
      <c r="V144" s="45">
        <v>1.42</v>
      </c>
      <c r="W144" s="45">
        <v>0.22</v>
      </c>
      <c r="X144" s="45">
        <v>0.18</v>
      </c>
      <c r="Y144" s="45">
        <v>3.34</v>
      </c>
      <c r="Z144" s="157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1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BM145" s="55"/>
    </row>
    <row r="146" spans="1:65" ht="15">
      <c r="B146" s="8" t="s">
        <v>449</v>
      </c>
      <c r="BM146" s="28" t="s">
        <v>66</v>
      </c>
    </row>
    <row r="147" spans="1:65" ht="15">
      <c r="A147" s="25" t="s">
        <v>19</v>
      </c>
      <c r="B147" s="18" t="s">
        <v>110</v>
      </c>
      <c r="C147" s="15" t="s">
        <v>111</v>
      </c>
      <c r="D147" s="16" t="s">
        <v>225</v>
      </c>
      <c r="E147" s="17" t="s">
        <v>225</v>
      </c>
      <c r="F147" s="17" t="s">
        <v>225</v>
      </c>
      <c r="G147" s="17" t="s">
        <v>225</v>
      </c>
      <c r="H147" s="17" t="s">
        <v>225</v>
      </c>
      <c r="I147" s="17" t="s">
        <v>225</v>
      </c>
      <c r="J147" s="17" t="s">
        <v>225</v>
      </c>
      <c r="K147" s="17" t="s">
        <v>225</v>
      </c>
      <c r="L147" s="17" t="s">
        <v>225</v>
      </c>
      <c r="M147" s="17" t="s">
        <v>225</v>
      </c>
      <c r="N147" s="17" t="s">
        <v>225</v>
      </c>
      <c r="O147" s="17" t="s">
        <v>225</v>
      </c>
      <c r="P147" s="17" t="s">
        <v>225</v>
      </c>
      <c r="Q147" s="17" t="s">
        <v>225</v>
      </c>
      <c r="R147" s="17" t="s">
        <v>225</v>
      </c>
      <c r="S147" s="17" t="s">
        <v>225</v>
      </c>
      <c r="T147" s="17" t="s">
        <v>225</v>
      </c>
      <c r="U147" s="17" t="s">
        <v>225</v>
      </c>
      <c r="V147" s="17" t="s">
        <v>225</v>
      </c>
      <c r="W147" s="17" t="s">
        <v>225</v>
      </c>
      <c r="X147" s="17" t="s">
        <v>225</v>
      </c>
      <c r="Y147" s="17" t="s">
        <v>225</v>
      </c>
      <c r="Z147" s="157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</v>
      </c>
    </row>
    <row r="148" spans="1:65">
      <c r="A148" s="30"/>
      <c r="B148" s="19" t="s">
        <v>226</v>
      </c>
      <c r="C148" s="9" t="s">
        <v>226</v>
      </c>
      <c r="D148" s="155" t="s">
        <v>228</v>
      </c>
      <c r="E148" s="156" t="s">
        <v>229</v>
      </c>
      <c r="F148" s="156" t="s">
        <v>230</v>
      </c>
      <c r="G148" s="156" t="s">
        <v>231</v>
      </c>
      <c r="H148" s="156" t="s">
        <v>232</v>
      </c>
      <c r="I148" s="156" t="s">
        <v>233</v>
      </c>
      <c r="J148" s="156" t="s">
        <v>234</v>
      </c>
      <c r="K148" s="156" t="s">
        <v>235</v>
      </c>
      <c r="L148" s="156" t="s">
        <v>236</v>
      </c>
      <c r="M148" s="156" t="s">
        <v>237</v>
      </c>
      <c r="N148" s="156" t="s">
        <v>238</v>
      </c>
      <c r="O148" s="156" t="s">
        <v>239</v>
      </c>
      <c r="P148" s="156" t="s">
        <v>240</v>
      </c>
      <c r="Q148" s="156" t="s">
        <v>241</v>
      </c>
      <c r="R148" s="156" t="s">
        <v>242</v>
      </c>
      <c r="S148" s="156" t="s">
        <v>243</v>
      </c>
      <c r="T148" s="156" t="s">
        <v>244</v>
      </c>
      <c r="U148" s="156" t="s">
        <v>245</v>
      </c>
      <c r="V148" s="156" t="s">
        <v>247</v>
      </c>
      <c r="W148" s="156" t="s">
        <v>249</v>
      </c>
      <c r="X148" s="156" t="s">
        <v>250</v>
      </c>
      <c r="Y148" s="156" t="s">
        <v>251</v>
      </c>
      <c r="Z148" s="157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 t="s">
        <v>3</v>
      </c>
    </row>
    <row r="149" spans="1:65">
      <c r="A149" s="30"/>
      <c r="B149" s="19"/>
      <c r="C149" s="9"/>
      <c r="D149" s="10" t="s">
        <v>271</v>
      </c>
      <c r="E149" s="11" t="s">
        <v>272</v>
      </c>
      <c r="F149" s="11" t="s">
        <v>114</v>
      </c>
      <c r="G149" s="11" t="s">
        <v>271</v>
      </c>
      <c r="H149" s="11" t="s">
        <v>114</v>
      </c>
      <c r="I149" s="11" t="s">
        <v>272</v>
      </c>
      <c r="J149" s="11" t="s">
        <v>114</v>
      </c>
      <c r="K149" s="11" t="s">
        <v>114</v>
      </c>
      <c r="L149" s="11" t="s">
        <v>271</v>
      </c>
      <c r="M149" s="11" t="s">
        <v>114</v>
      </c>
      <c r="N149" s="11" t="s">
        <v>272</v>
      </c>
      <c r="O149" s="11" t="s">
        <v>271</v>
      </c>
      <c r="P149" s="11" t="s">
        <v>272</v>
      </c>
      <c r="Q149" s="11" t="s">
        <v>272</v>
      </c>
      <c r="R149" s="11" t="s">
        <v>271</v>
      </c>
      <c r="S149" s="11" t="s">
        <v>271</v>
      </c>
      <c r="T149" s="11" t="s">
        <v>272</v>
      </c>
      <c r="U149" s="11" t="s">
        <v>271</v>
      </c>
      <c r="V149" s="11" t="s">
        <v>272</v>
      </c>
      <c r="W149" s="11" t="s">
        <v>271</v>
      </c>
      <c r="X149" s="11" t="s">
        <v>114</v>
      </c>
      <c r="Y149" s="11" t="s">
        <v>114</v>
      </c>
      <c r="Z149" s="157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/>
      <c r="C150" s="9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157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2</v>
      </c>
    </row>
    <row r="151" spans="1:65">
      <c r="A151" s="30"/>
      <c r="B151" s="18">
        <v>1</v>
      </c>
      <c r="C151" s="14">
        <v>1</v>
      </c>
      <c r="D151" s="228">
        <v>21.77</v>
      </c>
      <c r="E151" s="228">
        <v>21.61</v>
      </c>
      <c r="F151" s="228">
        <v>20.47</v>
      </c>
      <c r="G151" s="228">
        <v>22.46</v>
      </c>
      <c r="H151" s="241">
        <v>20</v>
      </c>
      <c r="I151" s="228">
        <v>21.4</v>
      </c>
      <c r="J151" s="241">
        <v>20</v>
      </c>
      <c r="K151" s="241">
        <v>20</v>
      </c>
      <c r="L151" s="228">
        <v>22.7</v>
      </c>
      <c r="M151" s="228">
        <v>22</v>
      </c>
      <c r="N151" s="241">
        <v>22.1</v>
      </c>
      <c r="O151" s="241">
        <v>20.437442146658189</v>
      </c>
      <c r="P151" s="228">
        <v>21.17</v>
      </c>
      <c r="Q151" s="228">
        <v>20.7</v>
      </c>
      <c r="R151" s="228">
        <v>20.77</v>
      </c>
      <c r="S151" s="228">
        <v>22</v>
      </c>
      <c r="T151" s="228">
        <v>21.7</v>
      </c>
      <c r="U151" s="228">
        <v>21.399586394860606</v>
      </c>
      <c r="V151" s="228">
        <v>21.7</v>
      </c>
      <c r="W151" s="228">
        <v>22.09</v>
      </c>
      <c r="X151" s="228">
        <v>22.36</v>
      </c>
      <c r="Y151" s="228">
        <v>21.170333333333332</v>
      </c>
      <c r="Z151" s="229"/>
      <c r="AA151" s="230"/>
      <c r="AB151" s="230"/>
      <c r="AC151" s="230"/>
      <c r="AD151" s="230"/>
      <c r="AE151" s="230"/>
      <c r="AF151" s="230"/>
      <c r="AG151" s="230"/>
      <c r="AH151" s="230"/>
      <c r="AI151" s="230"/>
      <c r="AJ151" s="230"/>
      <c r="AK151" s="230"/>
      <c r="AL151" s="230"/>
      <c r="AM151" s="230"/>
      <c r="AN151" s="230"/>
      <c r="AO151" s="230"/>
      <c r="AP151" s="230"/>
      <c r="AQ151" s="230"/>
      <c r="AR151" s="230"/>
      <c r="AS151" s="230"/>
      <c r="AT151" s="230"/>
      <c r="AU151" s="230"/>
      <c r="AV151" s="230"/>
      <c r="AW151" s="230"/>
      <c r="AX151" s="230"/>
      <c r="AY151" s="230"/>
      <c r="AZ151" s="230"/>
      <c r="BA151" s="230"/>
      <c r="BB151" s="230"/>
      <c r="BC151" s="230"/>
      <c r="BD151" s="230"/>
      <c r="BE151" s="230"/>
      <c r="BF151" s="230"/>
      <c r="BG151" s="230"/>
      <c r="BH151" s="230"/>
      <c r="BI151" s="230"/>
      <c r="BJ151" s="230"/>
      <c r="BK151" s="230"/>
      <c r="BL151" s="230"/>
      <c r="BM151" s="231">
        <v>1</v>
      </c>
    </row>
    <row r="152" spans="1:65">
      <c r="A152" s="30"/>
      <c r="B152" s="19">
        <v>1</v>
      </c>
      <c r="C152" s="9">
        <v>2</v>
      </c>
      <c r="D152" s="232">
        <v>21.96</v>
      </c>
      <c r="E152" s="232">
        <v>22.17</v>
      </c>
      <c r="F152" s="232">
        <v>20.61</v>
      </c>
      <c r="G152" s="232">
        <v>22.15</v>
      </c>
      <c r="H152" s="242">
        <v>20</v>
      </c>
      <c r="I152" s="232">
        <v>21</v>
      </c>
      <c r="J152" s="242">
        <v>20</v>
      </c>
      <c r="K152" s="242">
        <v>20</v>
      </c>
      <c r="L152" s="232">
        <v>23.2</v>
      </c>
      <c r="M152" s="232">
        <v>22</v>
      </c>
      <c r="N152" s="242">
        <v>22.6</v>
      </c>
      <c r="O152" s="242">
        <v>20.305773894074388</v>
      </c>
      <c r="P152" s="232">
        <v>21.48</v>
      </c>
      <c r="Q152" s="232">
        <v>21.5</v>
      </c>
      <c r="R152" s="232">
        <v>21.53</v>
      </c>
      <c r="S152" s="232">
        <v>22.3</v>
      </c>
      <c r="T152" s="232">
        <v>21.5</v>
      </c>
      <c r="U152" s="232">
        <v>21.4373980015569</v>
      </c>
      <c r="V152" s="232">
        <v>21.5</v>
      </c>
      <c r="W152" s="232">
        <v>21.94</v>
      </c>
      <c r="X152" s="232">
        <v>22.47</v>
      </c>
      <c r="Y152" s="232">
        <v>20.773666666666667</v>
      </c>
      <c r="Z152" s="229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  <c r="AK152" s="230"/>
      <c r="AL152" s="230"/>
      <c r="AM152" s="230"/>
      <c r="AN152" s="230"/>
      <c r="AO152" s="230"/>
      <c r="AP152" s="230"/>
      <c r="AQ152" s="230"/>
      <c r="AR152" s="230"/>
      <c r="AS152" s="230"/>
      <c r="AT152" s="230"/>
      <c r="AU152" s="230"/>
      <c r="AV152" s="230"/>
      <c r="AW152" s="230"/>
      <c r="AX152" s="230"/>
      <c r="AY152" s="230"/>
      <c r="AZ152" s="230"/>
      <c r="BA152" s="230"/>
      <c r="BB152" s="230"/>
      <c r="BC152" s="230"/>
      <c r="BD152" s="230"/>
      <c r="BE152" s="230"/>
      <c r="BF152" s="230"/>
      <c r="BG152" s="230"/>
      <c r="BH152" s="230"/>
      <c r="BI152" s="230"/>
      <c r="BJ152" s="230"/>
      <c r="BK152" s="230"/>
      <c r="BL152" s="230"/>
      <c r="BM152" s="231">
        <v>21</v>
      </c>
    </row>
    <row r="153" spans="1:65">
      <c r="A153" s="30"/>
      <c r="B153" s="19">
        <v>1</v>
      </c>
      <c r="C153" s="9">
        <v>3</v>
      </c>
      <c r="D153" s="232">
        <v>22.1</v>
      </c>
      <c r="E153" s="232">
        <v>22.67</v>
      </c>
      <c r="F153" s="232">
        <v>21</v>
      </c>
      <c r="G153" s="232">
        <v>22.29</v>
      </c>
      <c r="H153" s="242">
        <v>20</v>
      </c>
      <c r="I153" s="232">
        <v>22.3</v>
      </c>
      <c r="J153" s="242">
        <v>20</v>
      </c>
      <c r="K153" s="242">
        <v>20</v>
      </c>
      <c r="L153" s="243">
        <v>23.9</v>
      </c>
      <c r="M153" s="232">
        <v>22</v>
      </c>
      <c r="N153" s="242">
        <v>23.8</v>
      </c>
      <c r="O153" s="242">
        <v>20.484317335837186</v>
      </c>
      <c r="P153" s="232">
        <v>21.41</v>
      </c>
      <c r="Q153" s="232">
        <v>20.7</v>
      </c>
      <c r="R153" s="232">
        <v>21.68</v>
      </c>
      <c r="S153" s="232">
        <v>22.4</v>
      </c>
      <c r="T153" s="232">
        <v>21.5</v>
      </c>
      <c r="U153" s="232">
        <v>21.422539144236499</v>
      </c>
      <c r="V153" s="232">
        <v>21.6</v>
      </c>
      <c r="W153" s="232">
        <v>22.14</v>
      </c>
      <c r="X153" s="232">
        <v>21.87</v>
      </c>
      <c r="Y153" s="232">
        <v>21.098333333333333</v>
      </c>
      <c r="Z153" s="229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0"/>
      <c r="AP153" s="230"/>
      <c r="AQ153" s="230"/>
      <c r="AR153" s="230"/>
      <c r="AS153" s="230"/>
      <c r="AT153" s="230"/>
      <c r="AU153" s="230"/>
      <c r="AV153" s="230"/>
      <c r="AW153" s="230"/>
      <c r="AX153" s="230"/>
      <c r="AY153" s="230"/>
      <c r="AZ153" s="230"/>
      <c r="BA153" s="230"/>
      <c r="BB153" s="230"/>
      <c r="BC153" s="230"/>
      <c r="BD153" s="230"/>
      <c r="BE153" s="230"/>
      <c r="BF153" s="230"/>
      <c r="BG153" s="230"/>
      <c r="BH153" s="230"/>
      <c r="BI153" s="230"/>
      <c r="BJ153" s="230"/>
      <c r="BK153" s="230"/>
      <c r="BL153" s="230"/>
      <c r="BM153" s="231">
        <v>16</v>
      </c>
    </row>
    <row r="154" spans="1:65">
      <c r="A154" s="30"/>
      <c r="B154" s="19">
        <v>1</v>
      </c>
      <c r="C154" s="9">
        <v>4</v>
      </c>
      <c r="D154" s="232">
        <v>21.69</v>
      </c>
      <c r="E154" s="232">
        <v>22.59</v>
      </c>
      <c r="F154" s="232">
        <v>20.84</v>
      </c>
      <c r="G154" s="232">
        <v>22.25</v>
      </c>
      <c r="H154" s="242">
        <v>20</v>
      </c>
      <c r="I154" s="232">
        <v>22.8</v>
      </c>
      <c r="J154" s="242">
        <v>20</v>
      </c>
      <c r="K154" s="242">
        <v>20</v>
      </c>
      <c r="L154" s="232">
        <v>21.7</v>
      </c>
      <c r="M154" s="232">
        <v>22</v>
      </c>
      <c r="N154" s="242">
        <v>24.6</v>
      </c>
      <c r="O154" s="242">
        <v>20.587222509796998</v>
      </c>
      <c r="P154" s="232">
        <v>21.72</v>
      </c>
      <c r="Q154" s="232">
        <v>20.7</v>
      </c>
      <c r="R154" s="232">
        <v>21.36</v>
      </c>
      <c r="S154" s="232">
        <v>22.6</v>
      </c>
      <c r="T154" s="232">
        <v>21.9</v>
      </c>
      <c r="U154" s="232">
        <v>21.554327994330801</v>
      </c>
      <c r="V154" s="232">
        <v>21.3</v>
      </c>
      <c r="W154" s="232">
        <v>21.67</v>
      </c>
      <c r="X154" s="232">
        <v>22.5</v>
      </c>
      <c r="Y154" s="232">
        <v>20.907666666666668</v>
      </c>
      <c r="Z154" s="229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  <c r="AK154" s="230"/>
      <c r="AL154" s="230"/>
      <c r="AM154" s="230"/>
      <c r="AN154" s="230"/>
      <c r="AO154" s="230"/>
      <c r="AP154" s="230"/>
      <c r="AQ154" s="230"/>
      <c r="AR154" s="230"/>
      <c r="AS154" s="230"/>
      <c r="AT154" s="230"/>
      <c r="AU154" s="230"/>
      <c r="AV154" s="230"/>
      <c r="AW154" s="230"/>
      <c r="AX154" s="230"/>
      <c r="AY154" s="230"/>
      <c r="AZ154" s="230"/>
      <c r="BA154" s="230"/>
      <c r="BB154" s="230"/>
      <c r="BC154" s="230"/>
      <c r="BD154" s="230"/>
      <c r="BE154" s="230"/>
      <c r="BF154" s="230"/>
      <c r="BG154" s="230"/>
      <c r="BH154" s="230"/>
      <c r="BI154" s="230"/>
      <c r="BJ154" s="230"/>
      <c r="BK154" s="230"/>
      <c r="BL154" s="230"/>
      <c r="BM154" s="231">
        <v>21.690862833343022</v>
      </c>
    </row>
    <row r="155" spans="1:65">
      <c r="A155" s="30"/>
      <c r="B155" s="19">
        <v>1</v>
      </c>
      <c r="C155" s="9">
        <v>5</v>
      </c>
      <c r="D155" s="232">
        <v>21.92</v>
      </c>
      <c r="E155" s="232">
        <v>22.46</v>
      </c>
      <c r="F155" s="232">
        <v>20.64</v>
      </c>
      <c r="G155" s="232">
        <v>22.25</v>
      </c>
      <c r="H155" s="242">
        <v>20</v>
      </c>
      <c r="I155" s="232">
        <v>20.6</v>
      </c>
      <c r="J155" s="242">
        <v>20</v>
      </c>
      <c r="K155" s="242">
        <v>20</v>
      </c>
      <c r="L155" s="232">
        <v>22.4</v>
      </c>
      <c r="M155" s="232">
        <v>21</v>
      </c>
      <c r="N155" s="242">
        <v>23.9</v>
      </c>
      <c r="O155" s="242">
        <v>20.602545277143111</v>
      </c>
      <c r="P155" s="232">
        <v>21.97</v>
      </c>
      <c r="Q155" s="232">
        <v>21.1</v>
      </c>
      <c r="R155" s="232">
        <v>22.01</v>
      </c>
      <c r="S155" s="232">
        <v>21.8</v>
      </c>
      <c r="T155" s="232">
        <v>20.8</v>
      </c>
      <c r="U155" s="232">
        <v>21.5077110897852</v>
      </c>
      <c r="V155" s="232">
        <v>21.9</v>
      </c>
      <c r="W155" s="232">
        <v>21.6</v>
      </c>
      <c r="X155" s="232">
        <v>21.89</v>
      </c>
      <c r="Y155" s="232">
        <v>20.784000000000002</v>
      </c>
      <c r="Z155" s="229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  <c r="AL155" s="230"/>
      <c r="AM155" s="230"/>
      <c r="AN155" s="230"/>
      <c r="AO155" s="230"/>
      <c r="AP155" s="230"/>
      <c r="AQ155" s="230"/>
      <c r="AR155" s="230"/>
      <c r="AS155" s="230"/>
      <c r="AT155" s="230"/>
      <c r="AU155" s="230"/>
      <c r="AV155" s="230"/>
      <c r="AW155" s="230"/>
      <c r="AX155" s="230"/>
      <c r="AY155" s="230"/>
      <c r="AZ155" s="230"/>
      <c r="BA155" s="230"/>
      <c r="BB155" s="230"/>
      <c r="BC155" s="230"/>
      <c r="BD155" s="230"/>
      <c r="BE155" s="230"/>
      <c r="BF155" s="230"/>
      <c r="BG155" s="230"/>
      <c r="BH155" s="230"/>
      <c r="BI155" s="230"/>
      <c r="BJ155" s="230"/>
      <c r="BK155" s="230"/>
      <c r="BL155" s="230"/>
      <c r="BM155" s="231">
        <v>19</v>
      </c>
    </row>
    <row r="156" spans="1:65">
      <c r="A156" s="30"/>
      <c r="B156" s="19">
        <v>1</v>
      </c>
      <c r="C156" s="9">
        <v>6</v>
      </c>
      <c r="D156" s="232">
        <v>21.93</v>
      </c>
      <c r="E156" s="232">
        <v>20.65</v>
      </c>
      <c r="F156" s="232">
        <v>21.13</v>
      </c>
      <c r="G156" s="232">
        <v>22.15</v>
      </c>
      <c r="H156" s="242">
        <v>20</v>
      </c>
      <c r="I156" s="232">
        <v>20.9</v>
      </c>
      <c r="J156" s="242">
        <v>20</v>
      </c>
      <c r="K156" s="242">
        <v>20</v>
      </c>
      <c r="L156" s="232">
        <v>23.2</v>
      </c>
      <c r="M156" s="232">
        <v>22</v>
      </c>
      <c r="N156" s="242">
        <v>23.9</v>
      </c>
      <c r="O156" s="242">
        <v>20.534121943773293</v>
      </c>
      <c r="P156" s="232">
        <v>21.71</v>
      </c>
      <c r="Q156" s="232">
        <v>20.3</v>
      </c>
      <c r="R156" s="232">
        <v>21.64</v>
      </c>
      <c r="S156" s="232">
        <v>21.6</v>
      </c>
      <c r="T156" s="232">
        <v>21.4</v>
      </c>
      <c r="U156" s="232">
        <v>21.4641130428857</v>
      </c>
      <c r="V156" s="232">
        <v>22.2</v>
      </c>
      <c r="W156" s="232">
        <v>22.4</v>
      </c>
      <c r="X156" s="232">
        <v>21.84</v>
      </c>
      <c r="Y156" s="232">
        <v>21.428333333333331</v>
      </c>
      <c r="Z156" s="229"/>
      <c r="AA156" s="230"/>
      <c r="AB156" s="230"/>
      <c r="AC156" s="230"/>
      <c r="AD156" s="230"/>
      <c r="AE156" s="230"/>
      <c r="AF156" s="230"/>
      <c r="AG156" s="230"/>
      <c r="AH156" s="230"/>
      <c r="AI156" s="230"/>
      <c r="AJ156" s="230"/>
      <c r="AK156" s="230"/>
      <c r="AL156" s="230"/>
      <c r="AM156" s="230"/>
      <c r="AN156" s="230"/>
      <c r="AO156" s="230"/>
      <c r="AP156" s="230"/>
      <c r="AQ156" s="230"/>
      <c r="AR156" s="230"/>
      <c r="AS156" s="230"/>
      <c r="AT156" s="230"/>
      <c r="AU156" s="230"/>
      <c r="AV156" s="230"/>
      <c r="AW156" s="230"/>
      <c r="AX156" s="230"/>
      <c r="AY156" s="230"/>
      <c r="AZ156" s="230"/>
      <c r="BA156" s="230"/>
      <c r="BB156" s="230"/>
      <c r="BC156" s="230"/>
      <c r="BD156" s="230"/>
      <c r="BE156" s="230"/>
      <c r="BF156" s="230"/>
      <c r="BG156" s="230"/>
      <c r="BH156" s="230"/>
      <c r="BI156" s="230"/>
      <c r="BJ156" s="230"/>
      <c r="BK156" s="230"/>
      <c r="BL156" s="230"/>
      <c r="BM156" s="233"/>
    </row>
    <row r="157" spans="1:65">
      <c r="A157" s="30"/>
      <c r="B157" s="20" t="s">
        <v>259</v>
      </c>
      <c r="C157" s="12"/>
      <c r="D157" s="234">
        <v>21.895</v>
      </c>
      <c r="E157" s="234">
        <v>22.025000000000002</v>
      </c>
      <c r="F157" s="234">
        <v>20.781666666666666</v>
      </c>
      <c r="G157" s="234">
        <v>22.258333333333336</v>
      </c>
      <c r="H157" s="234">
        <v>20</v>
      </c>
      <c r="I157" s="234">
        <v>21.5</v>
      </c>
      <c r="J157" s="234">
        <v>20</v>
      </c>
      <c r="K157" s="234">
        <v>20</v>
      </c>
      <c r="L157" s="234">
        <v>22.849999999999998</v>
      </c>
      <c r="M157" s="234">
        <v>21.833333333333332</v>
      </c>
      <c r="N157" s="234">
        <v>23.483333333333334</v>
      </c>
      <c r="O157" s="234">
        <v>20.491903851213863</v>
      </c>
      <c r="P157" s="234">
        <v>21.576666666666668</v>
      </c>
      <c r="Q157" s="234">
        <v>20.833333333333336</v>
      </c>
      <c r="R157" s="234">
        <v>21.498333333333335</v>
      </c>
      <c r="S157" s="234">
        <v>22.116666666666664</v>
      </c>
      <c r="T157" s="234">
        <v>21.466666666666665</v>
      </c>
      <c r="U157" s="234">
        <v>21.464279277942619</v>
      </c>
      <c r="V157" s="234">
        <v>21.7</v>
      </c>
      <c r="W157" s="234">
        <v>21.973333333333333</v>
      </c>
      <c r="X157" s="234">
        <v>22.155000000000001</v>
      </c>
      <c r="Y157" s="234">
        <v>21.027055555555556</v>
      </c>
      <c r="Z157" s="229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  <c r="AL157" s="230"/>
      <c r="AM157" s="230"/>
      <c r="AN157" s="230"/>
      <c r="AO157" s="230"/>
      <c r="AP157" s="230"/>
      <c r="AQ157" s="230"/>
      <c r="AR157" s="230"/>
      <c r="AS157" s="230"/>
      <c r="AT157" s="230"/>
      <c r="AU157" s="230"/>
      <c r="AV157" s="230"/>
      <c r="AW157" s="230"/>
      <c r="AX157" s="230"/>
      <c r="AY157" s="230"/>
      <c r="AZ157" s="230"/>
      <c r="BA157" s="230"/>
      <c r="BB157" s="230"/>
      <c r="BC157" s="230"/>
      <c r="BD157" s="230"/>
      <c r="BE157" s="230"/>
      <c r="BF157" s="230"/>
      <c r="BG157" s="230"/>
      <c r="BH157" s="230"/>
      <c r="BI157" s="230"/>
      <c r="BJ157" s="230"/>
      <c r="BK157" s="230"/>
      <c r="BL157" s="230"/>
      <c r="BM157" s="233"/>
    </row>
    <row r="158" spans="1:65">
      <c r="A158" s="30"/>
      <c r="B158" s="3" t="s">
        <v>260</v>
      </c>
      <c r="C158" s="29"/>
      <c r="D158" s="232">
        <v>21.925000000000001</v>
      </c>
      <c r="E158" s="232">
        <v>22.315000000000001</v>
      </c>
      <c r="F158" s="232">
        <v>20.740000000000002</v>
      </c>
      <c r="G158" s="232">
        <v>22.25</v>
      </c>
      <c r="H158" s="232">
        <v>20</v>
      </c>
      <c r="I158" s="232">
        <v>21.2</v>
      </c>
      <c r="J158" s="232">
        <v>20</v>
      </c>
      <c r="K158" s="232">
        <v>20</v>
      </c>
      <c r="L158" s="232">
        <v>22.95</v>
      </c>
      <c r="M158" s="232">
        <v>22</v>
      </c>
      <c r="N158" s="232">
        <v>23.85</v>
      </c>
      <c r="O158" s="232">
        <v>20.509219639805238</v>
      </c>
      <c r="P158" s="232">
        <v>21.594999999999999</v>
      </c>
      <c r="Q158" s="232">
        <v>20.7</v>
      </c>
      <c r="R158" s="232">
        <v>21.585000000000001</v>
      </c>
      <c r="S158" s="232">
        <v>22.15</v>
      </c>
      <c r="T158" s="232">
        <v>21.5</v>
      </c>
      <c r="U158" s="232">
        <v>21.4507555222213</v>
      </c>
      <c r="V158" s="232">
        <v>21.65</v>
      </c>
      <c r="W158" s="232">
        <v>22.015000000000001</v>
      </c>
      <c r="X158" s="232">
        <v>22.125</v>
      </c>
      <c r="Y158" s="232">
        <v>21.003</v>
      </c>
      <c r="Z158" s="229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  <c r="AL158" s="230"/>
      <c r="AM158" s="230"/>
      <c r="AN158" s="230"/>
      <c r="AO158" s="230"/>
      <c r="AP158" s="230"/>
      <c r="AQ158" s="230"/>
      <c r="AR158" s="230"/>
      <c r="AS158" s="230"/>
      <c r="AT158" s="230"/>
      <c r="AU158" s="230"/>
      <c r="AV158" s="230"/>
      <c r="AW158" s="230"/>
      <c r="AX158" s="230"/>
      <c r="AY158" s="230"/>
      <c r="AZ158" s="230"/>
      <c r="BA158" s="230"/>
      <c r="BB158" s="230"/>
      <c r="BC158" s="230"/>
      <c r="BD158" s="230"/>
      <c r="BE158" s="230"/>
      <c r="BF158" s="230"/>
      <c r="BG158" s="230"/>
      <c r="BH158" s="230"/>
      <c r="BI158" s="230"/>
      <c r="BJ158" s="230"/>
      <c r="BK158" s="230"/>
      <c r="BL158" s="230"/>
      <c r="BM158" s="233"/>
    </row>
    <row r="159" spans="1:65">
      <c r="A159" s="30"/>
      <c r="B159" s="3" t="s">
        <v>261</v>
      </c>
      <c r="C159" s="29"/>
      <c r="D159" s="24">
        <v>0.14543039572249009</v>
      </c>
      <c r="E159" s="24">
        <v>0.77567390055357766</v>
      </c>
      <c r="F159" s="24">
        <v>0.25261960863453709</v>
      </c>
      <c r="G159" s="24">
        <v>0.11426577206962217</v>
      </c>
      <c r="H159" s="24">
        <v>0</v>
      </c>
      <c r="I159" s="24">
        <v>0.86717933554715221</v>
      </c>
      <c r="J159" s="24">
        <v>0</v>
      </c>
      <c r="K159" s="24">
        <v>0</v>
      </c>
      <c r="L159" s="24">
        <v>0.76092049518987193</v>
      </c>
      <c r="M159" s="24">
        <v>0.40824829046386302</v>
      </c>
      <c r="N159" s="24">
        <v>0.93683865562148183</v>
      </c>
      <c r="O159" s="24">
        <v>0.11025201364919833</v>
      </c>
      <c r="P159" s="24">
        <v>0.28125907392769778</v>
      </c>
      <c r="Q159" s="24">
        <v>0.41311822359545797</v>
      </c>
      <c r="R159" s="24">
        <v>0.41604887533397705</v>
      </c>
      <c r="S159" s="24">
        <v>0.38166302763912885</v>
      </c>
      <c r="T159" s="24">
        <v>0.37237973450050449</v>
      </c>
      <c r="U159" s="24">
        <v>5.7697715969657018E-2</v>
      </c>
      <c r="V159" s="24">
        <v>0.31622776601683728</v>
      </c>
      <c r="W159" s="24">
        <v>0.30197130106463099</v>
      </c>
      <c r="X159" s="24">
        <v>0.31967170659912902</v>
      </c>
      <c r="Y159" s="24">
        <v>0.25462464022047554</v>
      </c>
      <c r="Z159" s="157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86</v>
      </c>
      <c r="C160" s="29"/>
      <c r="D160" s="13">
        <v>6.6421738169668912E-3</v>
      </c>
      <c r="E160" s="13">
        <v>3.5217884247608515E-2</v>
      </c>
      <c r="F160" s="13">
        <v>1.2155887816242061E-2</v>
      </c>
      <c r="G160" s="13">
        <v>5.1336176145094191E-3</v>
      </c>
      <c r="H160" s="13">
        <v>0</v>
      </c>
      <c r="I160" s="13">
        <v>4.0333922583588477E-2</v>
      </c>
      <c r="J160" s="13">
        <v>0</v>
      </c>
      <c r="K160" s="13">
        <v>0</v>
      </c>
      <c r="L160" s="13">
        <v>3.3300678126471424E-2</v>
      </c>
      <c r="M160" s="13">
        <v>1.8698394983077696E-2</v>
      </c>
      <c r="N160" s="13">
        <v>3.9893768159892769E-2</v>
      </c>
      <c r="O160" s="13">
        <v>5.3802718600335139E-3</v>
      </c>
      <c r="P160" s="13">
        <v>1.3035334802766774E-2</v>
      </c>
      <c r="Q160" s="13">
        <v>1.982967473258198E-2</v>
      </c>
      <c r="R160" s="13">
        <v>1.9352610683028623E-2</v>
      </c>
      <c r="S160" s="13">
        <v>1.7256806072605678E-2</v>
      </c>
      <c r="T160" s="13">
        <v>1.734688204194897E-2</v>
      </c>
      <c r="U160" s="13">
        <v>2.6880807513974645E-3</v>
      </c>
      <c r="V160" s="13">
        <v>1.4572708111374989E-2</v>
      </c>
      <c r="W160" s="13">
        <v>1.3742625958645222E-2</v>
      </c>
      <c r="X160" s="13">
        <v>1.442887414123805E-2</v>
      </c>
      <c r="Y160" s="13">
        <v>1.2109381627291187E-2</v>
      </c>
      <c r="Z160" s="157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262</v>
      </c>
      <c r="C161" s="29"/>
      <c r="D161" s="13">
        <v>9.4112054566672931E-3</v>
      </c>
      <c r="E161" s="13">
        <v>1.540451245412644E-2</v>
      </c>
      <c r="F161" s="13">
        <v>-4.1916090367726033E-2</v>
      </c>
      <c r="G161" s="13">
        <v>2.6161730141873507E-2</v>
      </c>
      <c r="H161" s="13">
        <v>-7.7952769621678741E-2</v>
      </c>
      <c r="I161" s="13">
        <v>-8.7992273433046275E-3</v>
      </c>
      <c r="J161" s="13">
        <v>-7.7952769621678741E-2</v>
      </c>
      <c r="K161" s="13">
        <v>-7.7952769621678741E-2</v>
      </c>
      <c r="L161" s="13">
        <v>5.3438960707231864E-2</v>
      </c>
      <c r="M161" s="13">
        <v>6.5682264963340398E-3</v>
      </c>
      <c r="N161" s="13">
        <v>8.2637123002545554E-2</v>
      </c>
      <c r="O161" s="13">
        <v>-5.5274840440470152E-2</v>
      </c>
      <c r="P161" s="13">
        <v>-5.2647129601877118E-3</v>
      </c>
      <c r="Q161" s="13">
        <v>-3.9534135022581851E-2</v>
      </c>
      <c r="R161" s="13">
        <v>-8.8760646125027876E-3</v>
      </c>
      <c r="S161" s="13">
        <v>1.9630562260026796E-2</v>
      </c>
      <c r="T161" s="13">
        <v>-1.0335972727268605E-2</v>
      </c>
      <c r="U161" s="13">
        <v>-1.0446036985310769E-2</v>
      </c>
      <c r="V161" s="13">
        <v>4.2124496047857285E-4</v>
      </c>
      <c r="W161" s="13">
        <v>1.3022557108982369E-2</v>
      </c>
      <c r="X161" s="13">
        <v>2.1397819451585365E-2</v>
      </c>
      <c r="Y161" s="13">
        <v>-3.0603083099445261E-2</v>
      </c>
      <c r="Z161" s="157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46" t="s">
        <v>263</v>
      </c>
      <c r="C162" s="47"/>
      <c r="D162" s="45">
        <v>0.4</v>
      </c>
      <c r="E162" s="45">
        <v>0.67</v>
      </c>
      <c r="F162" s="45">
        <v>1.91</v>
      </c>
      <c r="G162" s="45">
        <v>1.1599999999999999</v>
      </c>
      <c r="H162" s="45" t="s">
        <v>264</v>
      </c>
      <c r="I162" s="45">
        <v>0.41</v>
      </c>
      <c r="J162" s="45" t="s">
        <v>264</v>
      </c>
      <c r="K162" s="45" t="s">
        <v>264</v>
      </c>
      <c r="L162" s="45">
        <v>2.39</v>
      </c>
      <c r="M162" s="45">
        <v>0.28000000000000003</v>
      </c>
      <c r="N162" s="45">
        <v>3.7</v>
      </c>
      <c r="O162" s="45">
        <v>2.5099999999999998</v>
      </c>
      <c r="P162" s="45">
        <v>0.26</v>
      </c>
      <c r="Q162" s="45">
        <v>1.8</v>
      </c>
      <c r="R162" s="45">
        <v>0.42</v>
      </c>
      <c r="S162" s="45">
        <v>0.86</v>
      </c>
      <c r="T162" s="45">
        <v>0.48</v>
      </c>
      <c r="U162" s="45">
        <v>0.49</v>
      </c>
      <c r="V162" s="45">
        <v>0</v>
      </c>
      <c r="W162" s="45">
        <v>0.56999999999999995</v>
      </c>
      <c r="X162" s="45">
        <v>0.94</v>
      </c>
      <c r="Y162" s="45">
        <v>1.4</v>
      </c>
      <c r="Z162" s="157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31" t="s">
        <v>275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BM163" s="55"/>
    </row>
    <row r="164" spans="1:65">
      <c r="BM164" s="55"/>
    </row>
    <row r="165" spans="1:65" ht="15">
      <c r="B165" s="8" t="s">
        <v>450</v>
      </c>
      <c r="BM165" s="28" t="s">
        <v>66</v>
      </c>
    </row>
    <row r="166" spans="1:65" ht="15">
      <c r="A166" s="25" t="s">
        <v>22</v>
      </c>
      <c r="B166" s="18" t="s">
        <v>110</v>
      </c>
      <c r="C166" s="15" t="s">
        <v>111</v>
      </c>
      <c r="D166" s="16" t="s">
        <v>225</v>
      </c>
      <c r="E166" s="17" t="s">
        <v>225</v>
      </c>
      <c r="F166" s="17" t="s">
        <v>225</v>
      </c>
      <c r="G166" s="17" t="s">
        <v>225</v>
      </c>
      <c r="H166" s="17" t="s">
        <v>225</v>
      </c>
      <c r="I166" s="17" t="s">
        <v>225</v>
      </c>
      <c r="J166" s="17" t="s">
        <v>225</v>
      </c>
      <c r="K166" s="17" t="s">
        <v>225</v>
      </c>
      <c r="L166" s="17" t="s">
        <v>225</v>
      </c>
      <c r="M166" s="17" t="s">
        <v>225</v>
      </c>
      <c r="N166" s="17" t="s">
        <v>225</v>
      </c>
      <c r="O166" s="17" t="s">
        <v>225</v>
      </c>
      <c r="P166" s="17" t="s">
        <v>225</v>
      </c>
      <c r="Q166" s="17" t="s">
        <v>225</v>
      </c>
      <c r="R166" s="17" t="s">
        <v>225</v>
      </c>
      <c r="S166" s="157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226</v>
      </c>
      <c r="C167" s="9" t="s">
        <v>226</v>
      </c>
      <c r="D167" s="155" t="s">
        <v>228</v>
      </c>
      <c r="E167" s="156" t="s">
        <v>229</v>
      </c>
      <c r="F167" s="156" t="s">
        <v>231</v>
      </c>
      <c r="G167" s="156" t="s">
        <v>233</v>
      </c>
      <c r="H167" s="156" t="s">
        <v>236</v>
      </c>
      <c r="I167" s="156" t="s">
        <v>238</v>
      </c>
      <c r="J167" s="156" t="s">
        <v>239</v>
      </c>
      <c r="K167" s="156" t="s">
        <v>240</v>
      </c>
      <c r="L167" s="156" t="s">
        <v>241</v>
      </c>
      <c r="M167" s="156" t="s">
        <v>242</v>
      </c>
      <c r="N167" s="156" t="s">
        <v>244</v>
      </c>
      <c r="O167" s="156" t="s">
        <v>245</v>
      </c>
      <c r="P167" s="156" t="s">
        <v>247</v>
      </c>
      <c r="Q167" s="156" t="s">
        <v>249</v>
      </c>
      <c r="R167" s="156" t="s">
        <v>250</v>
      </c>
      <c r="S167" s="157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271</v>
      </c>
      <c r="E168" s="11" t="s">
        <v>272</v>
      </c>
      <c r="F168" s="11" t="s">
        <v>271</v>
      </c>
      <c r="G168" s="11" t="s">
        <v>272</v>
      </c>
      <c r="H168" s="11" t="s">
        <v>271</v>
      </c>
      <c r="I168" s="11" t="s">
        <v>272</v>
      </c>
      <c r="J168" s="11" t="s">
        <v>271</v>
      </c>
      <c r="K168" s="11" t="s">
        <v>272</v>
      </c>
      <c r="L168" s="11" t="s">
        <v>272</v>
      </c>
      <c r="M168" s="11" t="s">
        <v>271</v>
      </c>
      <c r="N168" s="11" t="s">
        <v>272</v>
      </c>
      <c r="O168" s="11" t="s">
        <v>271</v>
      </c>
      <c r="P168" s="11" t="s">
        <v>272</v>
      </c>
      <c r="Q168" s="11" t="s">
        <v>114</v>
      </c>
      <c r="R168" s="11" t="s">
        <v>114</v>
      </c>
      <c r="S168" s="157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0</v>
      </c>
    </row>
    <row r="169" spans="1:65">
      <c r="A169" s="30"/>
      <c r="B169" s="19"/>
      <c r="C169" s="9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157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8">
        <v>1</v>
      </c>
      <c r="C170" s="14">
        <v>1</v>
      </c>
      <c r="D170" s="218">
        <v>57.77</v>
      </c>
      <c r="E170" s="218">
        <v>58.23</v>
      </c>
      <c r="F170" s="218">
        <v>59.89</v>
      </c>
      <c r="G170" s="218">
        <v>57.1</v>
      </c>
      <c r="H170" s="219">
        <v>64.3</v>
      </c>
      <c r="I170" s="218">
        <v>62.100000000000009</v>
      </c>
      <c r="J170" s="218">
        <v>54.852317056249007</v>
      </c>
      <c r="K170" s="218">
        <v>56.9</v>
      </c>
      <c r="L170" s="218">
        <v>56.3</v>
      </c>
      <c r="M170" s="219">
        <v>60</v>
      </c>
      <c r="N170" s="219">
        <v>48</v>
      </c>
      <c r="O170" s="218">
        <v>57.698773244084997</v>
      </c>
      <c r="P170" s="218">
        <v>58.68</v>
      </c>
      <c r="Q170" s="218">
        <v>60</v>
      </c>
      <c r="R170" s="218">
        <v>57.4</v>
      </c>
      <c r="S170" s="220"/>
      <c r="T170" s="221"/>
      <c r="U170" s="221"/>
      <c r="V170" s="221"/>
      <c r="W170" s="221"/>
      <c r="X170" s="221"/>
      <c r="Y170" s="221"/>
      <c r="Z170" s="221"/>
      <c r="AA170" s="221"/>
      <c r="AB170" s="221"/>
      <c r="AC170" s="221"/>
      <c r="AD170" s="221"/>
      <c r="AE170" s="221"/>
      <c r="AF170" s="221"/>
      <c r="AG170" s="221"/>
      <c r="AH170" s="221"/>
      <c r="AI170" s="221"/>
      <c r="AJ170" s="221"/>
      <c r="AK170" s="221"/>
      <c r="AL170" s="221"/>
      <c r="AM170" s="221"/>
      <c r="AN170" s="221"/>
      <c r="AO170" s="221"/>
      <c r="AP170" s="221"/>
      <c r="AQ170" s="221"/>
      <c r="AR170" s="221"/>
      <c r="AS170" s="221"/>
      <c r="AT170" s="221"/>
      <c r="AU170" s="221"/>
      <c r="AV170" s="221"/>
      <c r="AW170" s="221"/>
      <c r="AX170" s="221"/>
      <c r="AY170" s="221"/>
      <c r="AZ170" s="221"/>
      <c r="BA170" s="221"/>
      <c r="BB170" s="221"/>
      <c r="BC170" s="221"/>
      <c r="BD170" s="221"/>
      <c r="BE170" s="221"/>
      <c r="BF170" s="221"/>
      <c r="BG170" s="221"/>
      <c r="BH170" s="221"/>
      <c r="BI170" s="221"/>
      <c r="BJ170" s="221"/>
      <c r="BK170" s="221"/>
      <c r="BL170" s="221"/>
      <c r="BM170" s="222">
        <v>1</v>
      </c>
    </row>
    <row r="171" spans="1:65">
      <c r="A171" s="30"/>
      <c r="B171" s="19">
        <v>1</v>
      </c>
      <c r="C171" s="9">
        <v>2</v>
      </c>
      <c r="D171" s="223">
        <v>56.91</v>
      </c>
      <c r="E171" s="223">
        <v>57.48</v>
      </c>
      <c r="F171" s="223">
        <v>61.61</v>
      </c>
      <c r="G171" s="223">
        <v>56.3</v>
      </c>
      <c r="H171" s="224">
        <v>63.6</v>
      </c>
      <c r="I171" s="223">
        <v>58.5</v>
      </c>
      <c r="J171" s="223">
        <v>53.618283979061893</v>
      </c>
      <c r="K171" s="223">
        <v>56.4</v>
      </c>
      <c r="L171" s="223">
        <v>58.3</v>
      </c>
      <c r="M171" s="224">
        <v>62</v>
      </c>
      <c r="N171" s="224">
        <v>40</v>
      </c>
      <c r="O171" s="223">
        <v>57.600235331127401</v>
      </c>
      <c r="P171" s="223">
        <v>56.16</v>
      </c>
      <c r="Q171" s="223">
        <v>60</v>
      </c>
      <c r="R171" s="223">
        <v>57.2</v>
      </c>
      <c r="S171" s="220"/>
      <c r="T171" s="221"/>
      <c r="U171" s="221"/>
      <c r="V171" s="221"/>
      <c r="W171" s="221"/>
      <c r="X171" s="221"/>
      <c r="Y171" s="221"/>
      <c r="Z171" s="221"/>
      <c r="AA171" s="221"/>
      <c r="AB171" s="221"/>
      <c r="AC171" s="221"/>
      <c r="AD171" s="221"/>
      <c r="AE171" s="221"/>
      <c r="AF171" s="221"/>
      <c r="AG171" s="221"/>
      <c r="AH171" s="221"/>
      <c r="AI171" s="221"/>
      <c r="AJ171" s="221"/>
      <c r="AK171" s="221"/>
      <c r="AL171" s="221"/>
      <c r="AM171" s="221"/>
      <c r="AN171" s="221"/>
      <c r="AO171" s="221"/>
      <c r="AP171" s="221"/>
      <c r="AQ171" s="221"/>
      <c r="AR171" s="221"/>
      <c r="AS171" s="221"/>
      <c r="AT171" s="221"/>
      <c r="AU171" s="221"/>
      <c r="AV171" s="221"/>
      <c r="AW171" s="221"/>
      <c r="AX171" s="221"/>
      <c r="AY171" s="221"/>
      <c r="AZ171" s="221"/>
      <c r="BA171" s="221"/>
      <c r="BB171" s="221"/>
      <c r="BC171" s="221"/>
      <c r="BD171" s="221"/>
      <c r="BE171" s="221"/>
      <c r="BF171" s="221"/>
      <c r="BG171" s="221"/>
      <c r="BH171" s="221"/>
      <c r="BI171" s="221"/>
      <c r="BJ171" s="221"/>
      <c r="BK171" s="221"/>
      <c r="BL171" s="221"/>
      <c r="BM171" s="222">
        <v>22</v>
      </c>
    </row>
    <row r="172" spans="1:65">
      <c r="A172" s="30"/>
      <c r="B172" s="19">
        <v>1</v>
      </c>
      <c r="C172" s="9">
        <v>3</v>
      </c>
      <c r="D172" s="223">
        <v>56.45</v>
      </c>
      <c r="E172" s="223">
        <v>57.93</v>
      </c>
      <c r="F172" s="223">
        <v>62.459999999999994</v>
      </c>
      <c r="G172" s="223">
        <v>56.6</v>
      </c>
      <c r="H172" s="224">
        <v>63.79999999999999</v>
      </c>
      <c r="I172" s="223">
        <v>56.6</v>
      </c>
      <c r="J172" s="223">
        <v>54.546837264996462</v>
      </c>
      <c r="K172" s="223">
        <v>55.9</v>
      </c>
      <c r="L172" s="223">
        <v>58.2</v>
      </c>
      <c r="M172" s="224">
        <v>61</v>
      </c>
      <c r="N172" s="224">
        <v>45</v>
      </c>
      <c r="O172" s="223">
        <v>57.838853789405697</v>
      </c>
      <c r="P172" s="223">
        <v>56.16</v>
      </c>
      <c r="Q172" s="223">
        <v>61</v>
      </c>
      <c r="R172" s="223">
        <v>55.8</v>
      </c>
      <c r="S172" s="220"/>
      <c r="T172" s="221"/>
      <c r="U172" s="221"/>
      <c r="V172" s="221"/>
      <c r="W172" s="221"/>
      <c r="X172" s="221"/>
      <c r="Y172" s="221"/>
      <c r="Z172" s="221"/>
      <c r="AA172" s="221"/>
      <c r="AB172" s="221"/>
      <c r="AC172" s="221"/>
      <c r="AD172" s="221"/>
      <c r="AE172" s="221"/>
      <c r="AF172" s="221"/>
      <c r="AG172" s="221"/>
      <c r="AH172" s="221"/>
      <c r="AI172" s="221"/>
      <c r="AJ172" s="221"/>
      <c r="AK172" s="221"/>
      <c r="AL172" s="221"/>
      <c r="AM172" s="221"/>
      <c r="AN172" s="221"/>
      <c r="AO172" s="221"/>
      <c r="AP172" s="221"/>
      <c r="AQ172" s="221"/>
      <c r="AR172" s="221"/>
      <c r="AS172" s="221"/>
      <c r="AT172" s="221"/>
      <c r="AU172" s="221"/>
      <c r="AV172" s="221"/>
      <c r="AW172" s="221"/>
      <c r="AX172" s="221"/>
      <c r="AY172" s="221"/>
      <c r="AZ172" s="221"/>
      <c r="BA172" s="221"/>
      <c r="BB172" s="221"/>
      <c r="BC172" s="221"/>
      <c r="BD172" s="221"/>
      <c r="BE172" s="221"/>
      <c r="BF172" s="221"/>
      <c r="BG172" s="221"/>
      <c r="BH172" s="221"/>
      <c r="BI172" s="221"/>
      <c r="BJ172" s="221"/>
      <c r="BK172" s="221"/>
      <c r="BL172" s="221"/>
      <c r="BM172" s="222">
        <v>16</v>
      </c>
    </row>
    <row r="173" spans="1:65">
      <c r="A173" s="30"/>
      <c r="B173" s="19">
        <v>1</v>
      </c>
      <c r="C173" s="9">
        <v>4</v>
      </c>
      <c r="D173" s="223">
        <v>56.33</v>
      </c>
      <c r="E173" s="223">
        <v>56.21</v>
      </c>
      <c r="F173" s="223">
        <v>61.44</v>
      </c>
      <c r="G173" s="223">
        <v>59.8</v>
      </c>
      <c r="H173" s="224">
        <v>64</v>
      </c>
      <c r="I173" s="227">
        <v>65.900000000000006</v>
      </c>
      <c r="J173" s="223">
        <v>55.811968830274417</v>
      </c>
      <c r="K173" s="223">
        <v>55.9</v>
      </c>
      <c r="L173" s="223">
        <v>58.5</v>
      </c>
      <c r="M173" s="224">
        <v>62</v>
      </c>
      <c r="N173" s="224">
        <v>45</v>
      </c>
      <c r="O173" s="223">
        <v>57.449135346171602</v>
      </c>
      <c r="P173" s="223">
        <v>56.61</v>
      </c>
      <c r="Q173" s="223">
        <v>63</v>
      </c>
      <c r="R173" s="223">
        <v>57.3</v>
      </c>
      <c r="S173" s="220"/>
      <c r="T173" s="221"/>
      <c r="U173" s="221"/>
      <c r="V173" s="221"/>
      <c r="W173" s="221"/>
      <c r="X173" s="221"/>
      <c r="Y173" s="221"/>
      <c r="Z173" s="221"/>
      <c r="AA173" s="221"/>
      <c r="AB173" s="221"/>
      <c r="AC173" s="221"/>
      <c r="AD173" s="221"/>
      <c r="AE173" s="221"/>
      <c r="AF173" s="221"/>
      <c r="AG173" s="221"/>
      <c r="AH173" s="221"/>
      <c r="AI173" s="221"/>
      <c r="AJ173" s="221"/>
      <c r="AK173" s="221"/>
      <c r="AL173" s="221"/>
      <c r="AM173" s="221"/>
      <c r="AN173" s="221"/>
      <c r="AO173" s="221"/>
      <c r="AP173" s="221"/>
      <c r="AQ173" s="221"/>
      <c r="AR173" s="221"/>
      <c r="AS173" s="221"/>
      <c r="AT173" s="221"/>
      <c r="AU173" s="221"/>
      <c r="AV173" s="221"/>
      <c r="AW173" s="221"/>
      <c r="AX173" s="221"/>
      <c r="AY173" s="221"/>
      <c r="AZ173" s="221"/>
      <c r="BA173" s="221"/>
      <c r="BB173" s="221"/>
      <c r="BC173" s="221"/>
      <c r="BD173" s="221"/>
      <c r="BE173" s="221"/>
      <c r="BF173" s="221"/>
      <c r="BG173" s="221"/>
      <c r="BH173" s="221"/>
      <c r="BI173" s="221"/>
      <c r="BJ173" s="221"/>
      <c r="BK173" s="221"/>
      <c r="BL173" s="221"/>
      <c r="BM173" s="222">
        <v>57.656010717460852</v>
      </c>
    </row>
    <row r="174" spans="1:65">
      <c r="A174" s="30"/>
      <c r="B174" s="19">
        <v>1</v>
      </c>
      <c r="C174" s="9">
        <v>5</v>
      </c>
      <c r="D174" s="223">
        <v>59.29</v>
      </c>
      <c r="E174" s="223">
        <v>52.93</v>
      </c>
      <c r="F174" s="223">
        <v>61.69</v>
      </c>
      <c r="G174" s="223">
        <v>55.4</v>
      </c>
      <c r="H174" s="224">
        <v>63.3</v>
      </c>
      <c r="I174" s="223">
        <v>59.8</v>
      </c>
      <c r="J174" s="223">
        <v>53.924101410255211</v>
      </c>
      <c r="K174" s="223">
        <v>57.3</v>
      </c>
      <c r="L174" s="223">
        <v>58.5</v>
      </c>
      <c r="M174" s="224">
        <v>61</v>
      </c>
      <c r="N174" s="224">
        <v>43</v>
      </c>
      <c r="O174" s="223">
        <v>57.166986370808203</v>
      </c>
      <c r="P174" s="223">
        <v>56.46</v>
      </c>
      <c r="Q174" s="223">
        <v>59</v>
      </c>
      <c r="R174" s="223">
        <v>56.4</v>
      </c>
      <c r="S174" s="220"/>
      <c r="T174" s="221"/>
      <c r="U174" s="221"/>
      <c r="V174" s="221"/>
      <c r="W174" s="221"/>
      <c r="X174" s="221"/>
      <c r="Y174" s="221"/>
      <c r="Z174" s="221"/>
      <c r="AA174" s="221"/>
      <c r="AB174" s="221"/>
      <c r="AC174" s="221"/>
      <c r="AD174" s="221"/>
      <c r="AE174" s="221"/>
      <c r="AF174" s="221"/>
      <c r="AG174" s="221"/>
      <c r="AH174" s="221"/>
      <c r="AI174" s="221"/>
      <c r="AJ174" s="221"/>
      <c r="AK174" s="221"/>
      <c r="AL174" s="221"/>
      <c r="AM174" s="221"/>
      <c r="AN174" s="221"/>
      <c r="AO174" s="221"/>
      <c r="AP174" s="221"/>
      <c r="AQ174" s="221"/>
      <c r="AR174" s="221"/>
      <c r="AS174" s="221"/>
      <c r="AT174" s="221"/>
      <c r="AU174" s="221"/>
      <c r="AV174" s="221"/>
      <c r="AW174" s="221"/>
      <c r="AX174" s="221"/>
      <c r="AY174" s="221"/>
      <c r="AZ174" s="221"/>
      <c r="BA174" s="221"/>
      <c r="BB174" s="221"/>
      <c r="BC174" s="221"/>
      <c r="BD174" s="221"/>
      <c r="BE174" s="221"/>
      <c r="BF174" s="221"/>
      <c r="BG174" s="221"/>
      <c r="BH174" s="221"/>
      <c r="BI174" s="221"/>
      <c r="BJ174" s="221"/>
      <c r="BK174" s="221"/>
      <c r="BL174" s="221"/>
      <c r="BM174" s="222">
        <v>20</v>
      </c>
    </row>
    <row r="175" spans="1:65">
      <c r="A175" s="30"/>
      <c r="B175" s="19">
        <v>1</v>
      </c>
      <c r="C175" s="9">
        <v>6</v>
      </c>
      <c r="D175" s="223">
        <v>60.52</v>
      </c>
      <c r="E175" s="227">
        <v>41.86</v>
      </c>
      <c r="F175" s="223">
        <v>60.69</v>
      </c>
      <c r="G175" s="223">
        <v>55.6</v>
      </c>
      <c r="H175" s="224">
        <v>63.79999999999999</v>
      </c>
      <c r="I175" s="223">
        <v>57.3</v>
      </c>
      <c r="J175" s="223">
        <v>56.443094730566933</v>
      </c>
      <c r="K175" s="223">
        <v>56.3</v>
      </c>
      <c r="L175" s="223">
        <v>56.1</v>
      </c>
      <c r="M175" s="224">
        <v>63</v>
      </c>
      <c r="N175" s="224">
        <v>41</v>
      </c>
      <c r="O175" s="223">
        <v>57.206184304179502</v>
      </c>
      <c r="P175" s="223">
        <v>57.16</v>
      </c>
      <c r="Q175" s="223">
        <v>60</v>
      </c>
      <c r="R175" s="223">
        <v>55.8</v>
      </c>
      <c r="S175" s="220"/>
      <c r="T175" s="221"/>
      <c r="U175" s="221"/>
      <c r="V175" s="221"/>
      <c r="W175" s="221"/>
      <c r="X175" s="221"/>
      <c r="Y175" s="221"/>
      <c r="Z175" s="221"/>
      <c r="AA175" s="221"/>
      <c r="AB175" s="221"/>
      <c r="AC175" s="221"/>
      <c r="AD175" s="221"/>
      <c r="AE175" s="221"/>
      <c r="AF175" s="221"/>
      <c r="AG175" s="221"/>
      <c r="AH175" s="221"/>
      <c r="AI175" s="221"/>
      <c r="AJ175" s="221"/>
      <c r="AK175" s="221"/>
      <c r="AL175" s="221"/>
      <c r="AM175" s="221"/>
      <c r="AN175" s="221"/>
      <c r="AO175" s="221"/>
      <c r="AP175" s="221"/>
      <c r="AQ175" s="221"/>
      <c r="AR175" s="221"/>
      <c r="AS175" s="221"/>
      <c r="AT175" s="221"/>
      <c r="AU175" s="221"/>
      <c r="AV175" s="221"/>
      <c r="AW175" s="221"/>
      <c r="AX175" s="221"/>
      <c r="AY175" s="221"/>
      <c r="AZ175" s="221"/>
      <c r="BA175" s="221"/>
      <c r="BB175" s="221"/>
      <c r="BC175" s="221"/>
      <c r="BD175" s="221"/>
      <c r="BE175" s="221"/>
      <c r="BF175" s="221"/>
      <c r="BG175" s="221"/>
      <c r="BH175" s="221"/>
      <c r="BI175" s="221"/>
      <c r="BJ175" s="221"/>
      <c r="BK175" s="221"/>
      <c r="BL175" s="221"/>
      <c r="BM175" s="225"/>
    </row>
    <row r="176" spans="1:65">
      <c r="A176" s="30"/>
      <c r="B176" s="20" t="s">
        <v>259</v>
      </c>
      <c r="C176" s="12"/>
      <c r="D176" s="226">
        <v>57.87833333333333</v>
      </c>
      <c r="E176" s="226">
        <v>54.106666666666662</v>
      </c>
      <c r="F176" s="226">
        <v>61.29666666666666</v>
      </c>
      <c r="G176" s="226">
        <v>56.800000000000004</v>
      </c>
      <c r="H176" s="226">
        <v>63.800000000000004</v>
      </c>
      <c r="I176" s="226">
        <v>60.033333333333339</v>
      </c>
      <c r="J176" s="226">
        <v>54.866100545233991</v>
      </c>
      <c r="K176" s="226">
        <v>56.449999999999996</v>
      </c>
      <c r="L176" s="226">
        <v>57.650000000000006</v>
      </c>
      <c r="M176" s="226">
        <v>61.5</v>
      </c>
      <c r="N176" s="226">
        <v>43.666666666666664</v>
      </c>
      <c r="O176" s="226">
        <v>57.493361397629563</v>
      </c>
      <c r="P176" s="226">
        <v>56.87166666666667</v>
      </c>
      <c r="Q176" s="226">
        <v>60.5</v>
      </c>
      <c r="R176" s="226">
        <v>56.65</v>
      </c>
      <c r="S176" s="220"/>
      <c r="T176" s="221"/>
      <c r="U176" s="221"/>
      <c r="V176" s="221"/>
      <c r="W176" s="221"/>
      <c r="X176" s="221"/>
      <c r="Y176" s="221"/>
      <c r="Z176" s="221"/>
      <c r="AA176" s="221"/>
      <c r="AB176" s="221"/>
      <c r="AC176" s="221"/>
      <c r="AD176" s="221"/>
      <c r="AE176" s="221"/>
      <c r="AF176" s="221"/>
      <c r="AG176" s="221"/>
      <c r="AH176" s="221"/>
      <c r="AI176" s="221"/>
      <c r="AJ176" s="221"/>
      <c r="AK176" s="221"/>
      <c r="AL176" s="221"/>
      <c r="AM176" s="221"/>
      <c r="AN176" s="221"/>
      <c r="AO176" s="221"/>
      <c r="AP176" s="221"/>
      <c r="AQ176" s="221"/>
      <c r="AR176" s="221"/>
      <c r="AS176" s="221"/>
      <c r="AT176" s="221"/>
      <c r="AU176" s="221"/>
      <c r="AV176" s="221"/>
      <c r="AW176" s="221"/>
      <c r="AX176" s="221"/>
      <c r="AY176" s="221"/>
      <c r="AZ176" s="221"/>
      <c r="BA176" s="221"/>
      <c r="BB176" s="221"/>
      <c r="BC176" s="221"/>
      <c r="BD176" s="221"/>
      <c r="BE176" s="221"/>
      <c r="BF176" s="221"/>
      <c r="BG176" s="221"/>
      <c r="BH176" s="221"/>
      <c r="BI176" s="221"/>
      <c r="BJ176" s="221"/>
      <c r="BK176" s="221"/>
      <c r="BL176" s="221"/>
      <c r="BM176" s="225"/>
    </row>
    <row r="177" spans="1:65">
      <c r="A177" s="30"/>
      <c r="B177" s="3" t="s">
        <v>260</v>
      </c>
      <c r="C177" s="29"/>
      <c r="D177" s="223">
        <v>57.34</v>
      </c>
      <c r="E177" s="223">
        <v>56.844999999999999</v>
      </c>
      <c r="F177" s="223">
        <v>61.524999999999999</v>
      </c>
      <c r="G177" s="223">
        <v>56.45</v>
      </c>
      <c r="H177" s="223">
        <v>63.79999999999999</v>
      </c>
      <c r="I177" s="223">
        <v>59.15</v>
      </c>
      <c r="J177" s="223">
        <v>54.699577160622738</v>
      </c>
      <c r="K177" s="223">
        <v>56.349999999999994</v>
      </c>
      <c r="L177" s="223">
        <v>58.25</v>
      </c>
      <c r="M177" s="223">
        <v>61.5</v>
      </c>
      <c r="N177" s="223">
        <v>44</v>
      </c>
      <c r="O177" s="223">
        <v>57.524685338649505</v>
      </c>
      <c r="P177" s="223">
        <v>56.534999999999997</v>
      </c>
      <c r="Q177" s="223">
        <v>60</v>
      </c>
      <c r="R177" s="223">
        <v>56.8</v>
      </c>
      <c r="S177" s="220"/>
      <c r="T177" s="221"/>
      <c r="U177" s="221"/>
      <c r="V177" s="221"/>
      <c r="W177" s="221"/>
      <c r="X177" s="221"/>
      <c r="Y177" s="221"/>
      <c r="Z177" s="221"/>
      <c r="AA177" s="221"/>
      <c r="AB177" s="221"/>
      <c r="AC177" s="221"/>
      <c r="AD177" s="221"/>
      <c r="AE177" s="221"/>
      <c r="AF177" s="221"/>
      <c r="AG177" s="221"/>
      <c r="AH177" s="221"/>
      <c r="AI177" s="221"/>
      <c r="AJ177" s="221"/>
      <c r="AK177" s="221"/>
      <c r="AL177" s="221"/>
      <c r="AM177" s="221"/>
      <c r="AN177" s="221"/>
      <c r="AO177" s="221"/>
      <c r="AP177" s="221"/>
      <c r="AQ177" s="221"/>
      <c r="AR177" s="221"/>
      <c r="AS177" s="221"/>
      <c r="AT177" s="221"/>
      <c r="AU177" s="221"/>
      <c r="AV177" s="221"/>
      <c r="AW177" s="221"/>
      <c r="AX177" s="221"/>
      <c r="AY177" s="221"/>
      <c r="AZ177" s="221"/>
      <c r="BA177" s="221"/>
      <c r="BB177" s="221"/>
      <c r="BC177" s="221"/>
      <c r="BD177" s="221"/>
      <c r="BE177" s="221"/>
      <c r="BF177" s="221"/>
      <c r="BG177" s="221"/>
      <c r="BH177" s="221"/>
      <c r="BI177" s="221"/>
      <c r="BJ177" s="221"/>
      <c r="BK177" s="221"/>
      <c r="BL177" s="221"/>
      <c r="BM177" s="225"/>
    </row>
    <row r="178" spans="1:65">
      <c r="A178" s="30"/>
      <c r="B178" s="3" t="s">
        <v>261</v>
      </c>
      <c r="C178" s="29"/>
      <c r="D178" s="232">
        <v>1.6945845115150411</v>
      </c>
      <c r="E178" s="232">
        <v>6.3053712552605887</v>
      </c>
      <c r="F178" s="232">
        <v>0.89146321666497463</v>
      </c>
      <c r="G178" s="232">
        <v>1.5987495113369063</v>
      </c>
      <c r="H178" s="232">
        <v>0.34058772731852782</v>
      </c>
      <c r="I178" s="232">
        <v>3.4742864974936492</v>
      </c>
      <c r="J178" s="232">
        <v>1.0888622551094467</v>
      </c>
      <c r="K178" s="232">
        <v>0.55767373974394707</v>
      </c>
      <c r="L178" s="232">
        <v>1.1309288218097551</v>
      </c>
      <c r="M178" s="232">
        <v>1.0488088481701516</v>
      </c>
      <c r="N178" s="232">
        <v>2.9439202887759492</v>
      </c>
      <c r="O178" s="232">
        <v>0.26978819168501622</v>
      </c>
      <c r="P178" s="232">
        <v>0.95959192715792885</v>
      </c>
      <c r="Q178" s="232">
        <v>1.3784048752090221</v>
      </c>
      <c r="R178" s="232">
        <v>0.74766302570075072</v>
      </c>
      <c r="S178" s="229"/>
      <c r="T178" s="230"/>
      <c r="U178" s="230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  <c r="AH178" s="230"/>
      <c r="AI178" s="230"/>
      <c r="AJ178" s="230"/>
      <c r="AK178" s="230"/>
      <c r="AL178" s="230"/>
      <c r="AM178" s="230"/>
      <c r="AN178" s="230"/>
      <c r="AO178" s="230"/>
      <c r="AP178" s="230"/>
      <c r="AQ178" s="230"/>
      <c r="AR178" s="230"/>
      <c r="AS178" s="230"/>
      <c r="AT178" s="230"/>
      <c r="AU178" s="230"/>
      <c r="AV178" s="230"/>
      <c r="AW178" s="230"/>
      <c r="AX178" s="230"/>
      <c r="AY178" s="230"/>
      <c r="AZ178" s="230"/>
      <c r="BA178" s="230"/>
      <c r="BB178" s="230"/>
      <c r="BC178" s="230"/>
      <c r="BD178" s="230"/>
      <c r="BE178" s="230"/>
      <c r="BF178" s="230"/>
      <c r="BG178" s="230"/>
      <c r="BH178" s="230"/>
      <c r="BI178" s="230"/>
      <c r="BJ178" s="230"/>
      <c r="BK178" s="230"/>
      <c r="BL178" s="230"/>
      <c r="BM178" s="233"/>
    </row>
    <row r="179" spans="1:65">
      <c r="A179" s="30"/>
      <c r="B179" s="3" t="s">
        <v>86</v>
      </c>
      <c r="C179" s="29"/>
      <c r="D179" s="13">
        <v>2.9278391652288557E-2</v>
      </c>
      <c r="E179" s="13">
        <v>0.11653593990747763</v>
      </c>
      <c r="F179" s="13">
        <v>1.4543420795012911E-2</v>
      </c>
      <c r="G179" s="13">
        <v>2.8146998439030041E-2</v>
      </c>
      <c r="H179" s="13">
        <v>5.3383656319518462E-3</v>
      </c>
      <c r="I179" s="13">
        <v>5.7872623500727076E-2</v>
      </c>
      <c r="J179" s="13">
        <v>1.9845810879374259E-2</v>
      </c>
      <c r="K179" s="13">
        <v>9.8790742204419336E-3</v>
      </c>
      <c r="L179" s="13">
        <v>1.9617152156283693E-2</v>
      </c>
      <c r="M179" s="13">
        <v>1.7053802409270759E-2</v>
      </c>
      <c r="N179" s="13">
        <v>6.7418021880365248E-2</v>
      </c>
      <c r="O179" s="13">
        <v>4.6925103199156404E-3</v>
      </c>
      <c r="P179" s="13">
        <v>1.687293486196282E-2</v>
      </c>
      <c r="Q179" s="13">
        <v>2.2783551656347472E-2</v>
      </c>
      <c r="R179" s="13">
        <v>1.3197935140348645E-2</v>
      </c>
      <c r="S179" s="157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262</v>
      </c>
      <c r="C180" s="29"/>
      <c r="D180" s="13">
        <v>3.856018012795781E-3</v>
      </c>
      <c r="E180" s="13">
        <v>-6.1560694307962072E-2</v>
      </c>
      <c r="F180" s="13">
        <v>6.3144430284061581E-2</v>
      </c>
      <c r="G180" s="13">
        <v>-1.4846859968437043E-2</v>
      </c>
      <c r="H180" s="13">
        <v>0.1065628579931992</v>
      </c>
      <c r="I180" s="13">
        <v>4.1232866899556964E-2</v>
      </c>
      <c r="J180" s="13">
        <v>-4.8388886735480474E-2</v>
      </c>
      <c r="K180" s="13">
        <v>-2.0917345866519055E-2</v>
      </c>
      <c r="L180" s="13">
        <v>-1.0425135880975933E-4</v>
      </c>
      <c r="M180" s="13">
        <v>6.6671093520090041E-2</v>
      </c>
      <c r="N180" s="13">
        <v>-0.24263461652503093</v>
      </c>
      <c r="O180" s="13">
        <v>-2.8210297210526925E-3</v>
      </c>
      <c r="P180" s="13">
        <v>-1.360385571311562E-2</v>
      </c>
      <c r="Q180" s="13">
        <v>4.9326848096999276E-2</v>
      </c>
      <c r="R180" s="13">
        <v>-1.7448496781900746E-2</v>
      </c>
      <c r="S180" s="157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263</v>
      </c>
      <c r="C181" s="47"/>
      <c r="D181" s="45">
        <v>0.1</v>
      </c>
      <c r="E181" s="45">
        <v>0.9</v>
      </c>
      <c r="F181" s="45">
        <v>1.01</v>
      </c>
      <c r="G181" s="45">
        <v>0.18</v>
      </c>
      <c r="H181" s="45">
        <v>1.67</v>
      </c>
      <c r="I181" s="45">
        <v>0.67</v>
      </c>
      <c r="J181" s="45">
        <v>0.7</v>
      </c>
      <c r="K181" s="45">
        <v>0.28000000000000003</v>
      </c>
      <c r="L181" s="45">
        <v>0.04</v>
      </c>
      <c r="M181" s="45">
        <v>1.06</v>
      </c>
      <c r="N181" s="45">
        <v>3.67</v>
      </c>
      <c r="O181" s="45">
        <v>0</v>
      </c>
      <c r="P181" s="45">
        <v>0.17</v>
      </c>
      <c r="Q181" s="45">
        <v>0.8</v>
      </c>
      <c r="R181" s="45">
        <v>0.22</v>
      </c>
      <c r="S181" s="157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BM182" s="55"/>
    </row>
    <row r="183" spans="1:65" ht="15">
      <c r="B183" s="8" t="s">
        <v>451</v>
      </c>
      <c r="BM183" s="28" t="s">
        <v>66</v>
      </c>
    </row>
    <row r="184" spans="1:65" ht="15">
      <c r="A184" s="25" t="s">
        <v>25</v>
      </c>
      <c r="B184" s="18" t="s">
        <v>110</v>
      </c>
      <c r="C184" s="15" t="s">
        <v>111</v>
      </c>
      <c r="D184" s="16" t="s">
        <v>225</v>
      </c>
      <c r="E184" s="17" t="s">
        <v>225</v>
      </c>
      <c r="F184" s="17" t="s">
        <v>225</v>
      </c>
      <c r="G184" s="17" t="s">
        <v>225</v>
      </c>
      <c r="H184" s="17" t="s">
        <v>225</v>
      </c>
      <c r="I184" s="17" t="s">
        <v>225</v>
      </c>
      <c r="J184" s="17" t="s">
        <v>225</v>
      </c>
      <c r="K184" s="17" t="s">
        <v>225</v>
      </c>
      <c r="L184" s="17" t="s">
        <v>225</v>
      </c>
      <c r="M184" s="17" t="s">
        <v>225</v>
      </c>
      <c r="N184" s="17" t="s">
        <v>225</v>
      </c>
      <c r="O184" s="17" t="s">
        <v>225</v>
      </c>
      <c r="P184" s="17" t="s">
        <v>225</v>
      </c>
      <c r="Q184" s="17" t="s">
        <v>225</v>
      </c>
      <c r="R184" s="17" t="s">
        <v>225</v>
      </c>
      <c r="S184" s="17" t="s">
        <v>225</v>
      </c>
      <c r="T184" s="17" t="s">
        <v>225</v>
      </c>
      <c r="U184" s="17" t="s">
        <v>225</v>
      </c>
      <c r="V184" s="17" t="s">
        <v>225</v>
      </c>
      <c r="W184" s="17" t="s">
        <v>225</v>
      </c>
      <c r="X184" s="17" t="s">
        <v>225</v>
      </c>
      <c r="Y184" s="157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226</v>
      </c>
      <c r="C185" s="9" t="s">
        <v>226</v>
      </c>
      <c r="D185" s="155" t="s">
        <v>228</v>
      </c>
      <c r="E185" s="156" t="s">
        <v>229</v>
      </c>
      <c r="F185" s="156" t="s">
        <v>230</v>
      </c>
      <c r="G185" s="156" t="s">
        <v>231</v>
      </c>
      <c r="H185" s="156" t="s">
        <v>232</v>
      </c>
      <c r="I185" s="156" t="s">
        <v>233</v>
      </c>
      <c r="J185" s="156" t="s">
        <v>234</v>
      </c>
      <c r="K185" s="156" t="s">
        <v>235</v>
      </c>
      <c r="L185" s="156" t="s">
        <v>236</v>
      </c>
      <c r="M185" s="156" t="s">
        <v>237</v>
      </c>
      <c r="N185" s="156" t="s">
        <v>238</v>
      </c>
      <c r="O185" s="156" t="s">
        <v>239</v>
      </c>
      <c r="P185" s="156" t="s">
        <v>240</v>
      </c>
      <c r="Q185" s="156" t="s">
        <v>241</v>
      </c>
      <c r="R185" s="156" t="s">
        <v>242</v>
      </c>
      <c r="S185" s="156" t="s">
        <v>243</v>
      </c>
      <c r="T185" s="156" t="s">
        <v>244</v>
      </c>
      <c r="U185" s="156" t="s">
        <v>247</v>
      </c>
      <c r="V185" s="156" t="s">
        <v>249</v>
      </c>
      <c r="W185" s="156" t="s">
        <v>250</v>
      </c>
      <c r="X185" s="156" t="s">
        <v>251</v>
      </c>
      <c r="Y185" s="157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114</v>
      </c>
      <c r="E186" s="11" t="s">
        <v>272</v>
      </c>
      <c r="F186" s="11" t="s">
        <v>114</v>
      </c>
      <c r="G186" s="11" t="s">
        <v>271</v>
      </c>
      <c r="H186" s="11" t="s">
        <v>114</v>
      </c>
      <c r="I186" s="11" t="s">
        <v>272</v>
      </c>
      <c r="J186" s="11" t="s">
        <v>114</v>
      </c>
      <c r="K186" s="11" t="s">
        <v>114</v>
      </c>
      <c r="L186" s="11" t="s">
        <v>271</v>
      </c>
      <c r="M186" s="11" t="s">
        <v>114</v>
      </c>
      <c r="N186" s="11" t="s">
        <v>272</v>
      </c>
      <c r="O186" s="11" t="s">
        <v>271</v>
      </c>
      <c r="P186" s="11" t="s">
        <v>272</v>
      </c>
      <c r="Q186" s="11" t="s">
        <v>272</v>
      </c>
      <c r="R186" s="11" t="s">
        <v>271</v>
      </c>
      <c r="S186" s="11" t="s">
        <v>271</v>
      </c>
      <c r="T186" s="11" t="s">
        <v>272</v>
      </c>
      <c r="U186" s="11" t="s">
        <v>272</v>
      </c>
      <c r="V186" s="11" t="s">
        <v>114</v>
      </c>
      <c r="W186" s="11" t="s">
        <v>114</v>
      </c>
      <c r="X186" s="11" t="s">
        <v>114</v>
      </c>
      <c r="Y186" s="157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0</v>
      </c>
    </row>
    <row r="187" spans="1:65">
      <c r="A187" s="30"/>
      <c r="B187" s="19"/>
      <c r="C187" s="9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157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8">
        <v>1</v>
      </c>
      <c r="C188" s="14">
        <v>1</v>
      </c>
      <c r="D188" s="218">
        <v>80</v>
      </c>
      <c r="E188" s="218">
        <v>96.8</v>
      </c>
      <c r="F188" s="218">
        <v>96.05</v>
      </c>
      <c r="G188" s="218">
        <v>88</v>
      </c>
      <c r="H188" s="218">
        <v>90</v>
      </c>
      <c r="I188" s="218">
        <v>91.1</v>
      </c>
      <c r="J188" s="218">
        <v>90</v>
      </c>
      <c r="K188" s="218">
        <v>90</v>
      </c>
      <c r="L188" s="218">
        <v>95</v>
      </c>
      <c r="M188" s="218">
        <v>87</v>
      </c>
      <c r="N188" s="218">
        <v>102</v>
      </c>
      <c r="O188" s="218">
        <v>88.066758093963429</v>
      </c>
      <c r="P188" s="218">
        <v>90.4</v>
      </c>
      <c r="Q188" s="218">
        <v>95.2</v>
      </c>
      <c r="R188" s="218">
        <v>87</v>
      </c>
      <c r="S188" s="218">
        <v>95</v>
      </c>
      <c r="T188" s="218">
        <v>97.2</v>
      </c>
      <c r="U188" s="218">
        <v>91.2</v>
      </c>
      <c r="V188" s="218">
        <v>91</v>
      </c>
      <c r="W188" s="218">
        <v>94.47</v>
      </c>
      <c r="X188" s="218">
        <v>88.113666666666674</v>
      </c>
      <c r="Y188" s="220"/>
      <c r="Z188" s="221"/>
      <c r="AA188" s="221"/>
      <c r="AB188" s="221"/>
      <c r="AC188" s="221"/>
      <c r="AD188" s="221"/>
      <c r="AE188" s="221"/>
      <c r="AF188" s="221"/>
      <c r="AG188" s="221"/>
      <c r="AH188" s="221"/>
      <c r="AI188" s="221"/>
      <c r="AJ188" s="221"/>
      <c r="AK188" s="221"/>
      <c r="AL188" s="221"/>
      <c r="AM188" s="221"/>
      <c r="AN188" s="221"/>
      <c r="AO188" s="221"/>
      <c r="AP188" s="221"/>
      <c r="AQ188" s="221"/>
      <c r="AR188" s="221"/>
      <c r="AS188" s="221"/>
      <c r="AT188" s="221"/>
      <c r="AU188" s="221"/>
      <c r="AV188" s="221"/>
      <c r="AW188" s="221"/>
      <c r="AX188" s="221"/>
      <c r="AY188" s="221"/>
      <c r="AZ188" s="221"/>
      <c r="BA188" s="221"/>
      <c r="BB188" s="221"/>
      <c r="BC188" s="221"/>
      <c r="BD188" s="221"/>
      <c r="BE188" s="221"/>
      <c r="BF188" s="221"/>
      <c r="BG188" s="221"/>
      <c r="BH188" s="221"/>
      <c r="BI188" s="221"/>
      <c r="BJ188" s="221"/>
      <c r="BK188" s="221"/>
      <c r="BL188" s="221"/>
      <c r="BM188" s="222">
        <v>1</v>
      </c>
    </row>
    <row r="189" spans="1:65">
      <c r="A189" s="30"/>
      <c r="B189" s="19">
        <v>1</v>
      </c>
      <c r="C189" s="9">
        <v>2</v>
      </c>
      <c r="D189" s="223">
        <v>89.999999999999986</v>
      </c>
      <c r="E189" s="223">
        <v>100.9</v>
      </c>
      <c r="F189" s="223">
        <v>96.39</v>
      </c>
      <c r="G189" s="223">
        <v>90.4</v>
      </c>
      <c r="H189" s="223">
        <v>90</v>
      </c>
      <c r="I189" s="223">
        <v>91.5</v>
      </c>
      <c r="J189" s="223">
        <v>90</v>
      </c>
      <c r="K189" s="223">
        <v>90</v>
      </c>
      <c r="L189" s="223">
        <v>95</v>
      </c>
      <c r="M189" s="223">
        <v>89</v>
      </c>
      <c r="N189" s="223">
        <v>103</v>
      </c>
      <c r="O189" s="223">
        <v>87.572969690644797</v>
      </c>
      <c r="P189" s="223">
        <v>92.3</v>
      </c>
      <c r="Q189" s="223">
        <v>99.9</v>
      </c>
      <c r="R189" s="223">
        <v>92</v>
      </c>
      <c r="S189" s="223">
        <v>97</v>
      </c>
      <c r="T189" s="223">
        <v>95.8</v>
      </c>
      <c r="U189" s="223">
        <v>89.5</v>
      </c>
      <c r="V189" s="223">
        <v>91</v>
      </c>
      <c r="W189" s="223">
        <v>94.43</v>
      </c>
      <c r="X189" s="223">
        <v>86.160666666666657</v>
      </c>
      <c r="Y189" s="220"/>
      <c r="Z189" s="221"/>
      <c r="AA189" s="221"/>
      <c r="AB189" s="221"/>
      <c r="AC189" s="221"/>
      <c r="AD189" s="221"/>
      <c r="AE189" s="221"/>
      <c r="AF189" s="221"/>
      <c r="AG189" s="221"/>
      <c r="AH189" s="221"/>
      <c r="AI189" s="221"/>
      <c r="AJ189" s="221"/>
      <c r="AK189" s="221"/>
      <c r="AL189" s="221"/>
      <c r="AM189" s="221"/>
      <c r="AN189" s="221"/>
      <c r="AO189" s="221"/>
      <c r="AP189" s="221"/>
      <c r="AQ189" s="221"/>
      <c r="AR189" s="221"/>
      <c r="AS189" s="221"/>
      <c r="AT189" s="221"/>
      <c r="AU189" s="221"/>
      <c r="AV189" s="221"/>
      <c r="AW189" s="221"/>
      <c r="AX189" s="221"/>
      <c r="AY189" s="221"/>
      <c r="AZ189" s="221"/>
      <c r="BA189" s="221"/>
      <c r="BB189" s="221"/>
      <c r="BC189" s="221"/>
      <c r="BD189" s="221"/>
      <c r="BE189" s="221"/>
      <c r="BF189" s="221"/>
      <c r="BG189" s="221"/>
      <c r="BH189" s="221"/>
      <c r="BI189" s="221"/>
      <c r="BJ189" s="221"/>
      <c r="BK189" s="221"/>
      <c r="BL189" s="221"/>
      <c r="BM189" s="222">
        <v>23</v>
      </c>
    </row>
    <row r="190" spans="1:65">
      <c r="A190" s="30"/>
      <c r="B190" s="19">
        <v>1</v>
      </c>
      <c r="C190" s="9">
        <v>3</v>
      </c>
      <c r="D190" s="223">
        <v>89.999999999999986</v>
      </c>
      <c r="E190" s="227">
        <v>107.7</v>
      </c>
      <c r="F190" s="223">
        <v>98.05</v>
      </c>
      <c r="G190" s="223">
        <v>89.2</v>
      </c>
      <c r="H190" s="223">
        <v>90</v>
      </c>
      <c r="I190" s="223">
        <v>93.2</v>
      </c>
      <c r="J190" s="223">
        <v>90</v>
      </c>
      <c r="K190" s="223">
        <v>90</v>
      </c>
      <c r="L190" s="223">
        <v>96</v>
      </c>
      <c r="M190" s="223">
        <v>88</v>
      </c>
      <c r="N190" s="223">
        <v>100</v>
      </c>
      <c r="O190" s="223">
        <v>86.934926760285009</v>
      </c>
      <c r="P190" s="223">
        <v>91</v>
      </c>
      <c r="Q190" s="223">
        <v>94.5</v>
      </c>
      <c r="R190" s="223">
        <v>90</v>
      </c>
      <c r="S190" s="223">
        <v>96</v>
      </c>
      <c r="T190" s="223">
        <v>95.2</v>
      </c>
      <c r="U190" s="223">
        <v>91.1</v>
      </c>
      <c r="V190" s="223">
        <v>91</v>
      </c>
      <c r="W190" s="223">
        <v>92.75</v>
      </c>
      <c r="X190" s="223">
        <v>87.445333333333338</v>
      </c>
      <c r="Y190" s="220"/>
      <c r="Z190" s="221"/>
      <c r="AA190" s="221"/>
      <c r="AB190" s="221"/>
      <c r="AC190" s="221"/>
      <c r="AD190" s="221"/>
      <c r="AE190" s="221"/>
      <c r="AF190" s="221"/>
      <c r="AG190" s="221"/>
      <c r="AH190" s="221"/>
      <c r="AI190" s="221"/>
      <c r="AJ190" s="221"/>
      <c r="AK190" s="221"/>
      <c r="AL190" s="221"/>
      <c r="AM190" s="221"/>
      <c r="AN190" s="221"/>
      <c r="AO190" s="221"/>
      <c r="AP190" s="221"/>
      <c r="AQ190" s="221"/>
      <c r="AR190" s="221"/>
      <c r="AS190" s="221"/>
      <c r="AT190" s="221"/>
      <c r="AU190" s="221"/>
      <c r="AV190" s="221"/>
      <c r="AW190" s="221"/>
      <c r="AX190" s="221"/>
      <c r="AY190" s="221"/>
      <c r="AZ190" s="221"/>
      <c r="BA190" s="221"/>
      <c r="BB190" s="221"/>
      <c r="BC190" s="221"/>
      <c r="BD190" s="221"/>
      <c r="BE190" s="221"/>
      <c r="BF190" s="221"/>
      <c r="BG190" s="221"/>
      <c r="BH190" s="221"/>
      <c r="BI190" s="221"/>
      <c r="BJ190" s="221"/>
      <c r="BK190" s="221"/>
      <c r="BL190" s="221"/>
      <c r="BM190" s="222">
        <v>16</v>
      </c>
    </row>
    <row r="191" spans="1:65">
      <c r="A191" s="30"/>
      <c r="B191" s="19">
        <v>1</v>
      </c>
      <c r="C191" s="9">
        <v>4</v>
      </c>
      <c r="D191" s="223">
        <v>89.999999999999986</v>
      </c>
      <c r="E191" s="227">
        <v>106.5</v>
      </c>
      <c r="F191" s="223">
        <v>98.2</v>
      </c>
      <c r="G191" s="223">
        <v>89.2</v>
      </c>
      <c r="H191" s="223">
        <v>90</v>
      </c>
      <c r="I191" s="223">
        <v>97</v>
      </c>
      <c r="J191" s="223">
        <v>90</v>
      </c>
      <c r="K191" s="223">
        <v>100</v>
      </c>
      <c r="L191" s="223">
        <v>94</v>
      </c>
      <c r="M191" s="223">
        <v>87</v>
      </c>
      <c r="N191" s="223">
        <v>103</v>
      </c>
      <c r="O191" s="223">
        <v>89.337760501918396</v>
      </c>
      <c r="P191" s="223">
        <v>92</v>
      </c>
      <c r="Q191" s="223">
        <v>94.7</v>
      </c>
      <c r="R191" s="223">
        <v>90</v>
      </c>
      <c r="S191" s="223">
        <v>96</v>
      </c>
      <c r="T191" s="223">
        <v>95.3</v>
      </c>
      <c r="U191" s="223">
        <v>90.9</v>
      </c>
      <c r="V191" s="223">
        <v>91</v>
      </c>
      <c r="W191" s="223">
        <v>93.96</v>
      </c>
      <c r="X191" s="223">
        <v>87.046999999999983</v>
      </c>
      <c r="Y191" s="220"/>
      <c r="Z191" s="221"/>
      <c r="AA191" s="221"/>
      <c r="AB191" s="221"/>
      <c r="AC191" s="221"/>
      <c r="AD191" s="221"/>
      <c r="AE191" s="221"/>
      <c r="AF191" s="221"/>
      <c r="AG191" s="221"/>
      <c r="AH191" s="221"/>
      <c r="AI191" s="221"/>
      <c r="AJ191" s="221"/>
      <c r="AK191" s="221"/>
      <c r="AL191" s="221"/>
      <c r="AM191" s="221"/>
      <c r="AN191" s="221"/>
      <c r="AO191" s="221"/>
      <c r="AP191" s="221"/>
      <c r="AQ191" s="221"/>
      <c r="AR191" s="221"/>
      <c r="AS191" s="221"/>
      <c r="AT191" s="221"/>
      <c r="AU191" s="221"/>
      <c r="AV191" s="221"/>
      <c r="AW191" s="221"/>
      <c r="AX191" s="221"/>
      <c r="AY191" s="221"/>
      <c r="AZ191" s="221"/>
      <c r="BA191" s="221"/>
      <c r="BB191" s="221"/>
      <c r="BC191" s="221"/>
      <c r="BD191" s="221"/>
      <c r="BE191" s="221"/>
      <c r="BF191" s="221"/>
      <c r="BG191" s="221"/>
      <c r="BH191" s="221"/>
      <c r="BI191" s="221"/>
      <c r="BJ191" s="221"/>
      <c r="BK191" s="221"/>
      <c r="BL191" s="221"/>
      <c r="BM191" s="222">
        <v>92.486095253060739</v>
      </c>
    </row>
    <row r="192" spans="1:65">
      <c r="A192" s="30"/>
      <c r="B192" s="19">
        <v>1</v>
      </c>
      <c r="C192" s="9">
        <v>5</v>
      </c>
      <c r="D192" s="223">
        <v>89.999999999999986</v>
      </c>
      <c r="E192" s="223">
        <v>101.4</v>
      </c>
      <c r="F192" s="223">
        <v>97.7</v>
      </c>
      <c r="G192" s="223">
        <v>89.5</v>
      </c>
      <c r="H192" s="223">
        <v>90</v>
      </c>
      <c r="I192" s="223">
        <v>88.9</v>
      </c>
      <c r="J192" s="223">
        <v>90</v>
      </c>
      <c r="K192" s="223">
        <v>100</v>
      </c>
      <c r="L192" s="223">
        <v>93</v>
      </c>
      <c r="M192" s="223">
        <v>85</v>
      </c>
      <c r="N192" s="223">
        <v>101</v>
      </c>
      <c r="O192" s="223">
        <v>87.864289413495598</v>
      </c>
      <c r="P192" s="223">
        <v>93.1</v>
      </c>
      <c r="Q192" s="223">
        <v>95</v>
      </c>
      <c r="R192" s="223">
        <v>92</v>
      </c>
      <c r="S192" s="223">
        <v>95</v>
      </c>
      <c r="T192" s="223">
        <v>91.6</v>
      </c>
      <c r="U192" s="223">
        <v>91.6</v>
      </c>
      <c r="V192" s="223">
        <v>90</v>
      </c>
      <c r="W192" s="223">
        <v>92.62</v>
      </c>
      <c r="X192" s="223">
        <v>86.716666666666683</v>
      </c>
      <c r="Y192" s="220"/>
      <c r="Z192" s="221"/>
      <c r="AA192" s="221"/>
      <c r="AB192" s="221"/>
      <c r="AC192" s="221"/>
      <c r="AD192" s="221"/>
      <c r="AE192" s="221"/>
      <c r="AF192" s="221"/>
      <c r="AG192" s="221"/>
      <c r="AH192" s="221"/>
      <c r="AI192" s="221"/>
      <c r="AJ192" s="221"/>
      <c r="AK192" s="221"/>
      <c r="AL192" s="221"/>
      <c r="AM192" s="221"/>
      <c r="AN192" s="221"/>
      <c r="AO192" s="221"/>
      <c r="AP192" s="221"/>
      <c r="AQ192" s="221"/>
      <c r="AR192" s="221"/>
      <c r="AS192" s="221"/>
      <c r="AT192" s="221"/>
      <c r="AU192" s="221"/>
      <c r="AV192" s="221"/>
      <c r="AW192" s="221"/>
      <c r="AX192" s="221"/>
      <c r="AY192" s="221"/>
      <c r="AZ192" s="221"/>
      <c r="BA192" s="221"/>
      <c r="BB192" s="221"/>
      <c r="BC192" s="221"/>
      <c r="BD192" s="221"/>
      <c r="BE192" s="221"/>
      <c r="BF192" s="221"/>
      <c r="BG192" s="221"/>
      <c r="BH192" s="221"/>
      <c r="BI192" s="221"/>
      <c r="BJ192" s="221"/>
      <c r="BK192" s="221"/>
      <c r="BL192" s="221"/>
      <c r="BM192" s="222">
        <v>21</v>
      </c>
    </row>
    <row r="193" spans="1:65">
      <c r="A193" s="30"/>
      <c r="B193" s="19">
        <v>1</v>
      </c>
      <c r="C193" s="9">
        <v>6</v>
      </c>
      <c r="D193" s="223">
        <v>89.999999999999986</v>
      </c>
      <c r="E193" s="223">
        <v>94.6</v>
      </c>
      <c r="F193" s="223">
        <v>97.98</v>
      </c>
      <c r="G193" s="223">
        <v>88.5</v>
      </c>
      <c r="H193" s="223">
        <v>90</v>
      </c>
      <c r="I193" s="223">
        <v>90.5</v>
      </c>
      <c r="J193" s="223">
        <v>90</v>
      </c>
      <c r="K193" s="223">
        <v>90</v>
      </c>
      <c r="L193" s="223">
        <v>98</v>
      </c>
      <c r="M193" s="223">
        <v>89</v>
      </c>
      <c r="N193" s="223">
        <v>101</v>
      </c>
      <c r="O193" s="223">
        <v>86.375630758680117</v>
      </c>
      <c r="P193" s="223">
        <v>91.4</v>
      </c>
      <c r="Q193" s="223">
        <v>91.8</v>
      </c>
      <c r="R193" s="223">
        <v>92</v>
      </c>
      <c r="S193" s="223">
        <v>96</v>
      </c>
      <c r="T193" s="223">
        <v>95.1</v>
      </c>
      <c r="U193" s="223">
        <v>93.4</v>
      </c>
      <c r="V193" s="223">
        <v>92</v>
      </c>
      <c r="W193" s="223">
        <v>93.1</v>
      </c>
      <c r="X193" s="223">
        <v>89.162333333333336</v>
      </c>
      <c r="Y193" s="220"/>
      <c r="Z193" s="221"/>
      <c r="AA193" s="221"/>
      <c r="AB193" s="221"/>
      <c r="AC193" s="221"/>
      <c r="AD193" s="221"/>
      <c r="AE193" s="221"/>
      <c r="AF193" s="221"/>
      <c r="AG193" s="221"/>
      <c r="AH193" s="221"/>
      <c r="AI193" s="221"/>
      <c r="AJ193" s="221"/>
      <c r="AK193" s="221"/>
      <c r="AL193" s="221"/>
      <c r="AM193" s="221"/>
      <c r="AN193" s="221"/>
      <c r="AO193" s="221"/>
      <c r="AP193" s="221"/>
      <c r="AQ193" s="221"/>
      <c r="AR193" s="221"/>
      <c r="AS193" s="221"/>
      <c r="AT193" s="221"/>
      <c r="AU193" s="221"/>
      <c r="AV193" s="221"/>
      <c r="AW193" s="221"/>
      <c r="AX193" s="221"/>
      <c r="AY193" s="221"/>
      <c r="AZ193" s="221"/>
      <c r="BA193" s="221"/>
      <c r="BB193" s="221"/>
      <c r="BC193" s="221"/>
      <c r="BD193" s="221"/>
      <c r="BE193" s="221"/>
      <c r="BF193" s="221"/>
      <c r="BG193" s="221"/>
      <c r="BH193" s="221"/>
      <c r="BI193" s="221"/>
      <c r="BJ193" s="221"/>
      <c r="BK193" s="221"/>
      <c r="BL193" s="221"/>
      <c r="BM193" s="225"/>
    </row>
    <row r="194" spans="1:65">
      <c r="A194" s="30"/>
      <c r="B194" s="20" t="s">
        <v>259</v>
      </c>
      <c r="C194" s="12"/>
      <c r="D194" s="226">
        <v>88.333333333333329</v>
      </c>
      <c r="E194" s="226">
        <v>101.31666666666666</v>
      </c>
      <c r="F194" s="226">
        <v>97.394999999999996</v>
      </c>
      <c r="G194" s="226">
        <v>89.133333333333326</v>
      </c>
      <c r="H194" s="226">
        <v>90</v>
      </c>
      <c r="I194" s="226">
        <v>92.033333333333346</v>
      </c>
      <c r="J194" s="226">
        <v>90</v>
      </c>
      <c r="K194" s="226">
        <v>93.333333333333329</v>
      </c>
      <c r="L194" s="226">
        <v>95.166666666666671</v>
      </c>
      <c r="M194" s="226">
        <v>87.5</v>
      </c>
      <c r="N194" s="226">
        <v>101.66666666666667</v>
      </c>
      <c r="O194" s="226">
        <v>87.692055869831222</v>
      </c>
      <c r="P194" s="226">
        <v>91.699999999999989</v>
      </c>
      <c r="Q194" s="226">
        <v>95.183333333333337</v>
      </c>
      <c r="R194" s="226">
        <v>90.5</v>
      </c>
      <c r="S194" s="226">
        <v>95.833333333333329</v>
      </c>
      <c r="T194" s="226">
        <v>95.033333333333346</v>
      </c>
      <c r="U194" s="226">
        <v>91.283333333333317</v>
      </c>
      <c r="V194" s="226">
        <v>91</v>
      </c>
      <c r="W194" s="226">
        <v>93.554999999999993</v>
      </c>
      <c r="X194" s="226">
        <v>87.44094444444444</v>
      </c>
      <c r="Y194" s="220"/>
      <c r="Z194" s="221"/>
      <c r="AA194" s="221"/>
      <c r="AB194" s="221"/>
      <c r="AC194" s="221"/>
      <c r="AD194" s="221"/>
      <c r="AE194" s="221"/>
      <c r="AF194" s="221"/>
      <c r="AG194" s="221"/>
      <c r="AH194" s="221"/>
      <c r="AI194" s="221"/>
      <c r="AJ194" s="221"/>
      <c r="AK194" s="221"/>
      <c r="AL194" s="221"/>
      <c r="AM194" s="221"/>
      <c r="AN194" s="221"/>
      <c r="AO194" s="221"/>
      <c r="AP194" s="221"/>
      <c r="AQ194" s="221"/>
      <c r="AR194" s="221"/>
      <c r="AS194" s="221"/>
      <c r="AT194" s="221"/>
      <c r="AU194" s="221"/>
      <c r="AV194" s="221"/>
      <c r="AW194" s="221"/>
      <c r="AX194" s="221"/>
      <c r="AY194" s="221"/>
      <c r="AZ194" s="221"/>
      <c r="BA194" s="221"/>
      <c r="BB194" s="221"/>
      <c r="BC194" s="221"/>
      <c r="BD194" s="221"/>
      <c r="BE194" s="221"/>
      <c r="BF194" s="221"/>
      <c r="BG194" s="221"/>
      <c r="BH194" s="221"/>
      <c r="BI194" s="221"/>
      <c r="BJ194" s="221"/>
      <c r="BK194" s="221"/>
      <c r="BL194" s="221"/>
      <c r="BM194" s="225"/>
    </row>
    <row r="195" spans="1:65">
      <c r="A195" s="30"/>
      <c r="B195" s="3" t="s">
        <v>260</v>
      </c>
      <c r="C195" s="29"/>
      <c r="D195" s="223">
        <v>89.999999999999986</v>
      </c>
      <c r="E195" s="223">
        <v>101.15</v>
      </c>
      <c r="F195" s="223">
        <v>97.84</v>
      </c>
      <c r="G195" s="223">
        <v>89.2</v>
      </c>
      <c r="H195" s="223">
        <v>90</v>
      </c>
      <c r="I195" s="223">
        <v>91.3</v>
      </c>
      <c r="J195" s="223">
        <v>90</v>
      </c>
      <c r="K195" s="223">
        <v>90</v>
      </c>
      <c r="L195" s="223">
        <v>95</v>
      </c>
      <c r="M195" s="223">
        <v>87.5</v>
      </c>
      <c r="N195" s="223">
        <v>101.5</v>
      </c>
      <c r="O195" s="223">
        <v>87.718629552070198</v>
      </c>
      <c r="P195" s="223">
        <v>91.7</v>
      </c>
      <c r="Q195" s="223">
        <v>94.85</v>
      </c>
      <c r="R195" s="223">
        <v>91</v>
      </c>
      <c r="S195" s="223">
        <v>96</v>
      </c>
      <c r="T195" s="223">
        <v>95.25</v>
      </c>
      <c r="U195" s="223">
        <v>91.15</v>
      </c>
      <c r="V195" s="223">
        <v>91</v>
      </c>
      <c r="W195" s="223">
        <v>93.53</v>
      </c>
      <c r="X195" s="223">
        <v>87.246166666666653</v>
      </c>
      <c r="Y195" s="220"/>
      <c r="Z195" s="221"/>
      <c r="AA195" s="221"/>
      <c r="AB195" s="221"/>
      <c r="AC195" s="221"/>
      <c r="AD195" s="221"/>
      <c r="AE195" s="221"/>
      <c r="AF195" s="221"/>
      <c r="AG195" s="221"/>
      <c r="AH195" s="221"/>
      <c r="AI195" s="221"/>
      <c r="AJ195" s="221"/>
      <c r="AK195" s="221"/>
      <c r="AL195" s="221"/>
      <c r="AM195" s="221"/>
      <c r="AN195" s="221"/>
      <c r="AO195" s="221"/>
      <c r="AP195" s="221"/>
      <c r="AQ195" s="221"/>
      <c r="AR195" s="221"/>
      <c r="AS195" s="221"/>
      <c r="AT195" s="221"/>
      <c r="AU195" s="221"/>
      <c r="AV195" s="221"/>
      <c r="AW195" s="221"/>
      <c r="AX195" s="221"/>
      <c r="AY195" s="221"/>
      <c r="AZ195" s="221"/>
      <c r="BA195" s="221"/>
      <c r="BB195" s="221"/>
      <c r="BC195" s="221"/>
      <c r="BD195" s="221"/>
      <c r="BE195" s="221"/>
      <c r="BF195" s="221"/>
      <c r="BG195" s="221"/>
      <c r="BH195" s="221"/>
      <c r="BI195" s="221"/>
      <c r="BJ195" s="221"/>
      <c r="BK195" s="221"/>
      <c r="BL195" s="221"/>
      <c r="BM195" s="225"/>
    </row>
    <row r="196" spans="1:65">
      <c r="A196" s="30"/>
      <c r="B196" s="3" t="s">
        <v>261</v>
      </c>
      <c r="C196" s="29"/>
      <c r="D196" s="232">
        <v>4.0824829046386242</v>
      </c>
      <c r="E196" s="232">
        <v>5.1634936493295589</v>
      </c>
      <c r="F196" s="232">
        <v>0.93073626769348738</v>
      </c>
      <c r="G196" s="232">
        <v>0.82865352631040545</v>
      </c>
      <c r="H196" s="232">
        <v>0</v>
      </c>
      <c r="I196" s="232">
        <v>2.8054708458058628</v>
      </c>
      <c r="J196" s="232">
        <v>0</v>
      </c>
      <c r="K196" s="232">
        <v>5.1639777949432224</v>
      </c>
      <c r="L196" s="232">
        <v>1.7224014243685084</v>
      </c>
      <c r="M196" s="232">
        <v>1.51657508881031</v>
      </c>
      <c r="N196" s="232">
        <v>1.2110601416389968</v>
      </c>
      <c r="O196" s="232">
        <v>1.0196873017028949</v>
      </c>
      <c r="P196" s="232">
        <v>0.96747092979582217</v>
      </c>
      <c r="Q196" s="232">
        <v>2.6240553855943438</v>
      </c>
      <c r="R196" s="232">
        <v>1.9748417658131499</v>
      </c>
      <c r="S196" s="232">
        <v>0.75277265270908111</v>
      </c>
      <c r="T196" s="232">
        <v>1.8532853710820349</v>
      </c>
      <c r="U196" s="232">
        <v>1.2608198390994132</v>
      </c>
      <c r="V196" s="232">
        <v>0.63245553203367588</v>
      </c>
      <c r="W196" s="232">
        <v>0.83619973690500549</v>
      </c>
      <c r="X196" s="232">
        <v>1.0709468586601676</v>
      </c>
      <c r="Y196" s="229"/>
      <c r="Z196" s="230"/>
      <c r="AA196" s="230"/>
      <c r="AB196" s="230"/>
      <c r="AC196" s="230"/>
      <c r="AD196" s="230"/>
      <c r="AE196" s="230"/>
      <c r="AF196" s="230"/>
      <c r="AG196" s="230"/>
      <c r="AH196" s="230"/>
      <c r="AI196" s="230"/>
      <c r="AJ196" s="230"/>
      <c r="AK196" s="230"/>
      <c r="AL196" s="230"/>
      <c r="AM196" s="230"/>
      <c r="AN196" s="230"/>
      <c r="AO196" s="230"/>
      <c r="AP196" s="230"/>
      <c r="AQ196" s="230"/>
      <c r="AR196" s="230"/>
      <c r="AS196" s="230"/>
      <c r="AT196" s="230"/>
      <c r="AU196" s="230"/>
      <c r="AV196" s="230"/>
      <c r="AW196" s="230"/>
      <c r="AX196" s="230"/>
      <c r="AY196" s="230"/>
      <c r="AZ196" s="230"/>
      <c r="BA196" s="230"/>
      <c r="BB196" s="230"/>
      <c r="BC196" s="230"/>
      <c r="BD196" s="230"/>
      <c r="BE196" s="230"/>
      <c r="BF196" s="230"/>
      <c r="BG196" s="230"/>
      <c r="BH196" s="230"/>
      <c r="BI196" s="230"/>
      <c r="BJ196" s="230"/>
      <c r="BK196" s="230"/>
      <c r="BL196" s="230"/>
      <c r="BM196" s="233"/>
    </row>
    <row r="197" spans="1:65">
      <c r="A197" s="30"/>
      <c r="B197" s="3" t="s">
        <v>86</v>
      </c>
      <c r="C197" s="29"/>
      <c r="D197" s="13">
        <v>4.6216787599682542E-2</v>
      </c>
      <c r="E197" s="13">
        <v>5.09639116564852E-2</v>
      </c>
      <c r="F197" s="13">
        <v>9.5563044067301962E-3</v>
      </c>
      <c r="G197" s="13">
        <v>9.29678600946603E-3</v>
      </c>
      <c r="H197" s="13">
        <v>0</v>
      </c>
      <c r="I197" s="13">
        <v>3.0483203684960474E-2</v>
      </c>
      <c r="J197" s="13">
        <v>0</v>
      </c>
      <c r="K197" s="13">
        <v>5.5328333517248814E-2</v>
      </c>
      <c r="L197" s="13">
        <v>1.8098789047655078E-2</v>
      </c>
      <c r="M197" s="13">
        <v>1.7332286729260685E-2</v>
      </c>
      <c r="N197" s="13">
        <v>1.1912066966940952E-2</v>
      </c>
      <c r="O197" s="13">
        <v>1.1628046481388274E-2</v>
      </c>
      <c r="P197" s="13">
        <v>1.0550391818929359E-2</v>
      </c>
      <c r="Q197" s="13">
        <v>2.7568433397944427E-2</v>
      </c>
      <c r="R197" s="13">
        <v>2.1821455975835909E-2</v>
      </c>
      <c r="S197" s="13">
        <v>7.8550189847904125E-3</v>
      </c>
      <c r="T197" s="13">
        <v>1.9501424458948102E-2</v>
      </c>
      <c r="U197" s="13">
        <v>1.3812158178923645E-2</v>
      </c>
      <c r="V197" s="13">
        <v>6.9500607915788555E-3</v>
      </c>
      <c r="W197" s="13">
        <v>8.9380550147507409E-3</v>
      </c>
      <c r="X197" s="13">
        <v>1.2247658868101466E-2</v>
      </c>
      <c r="Y197" s="157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262</v>
      </c>
      <c r="C198" s="29"/>
      <c r="D198" s="13">
        <v>-4.4901473117278989E-2</v>
      </c>
      <c r="E198" s="13">
        <v>9.5479989607558657E-2</v>
      </c>
      <c r="F198" s="13">
        <v>5.3077219159350264E-2</v>
      </c>
      <c r="G198" s="13">
        <v>-3.6251524194567564E-2</v>
      </c>
      <c r="H198" s="13">
        <v>-2.688074619496339E-2</v>
      </c>
      <c r="I198" s="13">
        <v>-4.8954593497384513E-3</v>
      </c>
      <c r="J198" s="13">
        <v>-2.688074619496339E-2</v>
      </c>
      <c r="K198" s="13">
        <v>9.1607076496675877E-3</v>
      </c>
      <c r="L198" s="13">
        <v>2.8983507264214614E-2</v>
      </c>
      <c r="M198" s="13">
        <v>-5.3911836578436678E-2</v>
      </c>
      <c r="N198" s="13">
        <v>9.9264342261245142E-2</v>
      </c>
      <c r="O198" s="13">
        <v>-5.183524474800294E-2</v>
      </c>
      <c r="P198" s="13">
        <v>-8.4996047342017489E-3</v>
      </c>
      <c r="Q198" s="13">
        <v>2.9163714533437801E-2</v>
      </c>
      <c r="R198" s="13">
        <v>-2.1474528118268776E-2</v>
      </c>
      <c r="S198" s="13">
        <v>3.6191798033140765E-2</v>
      </c>
      <c r="T198" s="13">
        <v>2.7541849110429562E-2</v>
      </c>
      <c r="U198" s="13">
        <v>-1.3004786464780649E-2</v>
      </c>
      <c r="V198" s="13">
        <v>-1.6068310041574163E-2</v>
      </c>
      <c r="W198" s="13">
        <v>1.1557464330335332E-2</v>
      </c>
      <c r="X198" s="13">
        <v>-5.4550371002384135E-2</v>
      </c>
      <c r="Y198" s="157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46" t="s">
        <v>263</v>
      </c>
      <c r="C199" s="47"/>
      <c r="D199" s="45">
        <v>0.68</v>
      </c>
      <c r="E199" s="45">
        <v>1.95</v>
      </c>
      <c r="F199" s="45">
        <v>1.1499999999999999</v>
      </c>
      <c r="G199" s="45">
        <v>0.52</v>
      </c>
      <c r="H199" s="45">
        <v>0.34</v>
      </c>
      <c r="I199" s="45">
        <v>7.0000000000000007E-2</v>
      </c>
      <c r="J199" s="45">
        <v>0.34</v>
      </c>
      <c r="K199" s="45">
        <v>0.33</v>
      </c>
      <c r="L199" s="45">
        <v>0.7</v>
      </c>
      <c r="M199" s="45">
        <v>0.85</v>
      </c>
      <c r="N199" s="45">
        <v>2.02</v>
      </c>
      <c r="O199" s="45">
        <v>0.81</v>
      </c>
      <c r="P199" s="45">
        <v>0</v>
      </c>
      <c r="Q199" s="45">
        <v>0.7</v>
      </c>
      <c r="R199" s="45">
        <v>0.24</v>
      </c>
      <c r="S199" s="45">
        <v>0.84</v>
      </c>
      <c r="T199" s="45">
        <v>0.67</v>
      </c>
      <c r="U199" s="45">
        <v>0.08</v>
      </c>
      <c r="V199" s="45">
        <v>0.14000000000000001</v>
      </c>
      <c r="W199" s="45">
        <v>0.38</v>
      </c>
      <c r="X199" s="45">
        <v>0.86</v>
      </c>
      <c r="Y199" s="157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1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BM200" s="55"/>
    </row>
    <row r="201" spans="1:65" ht="15">
      <c r="B201" s="8" t="s">
        <v>452</v>
      </c>
      <c r="BM201" s="28" t="s">
        <v>66</v>
      </c>
    </row>
    <row r="202" spans="1:65" ht="15">
      <c r="A202" s="25" t="s">
        <v>51</v>
      </c>
      <c r="B202" s="18" t="s">
        <v>110</v>
      </c>
      <c r="C202" s="15" t="s">
        <v>111</v>
      </c>
      <c r="D202" s="16" t="s">
        <v>225</v>
      </c>
      <c r="E202" s="17" t="s">
        <v>225</v>
      </c>
      <c r="F202" s="17" t="s">
        <v>225</v>
      </c>
      <c r="G202" s="17" t="s">
        <v>225</v>
      </c>
      <c r="H202" s="17" t="s">
        <v>225</v>
      </c>
      <c r="I202" s="17" t="s">
        <v>225</v>
      </c>
      <c r="J202" s="17" t="s">
        <v>225</v>
      </c>
      <c r="K202" s="17" t="s">
        <v>225</v>
      </c>
      <c r="L202" s="17" t="s">
        <v>225</v>
      </c>
      <c r="M202" s="17" t="s">
        <v>225</v>
      </c>
      <c r="N202" s="17" t="s">
        <v>225</v>
      </c>
      <c r="O202" s="17" t="s">
        <v>225</v>
      </c>
      <c r="P202" s="17" t="s">
        <v>225</v>
      </c>
      <c r="Q202" s="17" t="s">
        <v>225</v>
      </c>
      <c r="R202" s="17" t="s">
        <v>225</v>
      </c>
      <c r="S202" s="17" t="s">
        <v>225</v>
      </c>
      <c r="T202" s="17" t="s">
        <v>225</v>
      </c>
      <c r="U202" s="17" t="s">
        <v>225</v>
      </c>
      <c r="V202" s="17" t="s">
        <v>225</v>
      </c>
      <c r="W202" s="17" t="s">
        <v>225</v>
      </c>
      <c r="X202" s="17" t="s">
        <v>225</v>
      </c>
      <c r="Y202" s="17" t="s">
        <v>225</v>
      </c>
      <c r="Z202" s="157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1</v>
      </c>
    </row>
    <row r="203" spans="1:65">
      <c r="A203" s="30"/>
      <c r="B203" s="19" t="s">
        <v>226</v>
      </c>
      <c r="C203" s="9" t="s">
        <v>226</v>
      </c>
      <c r="D203" s="155" t="s">
        <v>228</v>
      </c>
      <c r="E203" s="156" t="s">
        <v>229</v>
      </c>
      <c r="F203" s="156" t="s">
        <v>230</v>
      </c>
      <c r="G203" s="156" t="s">
        <v>231</v>
      </c>
      <c r="H203" s="156" t="s">
        <v>232</v>
      </c>
      <c r="I203" s="156" t="s">
        <v>233</v>
      </c>
      <c r="J203" s="156" t="s">
        <v>234</v>
      </c>
      <c r="K203" s="156" t="s">
        <v>235</v>
      </c>
      <c r="L203" s="156" t="s">
        <v>236</v>
      </c>
      <c r="M203" s="156" t="s">
        <v>237</v>
      </c>
      <c r="N203" s="156" t="s">
        <v>238</v>
      </c>
      <c r="O203" s="156" t="s">
        <v>239</v>
      </c>
      <c r="P203" s="156" t="s">
        <v>240</v>
      </c>
      <c r="Q203" s="156" t="s">
        <v>241</v>
      </c>
      <c r="R203" s="156" t="s">
        <v>242</v>
      </c>
      <c r="S203" s="156" t="s">
        <v>243</v>
      </c>
      <c r="T203" s="156" t="s">
        <v>244</v>
      </c>
      <c r="U203" s="156" t="s">
        <v>245</v>
      </c>
      <c r="V203" s="156" t="s">
        <v>247</v>
      </c>
      <c r="W203" s="156" t="s">
        <v>249</v>
      </c>
      <c r="X203" s="156" t="s">
        <v>250</v>
      </c>
      <c r="Y203" s="156" t="s">
        <v>251</v>
      </c>
      <c r="Z203" s="157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 t="s">
        <v>3</v>
      </c>
    </row>
    <row r="204" spans="1:65">
      <c r="A204" s="30"/>
      <c r="B204" s="19"/>
      <c r="C204" s="9"/>
      <c r="D204" s="10" t="s">
        <v>271</v>
      </c>
      <c r="E204" s="11" t="s">
        <v>272</v>
      </c>
      <c r="F204" s="11" t="s">
        <v>114</v>
      </c>
      <c r="G204" s="11" t="s">
        <v>272</v>
      </c>
      <c r="H204" s="11" t="s">
        <v>114</v>
      </c>
      <c r="I204" s="11" t="s">
        <v>272</v>
      </c>
      <c r="J204" s="11" t="s">
        <v>114</v>
      </c>
      <c r="K204" s="11" t="s">
        <v>114</v>
      </c>
      <c r="L204" s="11" t="s">
        <v>114</v>
      </c>
      <c r="M204" s="11" t="s">
        <v>114</v>
      </c>
      <c r="N204" s="11" t="s">
        <v>272</v>
      </c>
      <c r="O204" s="11" t="s">
        <v>271</v>
      </c>
      <c r="P204" s="11" t="s">
        <v>272</v>
      </c>
      <c r="Q204" s="11" t="s">
        <v>272</v>
      </c>
      <c r="R204" s="11" t="s">
        <v>271</v>
      </c>
      <c r="S204" s="11" t="s">
        <v>114</v>
      </c>
      <c r="T204" s="11" t="s">
        <v>272</v>
      </c>
      <c r="U204" s="11" t="s">
        <v>114</v>
      </c>
      <c r="V204" s="11" t="s">
        <v>272</v>
      </c>
      <c r="W204" s="11" t="s">
        <v>114</v>
      </c>
      <c r="X204" s="11" t="s">
        <v>114</v>
      </c>
      <c r="Y204" s="11" t="s">
        <v>114</v>
      </c>
      <c r="Z204" s="157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/>
      <c r="C205" s="9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157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8">
        <v>1</v>
      </c>
      <c r="C206" s="14">
        <v>1</v>
      </c>
      <c r="D206" s="228">
        <v>25</v>
      </c>
      <c r="E206" s="241">
        <v>14</v>
      </c>
      <c r="F206" s="241" t="s">
        <v>103</v>
      </c>
      <c r="G206" s="228">
        <v>22</v>
      </c>
      <c r="H206" s="241">
        <v>30</v>
      </c>
      <c r="I206" s="228">
        <v>25</v>
      </c>
      <c r="J206" s="241">
        <v>30</v>
      </c>
      <c r="K206" s="241">
        <v>30</v>
      </c>
      <c r="L206" s="241" t="s">
        <v>102</v>
      </c>
      <c r="M206" s="228">
        <v>25</v>
      </c>
      <c r="N206" s="228">
        <v>23</v>
      </c>
      <c r="O206" s="228">
        <v>28.909684200199703</v>
      </c>
      <c r="P206" s="228">
        <v>27.7</v>
      </c>
      <c r="Q206" s="228">
        <v>27</v>
      </c>
      <c r="R206" s="228">
        <v>28</v>
      </c>
      <c r="S206" s="228">
        <v>29</v>
      </c>
      <c r="T206" s="228">
        <v>32</v>
      </c>
      <c r="U206" s="228">
        <v>27.734649999999998</v>
      </c>
      <c r="V206" s="228">
        <v>29</v>
      </c>
      <c r="W206" s="228">
        <v>31</v>
      </c>
      <c r="X206" s="228">
        <v>29</v>
      </c>
      <c r="Y206" s="228">
        <v>24.561333333333334</v>
      </c>
      <c r="Z206" s="229"/>
      <c r="AA206" s="230"/>
      <c r="AB206" s="230"/>
      <c r="AC206" s="230"/>
      <c r="AD206" s="230"/>
      <c r="AE206" s="230"/>
      <c r="AF206" s="230"/>
      <c r="AG206" s="230"/>
      <c r="AH206" s="230"/>
      <c r="AI206" s="230"/>
      <c r="AJ206" s="230"/>
      <c r="AK206" s="230"/>
      <c r="AL206" s="230"/>
      <c r="AM206" s="230"/>
      <c r="AN206" s="230"/>
      <c r="AO206" s="230"/>
      <c r="AP206" s="230"/>
      <c r="AQ206" s="230"/>
      <c r="AR206" s="230"/>
      <c r="AS206" s="230"/>
      <c r="AT206" s="230"/>
      <c r="AU206" s="230"/>
      <c r="AV206" s="230"/>
      <c r="AW206" s="230"/>
      <c r="AX206" s="230"/>
      <c r="AY206" s="230"/>
      <c r="AZ206" s="230"/>
      <c r="BA206" s="230"/>
      <c r="BB206" s="230"/>
      <c r="BC206" s="230"/>
      <c r="BD206" s="230"/>
      <c r="BE206" s="230"/>
      <c r="BF206" s="230"/>
      <c r="BG206" s="230"/>
      <c r="BH206" s="230"/>
      <c r="BI206" s="230"/>
      <c r="BJ206" s="230"/>
      <c r="BK206" s="230"/>
      <c r="BL206" s="230"/>
      <c r="BM206" s="231">
        <v>1</v>
      </c>
    </row>
    <row r="207" spans="1:65">
      <c r="A207" s="30"/>
      <c r="B207" s="19">
        <v>1</v>
      </c>
      <c r="C207" s="9">
        <v>2</v>
      </c>
      <c r="D207" s="232">
        <v>24</v>
      </c>
      <c r="E207" s="242">
        <v>15</v>
      </c>
      <c r="F207" s="242" t="s">
        <v>103</v>
      </c>
      <c r="G207" s="232">
        <v>20</v>
      </c>
      <c r="H207" s="242">
        <v>30</v>
      </c>
      <c r="I207" s="232">
        <v>26</v>
      </c>
      <c r="J207" s="242">
        <v>30</v>
      </c>
      <c r="K207" s="242">
        <v>30</v>
      </c>
      <c r="L207" s="242" t="s">
        <v>102</v>
      </c>
      <c r="M207" s="232">
        <v>29</v>
      </c>
      <c r="N207" s="232">
        <v>21</v>
      </c>
      <c r="O207" s="232">
        <v>28.280561741398529</v>
      </c>
      <c r="P207" s="232">
        <v>28</v>
      </c>
      <c r="Q207" s="232">
        <v>27</v>
      </c>
      <c r="R207" s="232">
        <v>29</v>
      </c>
      <c r="S207" s="232">
        <v>28</v>
      </c>
      <c r="T207" s="232">
        <v>23</v>
      </c>
      <c r="U207" s="232">
        <v>27.366649999999996</v>
      </c>
      <c r="V207" s="232">
        <v>29</v>
      </c>
      <c r="W207" s="232">
        <v>31</v>
      </c>
      <c r="X207" s="232">
        <v>28</v>
      </c>
      <c r="Y207" s="232">
        <v>24.045333333333332</v>
      </c>
      <c r="Z207" s="229"/>
      <c r="AA207" s="230"/>
      <c r="AB207" s="230"/>
      <c r="AC207" s="230"/>
      <c r="AD207" s="230"/>
      <c r="AE207" s="230"/>
      <c r="AF207" s="230"/>
      <c r="AG207" s="230"/>
      <c r="AH207" s="230"/>
      <c r="AI207" s="230"/>
      <c r="AJ207" s="230"/>
      <c r="AK207" s="230"/>
      <c r="AL207" s="230"/>
      <c r="AM207" s="230"/>
      <c r="AN207" s="230"/>
      <c r="AO207" s="230"/>
      <c r="AP207" s="230"/>
      <c r="AQ207" s="230"/>
      <c r="AR207" s="230"/>
      <c r="AS207" s="230"/>
      <c r="AT207" s="230"/>
      <c r="AU207" s="230"/>
      <c r="AV207" s="230"/>
      <c r="AW207" s="230"/>
      <c r="AX207" s="230"/>
      <c r="AY207" s="230"/>
      <c r="AZ207" s="230"/>
      <c r="BA207" s="230"/>
      <c r="BB207" s="230"/>
      <c r="BC207" s="230"/>
      <c r="BD207" s="230"/>
      <c r="BE207" s="230"/>
      <c r="BF207" s="230"/>
      <c r="BG207" s="230"/>
      <c r="BH207" s="230"/>
      <c r="BI207" s="230"/>
      <c r="BJ207" s="230"/>
      <c r="BK207" s="230"/>
      <c r="BL207" s="230"/>
      <c r="BM207" s="231">
        <v>24</v>
      </c>
    </row>
    <row r="208" spans="1:65">
      <c r="A208" s="30"/>
      <c r="B208" s="19">
        <v>1</v>
      </c>
      <c r="C208" s="9">
        <v>3</v>
      </c>
      <c r="D208" s="232">
        <v>25</v>
      </c>
      <c r="E208" s="242">
        <v>16</v>
      </c>
      <c r="F208" s="242" t="s">
        <v>103</v>
      </c>
      <c r="G208" s="232">
        <v>20</v>
      </c>
      <c r="H208" s="242">
        <v>30</v>
      </c>
      <c r="I208" s="232">
        <v>26</v>
      </c>
      <c r="J208" s="242">
        <v>30</v>
      </c>
      <c r="K208" s="242">
        <v>30</v>
      </c>
      <c r="L208" s="242" t="s">
        <v>102</v>
      </c>
      <c r="M208" s="232">
        <v>24</v>
      </c>
      <c r="N208" s="232">
        <v>20</v>
      </c>
      <c r="O208" s="232">
        <v>27.947776226216977</v>
      </c>
      <c r="P208" s="232">
        <v>27.8</v>
      </c>
      <c r="Q208" s="232">
        <v>27</v>
      </c>
      <c r="R208" s="232">
        <v>29</v>
      </c>
      <c r="S208" s="232">
        <v>30</v>
      </c>
      <c r="T208" s="232">
        <v>22</v>
      </c>
      <c r="U208" s="232">
        <v>26.4771</v>
      </c>
      <c r="V208" s="232">
        <v>28</v>
      </c>
      <c r="W208" s="232">
        <v>31</v>
      </c>
      <c r="X208" s="232">
        <v>27</v>
      </c>
      <c r="Y208" s="232">
        <v>26.911000000000001</v>
      </c>
      <c r="Z208" s="229"/>
      <c r="AA208" s="230"/>
      <c r="AB208" s="230"/>
      <c r="AC208" s="230"/>
      <c r="AD208" s="230"/>
      <c r="AE208" s="230"/>
      <c r="AF208" s="230"/>
      <c r="AG208" s="230"/>
      <c r="AH208" s="230"/>
      <c r="AI208" s="230"/>
      <c r="AJ208" s="230"/>
      <c r="AK208" s="230"/>
      <c r="AL208" s="230"/>
      <c r="AM208" s="230"/>
      <c r="AN208" s="230"/>
      <c r="AO208" s="230"/>
      <c r="AP208" s="230"/>
      <c r="AQ208" s="230"/>
      <c r="AR208" s="230"/>
      <c r="AS208" s="230"/>
      <c r="AT208" s="230"/>
      <c r="AU208" s="230"/>
      <c r="AV208" s="230"/>
      <c r="AW208" s="230"/>
      <c r="AX208" s="230"/>
      <c r="AY208" s="230"/>
      <c r="AZ208" s="230"/>
      <c r="BA208" s="230"/>
      <c r="BB208" s="230"/>
      <c r="BC208" s="230"/>
      <c r="BD208" s="230"/>
      <c r="BE208" s="230"/>
      <c r="BF208" s="230"/>
      <c r="BG208" s="230"/>
      <c r="BH208" s="230"/>
      <c r="BI208" s="230"/>
      <c r="BJ208" s="230"/>
      <c r="BK208" s="230"/>
      <c r="BL208" s="230"/>
      <c r="BM208" s="231">
        <v>16</v>
      </c>
    </row>
    <row r="209" spans="1:65">
      <c r="A209" s="30"/>
      <c r="B209" s="19">
        <v>1</v>
      </c>
      <c r="C209" s="9">
        <v>4</v>
      </c>
      <c r="D209" s="232">
        <v>25</v>
      </c>
      <c r="E209" s="242">
        <v>15</v>
      </c>
      <c r="F209" s="242" t="s">
        <v>103</v>
      </c>
      <c r="G209" s="232">
        <v>19</v>
      </c>
      <c r="H209" s="242">
        <v>30</v>
      </c>
      <c r="I209" s="232">
        <v>28</v>
      </c>
      <c r="J209" s="242">
        <v>30</v>
      </c>
      <c r="K209" s="242">
        <v>30</v>
      </c>
      <c r="L209" s="242" t="s">
        <v>102</v>
      </c>
      <c r="M209" s="232">
        <v>26</v>
      </c>
      <c r="N209" s="232">
        <v>21</v>
      </c>
      <c r="O209" s="232">
        <v>28.139308758608326</v>
      </c>
      <c r="P209" s="232">
        <v>27.9</v>
      </c>
      <c r="Q209" s="232">
        <v>27</v>
      </c>
      <c r="R209" s="232">
        <v>28</v>
      </c>
      <c r="S209" s="232">
        <v>30</v>
      </c>
      <c r="T209" s="232">
        <v>21</v>
      </c>
      <c r="U209" s="232">
        <v>27.18815</v>
      </c>
      <c r="V209" s="232">
        <v>28</v>
      </c>
      <c r="W209" s="232">
        <v>31</v>
      </c>
      <c r="X209" s="232">
        <v>29</v>
      </c>
      <c r="Y209" s="232">
        <v>24.76</v>
      </c>
      <c r="Z209" s="229"/>
      <c r="AA209" s="230"/>
      <c r="AB209" s="230"/>
      <c r="AC209" s="230"/>
      <c r="AD209" s="230"/>
      <c r="AE209" s="230"/>
      <c r="AF209" s="230"/>
      <c r="AG209" s="230"/>
      <c r="AH209" s="230"/>
      <c r="AI209" s="230"/>
      <c r="AJ209" s="230"/>
      <c r="AK209" s="230"/>
      <c r="AL209" s="230"/>
      <c r="AM209" s="230"/>
      <c r="AN209" s="230"/>
      <c r="AO209" s="230"/>
      <c r="AP209" s="230"/>
      <c r="AQ209" s="230"/>
      <c r="AR209" s="230"/>
      <c r="AS209" s="230"/>
      <c r="AT209" s="230"/>
      <c r="AU209" s="230"/>
      <c r="AV209" s="230"/>
      <c r="AW209" s="230"/>
      <c r="AX209" s="230"/>
      <c r="AY209" s="230"/>
      <c r="AZ209" s="230"/>
      <c r="BA209" s="230"/>
      <c r="BB209" s="230"/>
      <c r="BC209" s="230"/>
      <c r="BD209" s="230"/>
      <c r="BE209" s="230"/>
      <c r="BF209" s="230"/>
      <c r="BG209" s="230"/>
      <c r="BH209" s="230"/>
      <c r="BI209" s="230"/>
      <c r="BJ209" s="230"/>
      <c r="BK209" s="230"/>
      <c r="BL209" s="230"/>
      <c r="BM209" s="231">
        <v>26.51208531973035</v>
      </c>
    </row>
    <row r="210" spans="1:65">
      <c r="A210" s="30"/>
      <c r="B210" s="19">
        <v>1</v>
      </c>
      <c r="C210" s="9">
        <v>5</v>
      </c>
      <c r="D210" s="232">
        <v>24</v>
      </c>
      <c r="E210" s="242">
        <v>13</v>
      </c>
      <c r="F210" s="242" t="s">
        <v>103</v>
      </c>
      <c r="G210" s="232">
        <v>23</v>
      </c>
      <c r="H210" s="242">
        <v>30</v>
      </c>
      <c r="I210" s="232">
        <v>27</v>
      </c>
      <c r="J210" s="242">
        <v>30</v>
      </c>
      <c r="K210" s="242">
        <v>30</v>
      </c>
      <c r="L210" s="242" t="s">
        <v>102</v>
      </c>
      <c r="M210" s="232">
        <v>25</v>
      </c>
      <c r="N210" s="232">
        <v>24</v>
      </c>
      <c r="O210" s="232">
        <v>27.560193781134871</v>
      </c>
      <c r="P210" s="232">
        <v>28.2</v>
      </c>
      <c r="Q210" s="232">
        <v>27</v>
      </c>
      <c r="R210" s="232">
        <v>29</v>
      </c>
      <c r="S210" s="232">
        <v>29</v>
      </c>
      <c r="T210" s="232">
        <v>21</v>
      </c>
      <c r="U210" s="232">
        <v>26.639900000000001</v>
      </c>
      <c r="V210" s="232">
        <v>28</v>
      </c>
      <c r="W210" s="232">
        <v>31</v>
      </c>
      <c r="X210" s="232">
        <v>27</v>
      </c>
      <c r="Y210" s="232">
        <v>25.972999999999999</v>
      </c>
      <c r="Z210" s="229"/>
      <c r="AA210" s="230"/>
      <c r="AB210" s="230"/>
      <c r="AC210" s="230"/>
      <c r="AD210" s="230"/>
      <c r="AE210" s="230"/>
      <c r="AF210" s="230"/>
      <c r="AG210" s="230"/>
      <c r="AH210" s="230"/>
      <c r="AI210" s="230"/>
      <c r="AJ210" s="230"/>
      <c r="AK210" s="230"/>
      <c r="AL210" s="230"/>
      <c r="AM210" s="230"/>
      <c r="AN210" s="230"/>
      <c r="AO210" s="230"/>
      <c r="AP210" s="230"/>
      <c r="AQ210" s="230"/>
      <c r="AR210" s="230"/>
      <c r="AS210" s="230"/>
      <c r="AT210" s="230"/>
      <c r="AU210" s="230"/>
      <c r="AV210" s="230"/>
      <c r="AW210" s="230"/>
      <c r="AX210" s="230"/>
      <c r="AY210" s="230"/>
      <c r="AZ210" s="230"/>
      <c r="BA210" s="230"/>
      <c r="BB210" s="230"/>
      <c r="BC210" s="230"/>
      <c r="BD210" s="230"/>
      <c r="BE210" s="230"/>
      <c r="BF210" s="230"/>
      <c r="BG210" s="230"/>
      <c r="BH210" s="230"/>
      <c r="BI210" s="230"/>
      <c r="BJ210" s="230"/>
      <c r="BK210" s="230"/>
      <c r="BL210" s="230"/>
      <c r="BM210" s="231">
        <v>22</v>
      </c>
    </row>
    <row r="211" spans="1:65">
      <c r="A211" s="30"/>
      <c r="B211" s="19">
        <v>1</v>
      </c>
      <c r="C211" s="9">
        <v>6</v>
      </c>
      <c r="D211" s="232">
        <v>24</v>
      </c>
      <c r="E211" s="242">
        <v>15</v>
      </c>
      <c r="F211" s="242" t="s">
        <v>103</v>
      </c>
      <c r="G211" s="232">
        <v>24</v>
      </c>
      <c r="H211" s="242">
        <v>30</v>
      </c>
      <c r="I211" s="232">
        <v>26</v>
      </c>
      <c r="J211" s="242">
        <v>30</v>
      </c>
      <c r="K211" s="242">
        <v>30</v>
      </c>
      <c r="L211" s="242" t="s">
        <v>102</v>
      </c>
      <c r="M211" s="232">
        <v>26</v>
      </c>
      <c r="N211" s="232">
        <v>22</v>
      </c>
      <c r="O211" s="232">
        <v>27.545149319888665</v>
      </c>
      <c r="P211" s="232">
        <v>27.9</v>
      </c>
      <c r="Q211" s="232">
        <v>28</v>
      </c>
      <c r="R211" s="232">
        <v>29</v>
      </c>
      <c r="S211" s="232">
        <v>30</v>
      </c>
      <c r="T211" s="232">
        <v>21</v>
      </c>
      <c r="U211" s="232">
        <v>26.7254</v>
      </c>
      <c r="V211" s="232">
        <v>30</v>
      </c>
      <c r="W211" s="243">
        <v>36</v>
      </c>
      <c r="X211" s="232">
        <v>28</v>
      </c>
      <c r="Y211" s="232">
        <v>24.895</v>
      </c>
      <c r="Z211" s="229"/>
      <c r="AA211" s="230"/>
      <c r="AB211" s="230"/>
      <c r="AC211" s="230"/>
      <c r="AD211" s="230"/>
      <c r="AE211" s="230"/>
      <c r="AF211" s="230"/>
      <c r="AG211" s="230"/>
      <c r="AH211" s="230"/>
      <c r="AI211" s="230"/>
      <c r="AJ211" s="230"/>
      <c r="AK211" s="230"/>
      <c r="AL211" s="230"/>
      <c r="AM211" s="230"/>
      <c r="AN211" s="230"/>
      <c r="AO211" s="230"/>
      <c r="AP211" s="230"/>
      <c r="AQ211" s="230"/>
      <c r="AR211" s="230"/>
      <c r="AS211" s="230"/>
      <c r="AT211" s="230"/>
      <c r="AU211" s="230"/>
      <c r="AV211" s="230"/>
      <c r="AW211" s="230"/>
      <c r="AX211" s="230"/>
      <c r="AY211" s="230"/>
      <c r="AZ211" s="230"/>
      <c r="BA211" s="230"/>
      <c r="BB211" s="230"/>
      <c r="BC211" s="230"/>
      <c r="BD211" s="230"/>
      <c r="BE211" s="230"/>
      <c r="BF211" s="230"/>
      <c r="BG211" s="230"/>
      <c r="BH211" s="230"/>
      <c r="BI211" s="230"/>
      <c r="BJ211" s="230"/>
      <c r="BK211" s="230"/>
      <c r="BL211" s="230"/>
      <c r="BM211" s="233"/>
    </row>
    <row r="212" spans="1:65">
      <c r="A212" s="30"/>
      <c r="B212" s="20" t="s">
        <v>259</v>
      </c>
      <c r="C212" s="12"/>
      <c r="D212" s="234">
        <v>24.5</v>
      </c>
      <c r="E212" s="234">
        <v>14.666666666666666</v>
      </c>
      <c r="F212" s="234" t="s">
        <v>631</v>
      </c>
      <c r="G212" s="234">
        <v>21.333333333333332</v>
      </c>
      <c r="H212" s="234">
        <v>30</v>
      </c>
      <c r="I212" s="234">
        <v>26.333333333333332</v>
      </c>
      <c r="J212" s="234">
        <v>30</v>
      </c>
      <c r="K212" s="234">
        <v>30</v>
      </c>
      <c r="L212" s="234" t="s">
        <v>631</v>
      </c>
      <c r="M212" s="234">
        <v>25.833333333333332</v>
      </c>
      <c r="N212" s="234">
        <v>21.833333333333332</v>
      </c>
      <c r="O212" s="234">
        <v>28.063779004574513</v>
      </c>
      <c r="P212" s="234">
        <v>27.916666666666668</v>
      </c>
      <c r="Q212" s="234">
        <v>27.166666666666668</v>
      </c>
      <c r="R212" s="234">
        <v>28.666666666666668</v>
      </c>
      <c r="S212" s="234">
        <v>29.333333333333332</v>
      </c>
      <c r="T212" s="234">
        <v>23.333333333333332</v>
      </c>
      <c r="U212" s="234">
        <v>27.021975000000001</v>
      </c>
      <c r="V212" s="234">
        <v>28.666666666666668</v>
      </c>
      <c r="W212" s="234">
        <v>31.833333333333332</v>
      </c>
      <c r="X212" s="234">
        <v>28</v>
      </c>
      <c r="Y212" s="234">
        <v>25.190944444444444</v>
      </c>
      <c r="Z212" s="229"/>
      <c r="AA212" s="230"/>
      <c r="AB212" s="230"/>
      <c r="AC212" s="230"/>
      <c r="AD212" s="230"/>
      <c r="AE212" s="230"/>
      <c r="AF212" s="230"/>
      <c r="AG212" s="230"/>
      <c r="AH212" s="230"/>
      <c r="AI212" s="230"/>
      <c r="AJ212" s="230"/>
      <c r="AK212" s="230"/>
      <c r="AL212" s="230"/>
      <c r="AM212" s="230"/>
      <c r="AN212" s="230"/>
      <c r="AO212" s="230"/>
      <c r="AP212" s="230"/>
      <c r="AQ212" s="230"/>
      <c r="AR212" s="230"/>
      <c r="AS212" s="230"/>
      <c r="AT212" s="230"/>
      <c r="AU212" s="230"/>
      <c r="AV212" s="230"/>
      <c r="AW212" s="230"/>
      <c r="AX212" s="230"/>
      <c r="AY212" s="230"/>
      <c r="AZ212" s="230"/>
      <c r="BA212" s="230"/>
      <c r="BB212" s="230"/>
      <c r="BC212" s="230"/>
      <c r="BD212" s="230"/>
      <c r="BE212" s="230"/>
      <c r="BF212" s="230"/>
      <c r="BG212" s="230"/>
      <c r="BH212" s="230"/>
      <c r="BI212" s="230"/>
      <c r="BJ212" s="230"/>
      <c r="BK212" s="230"/>
      <c r="BL212" s="230"/>
      <c r="BM212" s="233"/>
    </row>
    <row r="213" spans="1:65">
      <c r="A213" s="30"/>
      <c r="B213" s="3" t="s">
        <v>260</v>
      </c>
      <c r="C213" s="29"/>
      <c r="D213" s="232">
        <v>24.5</v>
      </c>
      <c r="E213" s="232">
        <v>15</v>
      </c>
      <c r="F213" s="232" t="s">
        <v>631</v>
      </c>
      <c r="G213" s="232">
        <v>21</v>
      </c>
      <c r="H213" s="232">
        <v>30</v>
      </c>
      <c r="I213" s="232">
        <v>26</v>
      </c>
      <c r="J213" s="232">
        <v>30</v>
      </c>
      <c r="K213" s="232">
        <v>30</v>
      </c>
      <c r="L213" s="232" t="s">
        <v>631</v>
      </c>
      <c r="M213" s="232">
        <v>25.5</v>
      </c>
      <c r="N213" s="232">
        <v>21.5</v>
      </c>
      <c r="O213" s="232">
        <v>28.043542492412652</v>
      </c>
      <c r="P213" s="232">
        <v>27.9</v>
      </c>
      <c r="Q213" s="232">
        <v>27</v>
      </c>
      <c r="R213" s="232">
        <v>29</v>
      </c>
      <c r="S213" s="232">
        <v>29.5</v>
      </c>
      <c r="T213" s="232">
        <v>21.5</v>
      </c>
      <c r="U213" s="232">
        <v>26.956775</v>
      </c>
      <c r="V213" s="232">
        <v>28.5</v>
      </c>
      <c r="W213" s="232">
        <v>31</v>
      </c>
      <c r="X213" s="232">
        <v>28</v>
      </c>
      <c r="Y213" s="232">
        <v>24.827500000000001</v>
      </c>
      <c r="Z213" s="229"/>
      <c r="AA213" s="230"/>
      <c r="AB213" s="230"/>
      <c r="AC213" s="230"/>
      <c r="AD213" s="230"/>
      <c r="AE213" s="230"/>
      <c r="AF213" s="230"/>
      <c r="AG213" s="230"/>
      <c r="AH213" s="230"/>
      <c r="AI213" s="230"/>
      <c r="AJ213" s="230"/>
      <c r="AK213" s="230"/>
      <c r="AL213" s="230"/>
      <c r="AM213" s="230"/>
      <c r="AN213" s="230"/>
      <c r="AO213" s="230"/>
      <c r="AP213" s="230"/>
      <c r="AQ213" s="230"/>
      <c r="AR213" s="230"/>
      <c r="AS213" s="230"/>
      <c r="AT213" s="230"/>
      <c r="AU213" s="230"/>
      <c r="AV213" s="230"/>
      <c r="AW213" s="230"/>
      <c r="AX213" s="230"/>
      <c r="AY213" s="230"/>
      <c r="AZ213" s="230"/>
      <c r="BA213" s="230"/>
      <c r="BB213" s="230"/>
      <c r="BC213" s="230"/>
      <c r="BD213" s="230"/>
      <c r="BE213" s="230"/>
      <c r="BF213" s="230"/>
      <c r="BG213" s="230"/>
      <c r="BH213" s="230"/>
      <c r="BI213" s="230"/>
      <c r="BJ213" s="230"/>
      <c r="BK213" s="230"/>
      <c r="BL213" s="230"/>
      <c r="BM213" s="233"/>
    </row>
    <row r="214" spans="1:65">
      <c r="A214" s="30"/>
      <c r="B214" s="3" t="s">
        <v>261</v>
      </c>
      <c r="C214" s="29"/>
      <c r="D214" s="232">
        <v>0.54772255750516607</v>
      </c>
      <c r="E214" s="232">
        <v>1.0327955589886446</v>
      </c>
      <c r="F214" s="232" t="s">
        <v>631</v>
      </c>
      <c r="G214" s="232">
        <v>1.9663841605003503</v>
      </c>
      <c r="H214" s="232">
        <v>0</v>
      </c>
      <c r="I214" s="232">
        <v>1.0327955589886446</v>
      </c>
      <c r="J214" s="232">
        <v>0</v>
      </c>
      <c r="K214" s="232">
        <v>0</v>
      </c>
      <c r="L214" s="232" t="s">
        <v>631</v>
      </c>
      <c r="M214" s="232">
        <v>1.7224014243685086</v>
      </c>
      <c r="N214" s="232">
        <v>1.4719601443879746</v>
      </c>
      <c r="O214" s="232">
        <v>0.51074192512574745</v>
      </c>
      <c r="P214" s="232">
        <v>0.17224014243685076</v>
      </c>
      <c r="Q214" s="232">
        <v>0.40824829046386302</v>
      </c>
      <c r="R214" s="232">
        <v>0.5163977794943222</v>
      </c>
      <c r="S214" s="232">
        <v>0.81649658092772603</v>
      </c>
      <c r="T214" s="232">
        <v>4.3204937989385765</v>
      </c>
      <c r="U214" s="232">
        <v>0.4868567435601554</v>
      </c>
      <c r="V214" s="232">
        <v>0.81649658092772603</v>
      </c>
      <c r="W214" s="232">
        <v>2.0412414523193148</v>
      </c>
      <c r="X214" s="232">
        <v>0.89442719099991586</v>
      </c>
      <c r="Y214" s="232">
        <v>1.0537868099102121</v>
      </c>
      <c r="Z214" s="229"/>
      <c r="AA214" s="230"/>
      <c r="AB214" s="230"/>
      <c r="AC214" s="230"/>
      <c r="AD214" s="230"/>
      <c r="AE214" s="230"/>
      <c r="AF214" s="230"/>
      <c r="AG214" s="230"/>
      <c r="AH214" s="230"/>
      <c r="AI214" s="230"/>
      <c r="AJ214" s="230"/>
      <c r="AK214" s="230"/>
      <c r="AL214" s="230"/>
      <c r="AM214" s="230"/>
      <c r="AN214" s="230"/>
      <c r="AO214" s="230"/>
      <c r="AP214" s="230"/>
      <c r="AQ214" s="230"/>
      <c r="AR214" s="230"/>
      <c r="AS214" s="230"/>
      <c r="AT214" s="230"/>
      <c r="AU214" s="230"/>
      <c r="AV214" s="230"/>
      <c r="AW214" s="230"/>
      <c r="AX214" s="230"/>
      <c r="AY214" s="230"/>
      <c r="AZ214" s="230"/>
      <c r="BA214" s="230"/>
      <c r="BB214" s="230"/>
      <c r="BC214" s="230"/>
      <c r="BD214" s="230"/>
      <c r="BE214" s="230"/>
      <c r="BF214" s="230"/>
      <c r="BG214" s="230"/>
      <c r="BH214" s="230"/>
      <c r="BI214" s="230"/>
      <c r="BJ214" s="230"/>
      <c r="BK214" s="230"/>
      <c r="BL214" s="230"/>
      <c r="BM214" s="233"/>
    </row>
    <row r="215" spans="1:65">
      <c r="A215" s="30"/>
      <c r="B215" s="3" t="s">
        <v>86</v>
      </c>
      <c r="C215" s="29"/>
      <c r="D215" s="13">
        <v>2.2356022755312902E-2</v>
      </c>
      <c r="E215" s="13">
        <v>7.0417879021953039E-2</v>
      </c>
      <c r="F215" s="13" t="s">
        <v>631</v>
      </c>
      <c r="G215" s="13">
        <v>9.2174257523453929E-2</v>
      </c>
      <c r="H215" s="13">
        <v>0</v>
      </c>
      <c r="I215" s="13">
        <v>3.9220084518556124E-2</v>
      </c>
      <c r="J215" s="13">
        <v>0</v>
      </c>
      <c r="K215" s="13">
        <v>0</v>
      </c>
      <c r="L215" s="13" t="s">
        <v>631</v>
      </c>
      <c r="M215" s="13">
        <v>6.6673603523942276E-2</v>
      </c>
      <c r="N215" s="13">
        <v>6.7418021880365248E-2</v>
      </c>
      <c r="O215" s="13">
        <v>1.819932821743267E-2</v>
      </c>
      <c r="P215" s="13">
        <v>6.1697961469916688E-3</v>
      </c>
      <c r="Q215" s="13">
        <v>1.5027544434252625E-2</v>
      </c>
      <c r="R215" s="13">
        <v>1.8013876028871705E-2</v>
      </c>
      <c r="S215" s="13">
        <v>2.7835110713445205E-2</v>
      </c>
      <c r="T215" s="13">
        <v>0.18516401995451043</v>
      </c>
      <c r="U215" s="13">
        <v>1.801706735204053E-2</v>
      </c>
      <c r="V215" s="13">
        <v>2.8482438869571837E-2</v>
      </c>
      <c r="W215" s="13">
        <v>6.4122768135685279E-2</v>
      </c>
      <c r="X215" s="13">
        <v>3.1943828249996996E-2</v>
      </c>
      <c r="Y215" s="13">
        <v>4.1831969112321711E-2</v>
      </c>
      <c r="Z215" s="157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262</v>
      </c>
      <c r="C216" s="29"/>
      <c r="D216" s="13">
        <v>-7.5893136864377486E-2</v>
      </c>
      <c r="E216" s="13">
        <v>-0.44679317036779065</v>
      </c>
      <c r="F216" s="13" t="s">
        <v>631</v>
      </c>
      <c r="G216" s="13">
        <v>-0.19533552053496828</v>
      </c>
      <c r="H216" s="13">
        <v>0.13155942424770095</v>
      </c>
      <c r="I216" s="13">
        <v>-6.7422831603514144E-3</v>
      </c>
      <c r="J216" s="13">
        <v>0.13155942424770095</v>
      </c>
      <c r="K216" s="13">
        <v>0.13155942424770095</v>
      </c>
      <c r="L216" s="13" t="s">
        <v>631</v>
      </c>
      <c r="M216" s="13">
        <v>-2.5601606897813101E-2</v>
      </c>
      <c r="N216" s="13">
        <v>-0.17647619679750659</v>
      </c>
      <c r="O216" s="13">
        <v>5.8527787087701899E-2</v>
      </c>
      <c r="P216" s="13">
        <v>5.2978908674943925E-2</v>
      </c>
      <c r="Q216" s="13">
        <v>2.4689923068751396E-2</v>
      </c>
      <c r="R216" s="13">
        <v>8.1267894281136455E-2</v>
      </c>
      <c r="S216" s="13">
        <v>0.1064136592644187</v>
      </c>
      <c r="T216" s="13">
        <v>-0.11989822558512153</v>
      </c>
      <c r="U216" s="13">
        <v>1.9232349101192314E-2</v>
      </c>
      <c r="V216" s="13">
        <v>8.1267894281136455E-2</v>
      </c>
      <c r="W216" s="13">
        <v>0.20071027795172713</v>
      </c>
      <c r="X216" s="13">
        <v>5.6122129297854206E-2</v>
      </c>
      <c r="Y216" s="13">
        <v>-4.9831646939620722E-2</v>
      </c>
      <c r="Z216" s="157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46" t="s">
        <v>263</v>
      </c>
      <c r="C217" s="47"/>
      <c r="D217" s="45">
        <v>0.67</v>
      </c>
      <c r="E217" s="45">
        <v>4.29</v>
      </c>
      <c r="F217" s="45">
        <v>9.5</v>
      </c>
      <c r="G217" s="45">
        <v>1.84</v>
      </c>
      <c r="H217" s="45" t="s">
        <v>264</v>
      </c>
      <c r="I217" s="45">
        <v>0</v>
      </c>
      <c r="J217" s="45" t="s">
        <v>264</v>
      </c>
      <c r="K217" s="45" t="s">
        <v>264</v>
      </c>
      <c r="L217" s="45">
        <v>0.49</v>
      </c>
      <c r="M217" s="45">
        <v>0.18</v>
      </c>
      <c r="N217" s="45">
        <v>1.66</v>
      </c>
      <c r="O217" s="45">
        <v>0.64</v>
      </c>
      <c r="P217" s="45">
        <v>0.57999999999999996</v>
      </c>
      <c r="Q217" s="45">
        <v>0.31</v>
      </c>
      <c r="R217" s="45">
        <v>0.86</v>
      </c>
      <c r="S217" s="45">
        <v>1.1000000000000001</v>
      </c>
      <c r="T217" s="45">
        <v>1.1000000000000001</v>
      </c>
      <c r="U217" s="45">
        <v>0.25</v>
      </c>
      <c r="V217" s="45">
        <v>0.86</v>
      </c>
      <c r="W217" s="45">
        <v>2.02</v>
      </c>
      <c r="X217" s="45">
        <v>0.61</v>
      </c>
      <c r="Y217" s="45">
        <v>0.42</v>
      </c>
      <c r="Z217" s="157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1" t="s">
        <v>275</v>
      </c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BM218" s="55"/>
    </row>
    <row r="219" spans="1:65">
      <c r="BM219" s="55"/>
    </row>
    <row r="220" spans="1:65" ht="15">
      <c r="B220" s="8" t="s">
        <v>453</v>
      </c>
      <c r="BM220" s="28" t="s">
        <v>66</v>
      </c>
    </row>
    <row r="221" spans="1:65" ht="15">
      <c r="A221" s="25" t="s">
        <v>28</v>
      </c>
      <c r="B221" s="18" t="s">
        <v>110</v>
      </c>
      <c r="C221" s="15" t="s">
        <v>111</v>
      </c>
      <c r="D221" s="16" t="s">
        <v>225</v>
      </c>
      <c r="E221" s="17" t="s">
        <v>225</v>
      </c>
      <c r="F221" s="17" t="s">
        <v>225</v>
      </c>
      <c r="G221" s="17" t="s">
        <v>225</v>
      </c>
      <c r="H221" s="17" t="s">
        <v>225</v>
      </c>
      <c r="I221" s="17" t="s">
        <v>225</v>
      </c>
      <c r="J221" s="17" t="s">
        <v>225</v>
      </c>
      <c r="K221" s="17" t="s">
        <v>225</v>
      </c>
      <c r="L221" s="17" t="s">
        <v>225</v>
      </c>
      <c r="M221" s="17" t="s">
        <v>225</v>
      </c>
      <c r="N221" s="17" t="s">
        <v>225</v>
      </c>
      <c r="O221" s="17" t="s">
        <v>225</v>
      </c>
      <c r="P221" s="17" t="s">
        <v>225</v>
      </c>
      <c r="Q221" s="17" t="s">
        <v>225</v>
      </c>
      <c r="R221" s="17" t="s">
        <v>225</v>
      </c>
      <c r="S221" s="17" t="s">
        <v>225</v>
      </c>
      <c r="T221" s="157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1</v>
      </c>
    </row>
    <row r="222" spans="1:65">
      <c r="A222" s="30"/>
      <c r="B222" s="19" t="s">
        <v>226</v>
      </c>
      <c r="C222" s="9" t="s">
        <v>226</v>
      </c>
      <c r="D222" s="155" t="s">
        <v>228</v>
      </c>
      <c r="E222" s="156" t="s">
        <v>229</v>
      </c>
      <c r="F222" s="156" t="s">
        <v>231</v>
      </c>
      <c r="G222" s="156" t="s">
        <v>233</v>
      </c>
      <c r="H222" s="156" t="s">
        <v>236</v>
      </c>
      <c r="I222" s="156" t="s">
        <v>238</v>
      </c>
      <c r="J222" s="156" t="s">
        <v>239</v>
      </c>
      <c r="K222" s="156" t="s">
        <v>240</v>
      </c>
      <c r="L222" s="156" t="s">
        <v>241</v>
      </c>
      <c r="M222" s="156" t="s">
        <v>242</v>
      </c>
      <c r="N222" s="156" t="s">
        <v>243</v>
      </c>
      <c r="O222" s="156" t="s">
        <v>244</v>
      </c>
      <c r="P222" s="156" t="s">
        <v>245</v>
      </c>
      <c r="Q222" s="156" t="s">
        <v>247</v>
      </c>
      <c r="R222" s="156" t="s">
        <v>249</v>
      </c>
      <c r="S222" s="156" t="s">
        <v>250</v>
      </c>
      <c r="T222" s="157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 t="s">
        <v>3</v>
      </c>
    </row>
    <row r="223" spans="1:65">
      <c r="A223" s="30"/>
      <c r="B223" s="19"/>
      <c r="C223" s="9"/>
      <c r="D223" s="10" t="s">
        <v>271</v>
      </c>
      <c r="E223" s="11" t="s">
        <v>272</v>
      </c>
      <c r="F223" s="11" t="s">
        <v>271</v>
      </c>
      <c r="G223" s="11" t="s">
        <v>272</v>
      </c>
      <c r="H223" s="11" t="s">
        <v>271</v>
      </c>
      <c r="I223" s="11" t="s">
        <v>272</v>
      </c>
      <c r="J223" s="11" t="s">
        <v>271</v>
      </c>
      <c r="K223" s="11" t="s">
        <v>272</v>
      </c>
      <c r="L223" s="11" t="s">
        <v>272</v>
      </c>
      <c r="M223" s="11" t="s">
        <v>271</v>
      </c>
      <c r="N223" s="11" t="s">
        <v>271</v>
      </c>
      <c r="O223" s="11" t="s">
        <v>272</v>
      </c>
      <c r="P223" s="11" t="s">
        <v>271</v>
      </c>
      <c r="Q223" s="11" t="s">
        <v>272</v>
      </c>
      <c r="R223" s="11" t="s">
        <v>271</v>
      </c>
      <c r="S223" s="11" t="s">
        <v>114</v>
      </c>
      <c r="T223" s="157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2</v>
      </c>
    </row>
    <row r="224" spans="1:65">
      <c r="A224" s="30"/>
      <c r="B224" s="19"/>
      <c r="C224" s="9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157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3</v>
      </c>
    </row>
    <row r="225" spans="1:65">
      <c r="A225" s="30"/>
      <c r="B225" s="18">
        <v>1</v>
      </c>
      <c r="C225" s="14">
        <v>1</v>
      </c>
      <c r="D225" s="22">
        <v>3.82</v>
      </c>
      <c r="E225" s="151" t="s">
        <v>104</v>
      </c>
      <c r="F225" s="22">
        <v>4.0199999999999996</v>
      </c>
      <c r="G225" s="22">
        <v>3.84</v>
      </c>
      <c r="H225" s="22">
        <v>4.0999999999999996</v>
      </c>
      <c r="I225" s="22">
        <v>4.03</v>
      </c>
      <c r="J225" s="22">
        <v>3.8693024867112884</v>
      </c>
      <c r="K225" s="22">
        <v>4.0999999999999996</v>
      </c>
      <c r="L225" s="22">
        <v>3.71</v>
      </c>
      <c r="M225" s="22">
        <v>3.87</v>
      </c>
      <c r="N225" s="22">
        <v>4.2</v>
      </c>
      <c r="O225" s="150">
        <v>4.8</v>
      </c>
      <c r="P225" s="22">
        <v>3.887448471304713</v>
      </c>
      <c r="Q225" s="22">
        <v>3.9</v>
      </c>
      <c r="R225" s="22">
        <v>4.18</v>
      </c>
      <c r="S225" s="22">
        <v>4.18</v>
      </c>
      <c r="T225" s="157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</v>
      </c>
    </row>
    <row r="226" spans="1:65">
      <c r="A226" s="30"/>
      <c r="B226" s="19">
        <v>1</v>
      </c>
      <c r="C226" s="9">
        <v>2</v>
      </c>
      <c r="D226" s="11">
        <v>3.71</v>
      </c>
      <c r="E226" s="152" t="s">
        <v>104</v>
      </c>
      <c r="F226" s="11">
        <v>4.03</v>
      </c>
      <c r="G226" s="11">
        <v>3.81</v>
      </c>
      <c r="H226" s="11">
        <v>3.7</v>
      </c>
      <c r="I226" s="11">
        <v>4.1100000000000003</v>
      </c>
      <c r="J226" s="11">
        <v>3.7293777977061668</v>
      </c>
      <c r="K226" s="11">
        <v>4.0999999999999996</v>
      </c>
      <c r="L226" s="11">
        <v>3.9099999999999997</v>
      </c>
      <c r="M226" s="11">
        <v>4.0599999999999996</v>
      </c>
      <c r="N226" s="11">
        <v>4.3</v>
      </c>
      <c r="O226" s="11">
        <v>4</v>
      </c>
      <c r="P226" s="11">
        <v>3.8271182603913401</v>
      </c>
      <c r="Q226" s="11">
        <v>3.79</v>
      </c>
      <c r="R226" s="11">
        <v>4.13</v>
      </c>
      <c r="S226" s="11">
        <v>4.07</v>
      </c>
      <c r="T226" s="157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25</v>
      </c>
    </row>
    <row r="227" spans="1:65">
      <c r="A227" s="30"/>
      <c r="B227" s="19">
        <v>1</v>
      </c>
      <c r="C227" s="9">
        <v>3</v>
      </c>
      <c r="D227" s="11">
        <v>3.87</v>
      </c>
      <c r="E227" s="152" t="s">
        <v>104</v>
      </c>
      <c r="F227" s="11">
        <v>4.03</v>
      </c>
      <c r="G227" s="11">
        <v>3.9399999999999995</v>
      </c>
      <c r="H227" s="11">
        <v>4.3</v>
      </c>
      <c r="I227" s="11">
        <v>3.97</v>
      </c>
      <c r="J227" s="11">
        <v>3.7712064795392917</v>
      </c>
      <c r="K227" s="11">
        <v>4.0999999999999996</v>
      </c>
      <c r="L227" s="11">
        <v>3.9300000000000006</v>
      </c>
      <c r="M227" s="11">
        <v>3.92</v>
      </c>
      <c r="N227" s="11">
        <v>4.0999999999999996</v>
      </c>
      <c r="O227" s="11">
        <v>4.2</v>
      </c>
      <c r="P227" s="11">
        <v>3.8746257142817901</v>
      </c>
      <c r="Q227" s="11">
        <v>3.8500000000000005</v>
      </c>
      <c r="R227" s="11">
        <v>4.0999999999999996</v>
      </c>
      <c r="S227" s="11">
        <v>4.01</v>
      </c>
      <c r="T227" s="157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16</v>
      </c>
    </row>
    <row r="228" spans="1:65">
      <c r="A228" s="30"/>
      <c r="B228" s="19">
        <v>1</v>
      </c>
      <c r="C228" s="9">
        <v>4</v>
      </c>
      <c r="D228" s="11">
        <v>3.63</v>
      </c>
      <c r="E228" s="152" t="s">
        <v>104</v>
      </c>
      <c r="F228" s="11">
        <v>4.05</v>
      </c>
      <c r="G228" s="11">
        <v>4.0199999999999996</v>
      </c>
      <c r="H228" s="11">
        <v>3.8</v>
      </c>
      <c r="I228" s="11">
        <v>4.21</v>
      </c>
      <c r="J228" s="11">
        <v>3.8528188056300259</v>
      </c>
      <c r="K228" s="11">
        <v>4.2</v>
      </c>
      <c r="L228" s="11">
        <v>3.9600000000000004</v>
      </c>
      <c r="M228" s="11">
        <v>3.95</v>
      </c>
      <c r="N228" s="11">
        <v>4.0999999999999996</v>
      </c>
      <c r="O228" s="11">
        <v>4.5</v>
      </c>
      <c r="P228" s="11">
        <v>3.8078426114516901</v>
      </c>
      <c r="Q228" s="11">
        <v>3.71</v>
      </c>
      <c r="R228" s="11">
        <v>4.0599999999999996</v>
      </c>
      <c r="S228" s="11">
        <v>4.12</v>
      </c>
      <c r="T228" s="157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3.9842877811094892</v>
      </c>
    </row>
    <row r="229" spans="1:65">
      <c r="A229" s="30"/>
      <c r="B229" s="19">
        <v>1</v>
      </c>
      <c r="C229" s="9">
        <v>5</v>
      </c>
      <c r="D229" s="11">
        <v>3.81</v>
      </c>
      <c r="E229" s="152" t="s">
        <v>104</v>
      </c>
      <c r="F229" s="11">
        <v>4.01</v>
      </c>
      <c r="G229" s="11">
        <v>3.72</v>
      </c>
      <c r="H229" s="11">
        <v>3.9</v>
      </c>
      <c r="I229" s="11">
        <v>4.21</v>
      </c>
      <c r="J229" s="11">
        <v>3.758363242873596</v>
      </c>
      <c r="K229" s="11">
        <v>4.2</v>
      </c>
      <c r="L229" s="11">
        <v>3.9099999999999997</v>
      </c>
      <c r="M229" s="11">
        <v>3.9</v>
      </c>
      <c r="N229" s="11">
        <v>4.0999999999999996</v>
      </c>
      <c r="O229" s="11">
        <v>4.3</v>
      </c>
      <c r="P229" s="11">
        <v>3.8642041078714402</v>
      </c>
      <c r="Q229" s="11">
        <v>3.79</v>
      </c>
      <c r="R229" s="11">
        <v>4.12</v>
      </c>
      <c r="S229" s="11">
        <v>4</v>
      </c>
      <c r="T229" s="157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23</v>
      </c>
    </row>
    <row r="230" spans="1:65">
      <c r="A230" s="30"/>
      <c r="B230" s="19">
        <v>1</v>
      </c>
      <c r="C230" s="9">
        <v>6</v>
      </c>
      <c r="D230" s="11">
        <v>3.79</v>
      </c>
      <c r="E230" s="152" t="s">
        <v>104</v>
      </c>
      <c r="F230" s="11">
        <v>4.01</v>
      </c>
      <c r="G230" s="11">
        <v>3.78</v>
      </c>
      <c r="H230" s="11">
        <v>4.0999999999999996</v>
      </c>
      <c r="I230" s="11">
        <v>3.9300000000000006</v>
      </c>
      <c r="J230" s="11">
        <v>3.8319607655953223</v>
      </c>
      <c r="K230" s="11">
        <v>4.0999999999999996</v>
      </c>
      <c r="L230" s="11">
        <v>3.8</v>
      </c>
      <c r="M230" s="11">
        <v>3.9899999999999998</v>
      </c>
      <c r="N230" s="11">
        <v>4.2</v>
      </c>
      <c r="O230" s="11">
        <v>4.3</v>
      </c>
      <c r="P230" s="11">
        <v>3.8716315564973907</v>
      </c>
      <c r="Q230" s="11">
        <v>3.98</v>
      </c>
      <c r="R230" s="11">
        <v>4.12</v>
      </c>
      <c r="S230" s="11">
        <v>4.01</v>
      </c>
      <c r="T230" s="157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20" t="s">
        <v>259</v>
      </c>
      <c r="C231" s="12"/>
      <c r="D231" s="23">
        <v>3.7716666666666661</v>
      </c>
      <c r="E231" s="23" t="s">
        <v>631</v>
      </c>
      <c r="F231" s="23">
        <v>4.0249999999999995</v>
      </c>
      <c r="G231" s="23">
        <v>3.8516666666666666</v>
      </c>
      <c r="H231" s="23">
        <v>3.9833333333333329</v>
      </c>
      <c r="I231" s="23">
        <v>4.0766666666666671</v>
      </c>
      <c r="J231" s="23">
        <v>3.8021715963426153</v>
      </c>
      <c r="K231" s="23">
        <v>4.1333333333333329</v>
      </c>
      <c r="L231" s="23">
        <v>3.8700000000000006</v>
      </c>
      <c r="M231" s="23">
        <v>3.9483333333333328</v>
      </c>
      <c r="N231" s="23">
        <v>4.1666666666666661</v>
      </c>
      <c r="O231" s="23">
        <v>4.3500000000000005</v>
      </c>
      <c r="P231" s="23">
        <v>3.8554784536330611</v>
      </c>
      <c r="Q231" s="23">
        <v>3.8366666666666664</v>
      </c>
      <c r="R231" s="23">
        <v>4.1183333333333332</v>
      </c>
      <c r="S231" s="23">
        <v>4.0650000000000004</v>
      </c>
      <c r="T231" s="157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260</v>
      </c>
      <c r="C232" s="29"/>
      <c r="D232" s="11">
        <v>3.8</v>
      </c>
      <c r="E232" s="11" t="s">
        <v>631</v>
      </c>
      <c r="F232" s="11">
        <v>4.0250000000000004</v>
      </c>
      <c r="G232" s="11">
        <v>3.8250000000000002</v>
      </c>
      <c r="H232" s="11">
        <v>4</v>
      </c>
      <c r="I232" s="11">
        <v>4.07</v>
      </c>
      <c r="J232" s="11">
        <v>3.801583622567307</v>
      </c>
      <c r="K232" s="11">
        <v>4.0999999999999996</v>
      </c>
      <c r="L232" s="11">
        <v>3.9099999999999997</v>
      </c>
      <c r="M232" s="11">
        <v>3.9350000000000001</v>
      </c>
      <c r="N232" s="11">
        <v>4.1500000000000004</v>
      </c>
      <c r="O232" s="11">
        <v>4.3</v>
      </c>
      <c r="P232" s="11">
        <v>3.8679178321844154</v>
      </c>
      <c r="Q232" s="11">
        <v>3.8200000000000003</v>
      </c>
      <c r="R232" s="11">
        <v>4.12</v>
      </c>
      <c r="S232" s="11">
        <v>4.04</v>
      </c>
      <c r="T232" s="157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261</v>
      </c>
      <c r="C233" s="29"/>
      <c r="D233" s="24">
        <v>8.6813977369238612E-2</v>
      </c>
      <c r="E233" s="24" t="s">
        <v>631</v>
      </c>
      <c r="F233" s="24">
        <v>1.5165750888103189E-2</v>
      </c>
      <c r="G233" s="24">
        <v>0.10998484744121172</v>
      </c>
      <c r="H233" s="24">
        <v>0.22286019533929025</v>
      </c>
      <c r="I233" s="24">
        <v>0.11977757163453689</v>
      </c>
      <c r="J233" s="24">
        <v>5.6808517437605802E-2</v>
      </c>
      <c r="K233" s="24">
        <v>5.1639777949432496E-2</v>
      </c>
      <c r="L233" s="24">
        <v>9.5289033996572903E-2</v>
      </c>
      <c r="M233" s="24">
        <v>6.8532230860133575E-2</v>
      </c>
      <c r="N233" s="24">
        <v>8.1649658092772748E-2</v>
      </c>
      <c r="O233" s="24">
        <v>0.27386127875258298</v>
      </c>
      <c r="P233" s="24">
        <v>3.0981392529535218E-2</v>
      </c>
      <c r="Q233" s="24">
        <v>9.5008771524879035E-2</v>
      </c>
      <c r="R233" s="24">
        <v>3.920034013457882E-2</v>
      </c>
      <c r="S233" s="24">
        <v>7.2869746808946714E-2</v>
      </c>
      <c r="T233" s="216"/>
      <c r="U233" s="217"/>
      <c r="V233" s="217"/>
      <c r="W233" s="217"/>
      <c r="X233" s="217"/>
      <c r="Y233" s="217"/>
      <c r="Z233" s="217"/>
      <c r="AA233" s="217"/>
      <c r="AB233" s="217"/>
      <c r="AC233" s="217"/>
      <c r="AD233" s="217"/>
      <c r="AE233" s="217"/>
      <c r="AF233" s="217"/>
      <c r="AG233" s="217"/>
      <c r="AH233" s="217"/>
      <c r="AI233" s="217"/>
      <c r="AJ233" s="217"/>
      <c r="AK233" s="217"/>
      <c r="AL233" s="217"/>
      <c r="AM233" s="217"/>
      <c r="AN233" s="217"/>
      <c r="AO233" s="217"/>
      <c r="AP233" s="217"/>
      <c r="AQ233" s="217"/>
      <c r="AR233" s="217"/>
      <c r="AS233" s="217"/>
      <c r="AT233" s="217"/>
      <c r="AU233" s="217"/>
      <c r="AV233" s="217"/>
      <c r="AW233" s="217"/>
      <c r="AX233" s="217"/>
      <c r="AY233" s="217"/>
      <c r="AZ233" s="217"/>
      <c r="BA233" s="217"/>
      <c r="BB233" s="217"/>
      <c r="BC233" s="217"/>
      <c r="BD233" s="217"/>
      <c r="BE233" s="217"/>
      <c r="BF233" s="217"/>
      <c r="BG233" s="217"/>
      <c r="BH233" s="217"/>
      <c r="BI233" s="217"/>
      <c r="BJ233" s="217"/>
      <c r="BK233" s="217"/>
      <c r="BL233" s="217"/>
      <c r="BM233" s="56"/>
    </row>
    <row r="234" spans="1:65">
      <c r="A234" s="30"/>
      <c r="B234" s="3" t="s">
        <v>86</v>
      </c>
      <c r="C234" s="29"/>
      <c r="D234" s="13">
        <v>2.301740451681095E-2</v>
      </c>
      <c r="E234" s="13" t="s">
        <v>631</v>
      </c>
      <c r="F234" s="13">
        <v>3.7678884194045194E-3</v>
      </c>
      <c r="G234" s="13">
        <v>2.8555131313166175E-2</v>
      </c>
      <c r="H234" s="13">
        <v>5.5948166193964081E-2</v>
      </c>
      <c r="I234" s="13">
        <v>2.9381252240687706E-2</v>
      </c>
      <c r="J234" s="13">
        <v>1.4941071437241561E-2</v>
      </c>
      <c r="K234" s="13">
        <v>1.2493494665185283E-2</v>
      </c>
      <c r="L234" s="13">
        <v>2.4622489404799195E-2</v>
      </c>
      <c r="M234" s="13">
        <v>1.7357255599864986E-2</v>
      </c>
      <c r="N234" s="13">
        <v>1.9595917942265461E-2</v>
      </c>
      <c r="O234" s="13">
        <v>6.2956615805191476E-2</v>
      </c>
      <c r="P234" s="13">
        <v>8.0356803707049892E-3</v>
      </c>
      <c r="Q234" s="13">
        <v>2.4763363559916342E-2</v>
      </c>
      <c r="R234" s="13">
        <v>9.518496188080653E-3</v>
      </c>
      <c r="S234" s="13">
        <v>1.7926136976370653E-2</v>
      </c>
      <c r="T234" s="157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262</v>
      </c>
      <c r="C235" s="29"/>
      <c r="D235" s="13">
        <v>-5.3364898853670462E-2</v>
      </c>
      <c r="E235" s="13" t="s">
        <v>631</v>
      </c>
      <c r="F235" s="13">
        <v>1.0218192341310495E-2</v>
      </c>
      <c r="G235" s="13">
        <v>-3.3286027949992136E-2</v>
      </c>
      <c r="H235" s="13">
        <v>-2.3955292102184611E-4</v>
      </c>
      <c r="I235" s="13">
        <v>2.3185796466602904E-2</v>
      </c>
      <c r="J235" s="13">
        <v>-4.5708592042555951E-2</v>
      </c>
      <c r="K235" s="13">
        <v>3.7408330023374736E-2</v>
      </c>
      <c r="L235" s="13">
        <v>-2.8684620034565733E-2</v>
      </c>
      <c r="M235" s="13">
        <v>-9.0240589413810302E-3</v>
      </c>
      <c r="N235" s="13">
        <v>4.5774526233240742E-2</v>
      </c>
      <c r="O235" s="13">
        <v>9.1788605387503663E-2</v>
      </c>
      <c r="P235" s="13">
        <v>-3.2329323219860151E-2</v>
      </c>
      <c r="Q235" s="13">
        <v>-3.705081624443185E-2</v>
      </c>
      <c r="R235" s="13">
        <v>3.3643541728935356E-2</v>
      </c>
      <c r="S235" s="13">
        <v>2.0257627793149879E-2</v>
      </c>
      <c r="T235" s="157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46" t="s">
        <v>263</v>
      </c>
      <c r="C236" s="47"/>
      <c r="D236" s="45">
        <v>1.08</v>
      </c>
      <c r="E236" s="45">
        <v>8.1199999999999992</v>
      </c>
      <c r="F236" s="45">
        <v>0.33</v>
      </c>
      <c r="G236" s="45">
        <v>0.63</v>
      </c>
      <c r="H236" s="45">
        <v>0.1</v>
      </c>
      <c r="I236" s="45">
        <v>0.61</v>
      </c>
      <c r="J236" s="45">
        <v>0.91</v>
      </c>
      <c r="K236" s="45">
        <v>0.93</v>
      </c>
      <c r="L236" s="45">
        <v>0.53</v>
      </c>
      <c r="M236" s="45">
        <v>0.1</v>
      </c>
      <c r="N236" s="45">
        <v>1.1100000000000001</v>
      </c>
      <c r="O236" s="45">
        <v>2.13</v>
      </c>
      <c r="P236" s="45">
        <v>0.61</v>
      </c>
      <c r="Q236" s="45">
        <v>0.72</v>
      </c>
      <c r="R236" s="45">
        <v>0.85</v>
      </c>
      <c r="S236" s="45">
        <v>0.55000000000000004</v>
      </c>
      <c r="T236" s="157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1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BM237" s="55"/>
    </row>
    <row r="238" spans="1:65" ht="15">
      <c r="B238" s="8" t="s">
        <v>454</v>
      </c>
      <c r="BM238" s="28" t="s">
        <v>66</v>
      </c>
    </row>
    <row r="239" spans="1:65" ht="15">
      <c r="A239" s="25" t="s">
        <v>0</v>
      </c>
      <c r="B239" s="18" t="s">
        <v>110</v>
      </c>
      <c r="C239" s="15" t="s">
        <v>111</v>
      </c>
      <c r="D239" s="16" t="s">
        <v>225</v>
      </c>
      <c r="E239" s="17" t="s">
        <v>225</v>
      </c>
      <c r="F239" s="17" t="s">
        <v>225</v>
      </c>
      <c r="G239" s="17" t="s">
        <v>225</v>
      </c>
      <c r="H239" s="17" t="s">
        <v>225</v>
      </c>
      <c r="I239" s="17" t="s">
        <v>225</v>
      </c>
      <c r="J239" s="17" t="s">
        <v>225</v>
      </c>
      <c r="K239" s="17" t="s">
        <v>225</v>
      </c>
      <c r="L239" s="17" t="s">
        <v>225</v>
      </c>
      <c r="M239" s="17" t="s">
        <v>225</v>
      </c>
      <c r="N239" s="17" t="s">
        <v>225</v>
      </c>
      <c r="O239" s="17" t="s">
        <v>225</v>
      </c>
      <c r="P239" s="17" t="s">
        <v>225</v>
      </c>
      <c r="Q239" s="17" t="s">
        <v>225</v>
      </c>
      <c r="R239" s="17" t="s">
        <v>225</v>
      </c>
      <c r="S239" s="17" t="s">
        <v>225</v>
      </c>
      <c r="T239" s="17" t="s">
        <v>225</v>
      </c>
      <c r="U239" s="17" t="s">
        <v>225</v>
      </c>
      <c r="V239" s="17" t="s">
        <v>225</v>
      </c>
      <c r="W239" s="17" t="s">
        <v>225</v>
      </c>
      <c r="X239" s="17" t="s">
        <v>225</v>
      </c>
      <c r="Y239" s="17" t="s">
        <v>225</v>
      </c>
      <c r="Z239" s="157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1</v>
      </c>
    </row>
    <row r="240" spans="1:65">
      <c r="A240" s="30"/>
      <c r="B240" s="19" t="s">
        <v>226</v>
      </c>
      <c r="C240" s="9" t="s">
        <v>226</v>
      </c>
      <c r="D240" s="155" t="s">
        <v>228</v>
      </c>
      <c r="E240" s="156" t="s">
        <v>229</v>
      </c>
      <c r="F240" s="156" t="s">
        <v>230</v>
      </c>
      <c r="G240" s="156" t="s">
        <v>231</v>
      </c>
      <c r="H240" s="156" t="s">
        <v>232</v>
      </c>
      <c r="I240" s="156" t="s">
        <v>233</v>
      </c>
      <c r="J240" s="156" t="s">
        <v>234</v>
      </c>
      <c r="K240" s="156" t="s">
        <v>235</v>
      </c>
      <c r="L240" s="156" t="s">
        <v>236</v>
      </c>
      <c r="M240" s="156" t="s">
        <v>237</v>
      </c>
      <c r="N240" s="156" t="s">
        <v>238</v>
      </c>
      <c r="O240" s="156" t="s">
        <v>239</v>
      </c>
      <c r="P240" s="156" t="s">
        <v>240</v>
      </c>
      <c r="Q240" s="156" t="s">
        <v>241</v>
      </c>
      <c r="R240" s="156" t="s">
        <v>242</v>
      </c>
      <c r="S240" s="156" t="s">
        <v>243</v>
      </c>
      <c r="T240" s="156" t="s">
        <v>244</v>
      </c>
      <c r="U240" s="156" t="s">
        <v>245</v>
      </c>
      <c r="V240" s="156" t="s">
        <v>247</v>
      </c>
      <c r="W240" s="156" t="s">
        <v>249</v>
      </c>
      <c r="X240" s="156" t="s">
        <v>250</v>
      </c>
      <c r="Y240" s="156" t="s">
        <v>251</v>
      </c>
      <c r="Z240" s="157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 t="s">
        <v>1</v>
      </c>
    </row>
    <row r="241" spans="1:65">
      <c r="A241" s="30"/>
      <c r="B241" s="19"/>
      <c r="C241" s="9"/>
      <c r="D241" s="10" t="s">
        <v>114</v>
      </c>
      <c r="E241" s="11" t="s">
        <v>272</v>
      </c>
      <c r="F241" s="11" t="s">
        <v>114</v>
      </c>
      <c r="G241" s="11" t="s">
        <v>114</v>
      </c>
      <c r="H241" s="11" t="s">
        <v>114</v>
      </c>
      <c r="I241" s="11" t="s">
        <v>115</v>
      </c>
      <c r="J241" s="11" t="s">
        <v>114</v>
      </c>
      <c r="K241" s="11" t="s">
        <v>114</v>
      </c>
      <c r="L241" s="11" t="s">
        <v>114</v>
      </c>
      <c r="M241" s="11" t="s">
        <v>114</v>
      </c>
      <c r="N241" s="11" t="s">
        <v>114</v>
      </c>
      <c r="O241" s="11" t="s">
        <v>114</v>
      </c>
      <c r="P241" s="11" t="s">
        <v>272</v>
      </c>
      <c r="Q241" s="11" t="s">
        <v>115</v>
      </c>
      <c r="R241" s="11" t="s">
        <v>114</v>
      </c>
      <c r="S241" s="11" t="s">
        <v>114</v>
      </c>
      <c r="T241" s="11" t="s">
        <v>272</v>
      </c>
      <c r="U241" s="11" t="s">
        <v>114</v>
      </c>
      <c r="V241" s="11" t="s">
        <v>270</v>
      </c>
      <c r="W241" s="11" t="s">
        <v>114</v>
      </c>
      <c r="X241" s="11" t="s">
        <v>270</v>
      </c>
      <c r="Y241" s="11" t="s">
        <v>114</v>
      </c>
      <c r="Z241" s="157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2</v>
      </c>
    </row>
    <row r="242" spans="1:65">
      <c r="A242" s="30"/>
      <c r="B242" s="19"/>
      <c r="C242" s="9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157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3</v>
      </c>
    </row>
    <row r="243" spans="1:65">
      <c r="A243" s="30"/>
      <c r="B243" s="18">
        <v>1</v>
      </c>
      <c r="C243" s="14">
        <v>1</v>
      </c>
      <c r="D243" s="22">
        <v>4.944</v>
      </c>
      <c r="E243" s="22">
        <v>4.9164099999999999</v>
      </c>
      <c r="F243" s="22">
        <v>4.8410000000000002</v>
      </c>
      <c r="G243" s="22">
        <v>4.91</v>
      </c>
      <c r="H243" s="22">
        <v>5.04</v>
      </c>
      <c r="I243" s="22">
        <v>4.9800000000000004</v>
      </c>
      <c r="J243" s="22">
        <v>5.18</v>
      </c>
      <c r="K243" s="22">
        <v>5.09</v>
      </c>
      <c r="L243" s="22">
        <v>5.18</v>
      </c>
      <c r="M243" s="22">
        <v>4.91</v>
      </c>
      <c r="N243" s="22">
        <v>5.08</v>
      </c>
      <c r="O243" s="22">
        <v>4.9248870987873596</v>
      </c>
      <c r="P243" s="22">
        <v>5.1659999999999995</v>
      </c>
      <c r="Q243" s="22">
        <v>5.04</v>
      </c>
      <c r="R243" s="22">
        <v>4.9800000000000004</v>
      </c>
      <c r="S243" s="22">
        <v>4.99</v>
      </c>
      <c r="T243" s="22">
        <v>4.91</v>
      </c>
      <c r="U243" s="22">
        <v>5.0383718399999999</v>
      </c>
      <c r="V243" s="22">
        <v>4.9000000000000004</v>
      </c>
      <c r="W243" s="22">
        <v>5.0276000000000005</v>
      </c>
      <c r="X243" s="22">
        <v>4.9400000000000004</v>
      </c>
      <c r="Y243" s="22">
        <v>4.9400742333333332</v>
      </c>
      <c r="Z243" s="157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</v>
      </c>
    </row>
    <row r="244" spans="1:65">
      <c r="A244" s="30"/>
      <c r="B244" s="19">
        <v>1</v>
      </c>
      <c r="C244" s="9">
        <v>2</v>
      </c>
      <c r="D244" s="11">
        <v>4.984</v>
      </c>
      <c r="E244" s="11">
        <v>5.0019600000000004</v>
      </c>
      <c r="F244" s="11">
        <v>4.7569999999999997</v>
      </c>
      <c r="G244" s="11">
        <v>4.91</v>
      </c>
      <c r="H244" s="11">
        <v>4.9799999999999995</v>
      </c>
      <c r="I244" s="11">
        <v>5.0199999999999996</v>
      </c>
      <c r="J244" s="11">
        <v>5.2299999999999995</v>
      </c>
      <c r="K244" s="11">
        <v>5.0999999999999996</v>
      </c>
      <c r="L244" s="11">
        <v>5.1699000000000002</v>
      </c>
      <c r="M244" s="11">
        <v>5.07</v>
      </c>
      <c r="N244" s="11">
        <v>5.09</v>
      </c>
      <c r="O244" s="11">
        <v>4.9814533835154702</v>
      </c>
      <c r="P244" s="11">
        <v>5.1450999999999993</v>
      </c>
      <c r="Q244" s="11">
        <v>5.07</v>
      </c>
      <c r="R244" s="11">
        <v>5.0599999999999996</v>
      </c>
      <c r="S244" s="11">
        <v>4.91</v>
      </c>
      <c r="T244" s="11">
        <v>4.95</v>
      </c>
      <c r="U244" s="11">
        <v>5.0458639999999999</v>
      </c>
      <c r="V244" s="11">
        <v>5.0179999999999998</v>
      </c>
      <c r="W244" s="11">
        <v>4.9954000000000001</v>
      </c>
      <c r="X244" s="11">
        <v>4.92</v>
      </c>
      <c r="Y244" s="11">
        <v>4.8850030666666671</v>
      </c>
      <c r="Z244" s="157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26</v>
      </c>
    </row>
    <row r="245" spans="1:65">
      <c r="A245" s="30"/>
      <c r="B245" s="19">
        <v>1</v>
      </c>
      <c r="C245" s="9">
        <v>3</v>
      </c>
      <c r="D245" s="11">
        <v>4.9690000000000003</v>
      </c>
      <c r="E245" s="11">
        <v>4.7493800000000004</v>
      </c>
      <c r="F245" s="11">
        <v>4.82</v>
      </c>
      <c r="G245" s="11">
        <v>4.87</v>
      </c>
      <c r="H245" s="11">
        <v>4.99</v>
      </c>
      <c r="I245" s="11">
        <v>4.99</v>
      </c>
      <c r="J245" s="11">
        <v>5.16</v>
      </c>
      <c r="K245" s="11">
        <v>5.0299999999999994</v>
      </c>
      <c r="L245" s="11">
        <v>5.0823999999999998</v>
      </c>
      <c r="M245" s="11">
        <v>5.16</v>
      </c>
      <c r="N245" s="11">
        <v>5.0199999999999996</v>
      </c>
      <c r="O245" s="11">
        <v>5.0964856771682303</v>
      </c>
      <c r="P245" s="11">
        <v>5.1064999999999996</v>
      </c>
      <c r="Q245" s="11">
        <v>5.01</v>
      </c>
      <c r="R245" s="11">
        <v>5.08</v>
      </c>
      <c r="S245" s="11">
        <v>4.95</v>
      </c>
      <c r="T245" s="11">
        <v>4.8899999999999997</v>
      </c>
      <c r="U245" s="11">
        <v>5.0791228800000008</v>
      </c>
      <c r="V245" s="11">
        <v>4.8609999999999998</v>
      </c>
      <c r="W245" s="11">
        <v>4.9774000000000003</v>
      </c>
      <c r="X245" s="11">
        <v>4.97</v>
      </c>
      <c r="Y245" s="11">
        <v>4.9753107000000005</v>
      </c>
      <c r="Z245" s="157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16</v>
      </c>
    </row>
    <row r="246" spans="1:65">
      <c r="A246" s="30"/>
      <c r="B246" s="19">
        <v>1</v>
      </c>
      <c r="C246" s="9">
        <v>4</v>
      </c>
      <c r="D246" s="11">
        <v>4.9610000000000003</v>
      </c>
      <c r="E246" s="11">
        <v>4.7724000000000002</v>
      </c>
      <c r="F246" s="11">
        <v>4.8879999999999999</v>
      </c>
      <c r="G246" s="11">
        <v>4.9000000000000004</v>
      </c>
      <c r="H246" s="11">
        <v>4.96</v>
      </c>
      <c r="I246" s="11">
        <v>5</v>
      </c>
      <c r="J246" s="11">
        <v>5.17</v>
      </c>
      <c r="K246" s="11">
        <v>5.0599999999999996</v>
      </c>
      <c r="L246" s="11">
        <v>5.0783000000000005</v>
      </c>
      <c r="M246" s="11">
        <v>4.9800000000000004</v>
      </c>
      <c r="N246" s="11">
        <v>5.05</v>
      </c>
      <c r="O246" s="11">
        <v>5.1742140576932201</v>
      </c>
      <c r="P246" s="11">
        <v>5.1095000000000006</v>
      </c>
      <c r="Q246" s="11">
        <v>5.1100000000000003</v>
      </c>
      <c r="R246" s="11">
        <v>5.01</v>
      </c>
      <c r="S246" s="11">
        <v>4.95</v>
      </c>
      <c r="T246" s="11">
        <v>4.8899999999999997</v>
      </c>
      <c r="U246" s="11">
        <v>5.0747216000000002</v>
      </c>
      <c r="V246" s="11">
        <v>4.8979999999999997</v>
      </c>
      <c r="W246" s="11">
        <v>4.9371999999999998</v>
      </c>
      <c r="X246" s="11">
        <v>4.97</v>
      </c>
      <c r="Y246" s="11">
        <v>4.852076733333333</v>
      </c>
      <c r="Z246" s="157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4.9930786457735907</v>
      </c>
    </row>
    <row r="247" spans="1:65">
      <c r="A247" s="30"/>
      <c r="B247" s="19">
        <v>1</v>
      </c>
      <c r="C247" s="9">
        <v>5</v>
      </c>
      <c r="D247" s="11">
        <v>4.95</v>
      </c>
      <c r="E247" s="11">
        <v>4.8120900000000004</v>
      </c>
      <c r="F247" s="11">
        <v>4.7619999999999996</v>
      </c>
      <c r="G247" s="11">
        <v>4.9000000000000004</v>
      </c>
      <c r="H247" s="11">
        <v>5.0200000000000005</v>
      </c>
      <c r="I247" s="11">
        <v>5.01</v>
      </c>
      <c r="J247" s="11">
        <v>5.1100000000000003</v>
      </c>
      <c r="K247" s="11">
        <v>5.1100000000000003</v>
      </c>
      <c r="L247" s="11">
        <v>5.0495000000000001</v>
      </c>
      <c r="M247" s="11">
        <v>4.9400000000000004</v>
      </c>
      <c r="N247" s="11">
        <v>5.0999999999999996</v>
      </c>
      <c r="O247" s="11">
        <v>5.0360096434699093</v>
      </c>
      <c r="P247" s="11">
        <v>5.0640000000000001</v>
      </c>
      <c r="Q247" s="11">
        <v>5.1100000000000003</v>
      </c>
      <c r="R247" s="11">
        <v>5.05</v>
      </c>
      <c r="S247" s="11">
        <v>4.93</v>
      </c>
      <c r="T247" s="11">
        <v>4.8899999999999997</v>
      </c>
      <c r="U247" s="11">
        <v>5.0512944000000006</v>
      </c>
      <c r="V247" s="11">
        <v>5.0789999999999997</v>
      </c>
      <c r="W247" s="11">
        <v>4.8744999999999994</v>
      </c>
      <c r="X247" s="11">
        <v>4.9800000000000004</v>
      </c>
      <c r="Y247" s="11">
        <v>4.8576039333333325</v>
      </c>
      <c r="Z247" s="157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24</v>
      </c>
    </row>
    <row r="248" spans="1:65">
      <c r="A248" s="30"/>
      <c r="B248" s="19">
        <v>1</v>
      </c>
      <c r="C248" s="9">
        <v>6</v>
      </c>
      <c r="D248" s="11">
        <v>4.9539999999999997</v>
      </c>
      <c r="E248" s="11">
        <v>4.8878500000000003</v>
      </c>
      <c r="F248" s="11">
        <v>4.7910000000000004</v>
      </c>
      <c r="G248" s="11">
        <v>4.87</v>
      </c>
      <c r="H248" s="11">
        <v>4.99</v>
      </c>
      <c r="I248" s="11">
        <v>5.0199999999999996</v>
      </c>
      <c r="J248" s="11">
        <v>5.12</v>
      </c>
      <c r="K248" s="11">
        <v>5.0500000000000007</v>
      </c>
      <c r="L248" s="11">
        <v>5.0139000000000005</v>
      </c>
      <c r="M248" s="11">
        <v>4.8499999999999996</v>
      </c>
      <c r="N248" s="11">
        <v>5.14</v>
      </c>
      <c r="O248" s="11">
        <v>4.8912992548131404</v>
      </c>
      <c r="P248" s="11">
        <v>5.0365000000000002</v>
      </c>
      <c r="Q248" s="11">
        <v>5.0999999999999996</v>
      </c>
      <c r="R248" s="11">
        <v>4.9800000000000004</v>
      </c>
      <c r="S248" s="11">
        <v>4.96</v>
      </c>
      <c r="T248" s="11">
        <v>4.91</v>
      </c>
      <c r="U248" s="11">
        <v>5.0491750400000006</v>
      </c>
      <c r="V248" s="11">
        <v>4.9450000000000003</v>
      </c>
      <c r="W248" s="11">
        <v>5.093</v>
      </c>
      <c r="X248" s="11">
        <v>5.01</v>
      </c>
      <c r="Y248" s="11">
        <v>4.8846236999999997</v>
      </c>
      <c r="Z248" s="157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20" t="s">
        <v>259</v>
      </c>
      <c r="C249" s="12"/>
      <c r="D249" s="23">
        <v>4.9603333333333337</v>
      </c>
      <c r="E249" s="23">
        <v>4.8566816666666668</v>
      </c>
      <c r="F249" s="23">
        <v>4.8098333333333327</v>
      </c>
      <c r="G249" s="23">
        <v>4.8933333333333335</v>
      </c>
      <c r="H249" s="23">
        <v>4.9966666666666661</v>
      </c>
      <c r="I249" s="23">
        <v>5.003333333333333</v>
      </c>
      <c r="J249" s="23">
        <v>5.1616666666666671</v>
      </c>
      <c r="K249" s="23">
        <v>5.0733333333333333</v>
      </c>
      <c r="L249" s="23">
        <v>5.0956666666666663</v>
      </c>
      <c r="M249" s="23">
        <v>4.9850000000000003</v>
      </c>
      <c r="N249" s="23">
        <v>5.0799999999999992</v>
      </c>
      <c r="O249" s="23">
        <v>5.0173915192412224</v>
      </c>
      <c r="P249" s="23">
        <v>5.1046000000000005</v>
      </c>
      <c r="Q249" s="23">
        <v>5.0733333333333333</v>
      </c>
      <c r="R249" s="23">
        <v>5.0266666666666664</v>
      </c>
      <c r="S249" s="23">
        <v>4.9483333333333333</v>
      </c>
      <c r="T249" s="23">
        <v>4.9066666666666672</v>
      </c>
      <c r="U249" s="23">
        <v>5.0564249600000002</v>
      </c>
      <c r="V249" s="23">
        <v>4.950166666666667</v>
      </c>
      <c r="W249" s="23">
        <v>4.9841833333333332</v>
      </c>
      <c r="X249" s="23">
        <v>4.9649999999999999</v>
      </c>
      <c r="Y249" s="23">
        <v>4.8991153944444443</v>
      </c>
      <c r="Z249" s="157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260</v>
      </c>
      <c r="C250" s="29"/>
      <c r="D250" s="11">
        <v>4.9574999999999996</v>
      </c>
      <c r="E250" s="11">
        <v>4.8499700000000008</v>
      </c>
      <c r="F250" s="11">
        <v>4.8055000000000003</v>
      </c>
      <c r="G250" s="11">
        <v>4.9000000000000004</v>
      </c>
      <c r="H250" s="11">
        <v>4.99</v>
      </c>
      <c r="I250" s="11">
        <v>5.0049999999999999</v>
      </c>
      <c r="J250" s="11">
        <v>5.165</v>
      </c>
      <c r="K250" s="11">
        <v>5.0749999999999993</v>
      </c>
      <c r="L250" s="11">
        <v>5.0803500000000001</v>
      </c>
      <c r="M250" s="11">
        <v>4.9600000000000009</v>
      </c>
      <c r="N250" s="11">
        <v>5.085</v>
      </c>
      <c r="O250" s="11">
        <v>5.0087315134926893</v>
      </c>
      <c r="P250" s="11">
        <v>5.1080000000000005</v>
      </c>
      <c r="Q250" s="11">
        <v>5.085</v>
      </c>
      <c r="R250" s="11">
        <v>5.0299999999999994</v>
      </c>
      <c r="S250" s="11">
        <v>4.95</v>
      </c>
      <c r="T250" s="11">
        <v>4.9000000000000004</v>
      </c>
      <c r="U250" s="11">
        <v>5.0502347200000006</v>
      </c>
      <c r="V250" s="11">
        <v>4.9225000000000003</v>
      </c>
      <c r="W250" s="11">
        <v>4.9863999999999997</v>
      </c>
      <c r="X250" s="11">
        <v>4.97</v>
      </c>
      <c r="Y250" s="11">
        <v>4.8848133833333334</v>
      </c>
      <c r="Z250" s="157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261</v>
      </c>
      <c r="C251" s="29"/>
      <c r="D251" s="24">
        <v>1.4486775578667184E-2</v>
      </c>
      <c r="E251" s="24">
        <v>9.6177124809731451E-2</v>
      </c>
      <c r="F251" s="24">
        <v>5.0237104481316193E-2</v>
      </c>
      <c r="G251" s="24">
        <v>1.8618986725025304E-2</v>
      </c>
      <c r="H251" s="24">
        <v>2.8751811537130561E-2</v>
      </c>
      <c r="I251" s="24">
        <v>1.6329931618554176E-2</v>
      </c>
      <c r="J251" s="24">
        <v>4.3550736694878571E-2</v>
      </c>
      <c r="K251" s="24">
        <v>3.1411250638372759E-2</v>
      </c>
      <c r="L251" s="24">
        <v>6.6207935073272314E-2</v>
      </c>
      <c r="M251" s="24">
        <v>0.11291589790636226</v>
      </c>
      <c r="N251" s="24">
        <v>4.1472882706655459E-2</v>
      </c>
      <c r="O251" s="24">
        <v>0.10671804485283128</v>
      </c>
      <c r="P251" s="24">
        <v>4.8422721939188534E-2</v>
      </c>
      <c r="Q251" s="24">
        <v>4.1311822359545905E-2</v>
      </c>
      <c r="R251" s="24">
        <v>4.2739521132865388E-2</v>
      </c>
      <c r="S251" s="24">
        <v>2.714160398109644E-2</v>
      </c>
      <c r="T251" s="24">
        <v>2.3380903889000455E-2</v>
      </c>
      <c r="U251" s="24">
        <v>1.6530551178905263E-2</v>
      </c>
      <c r="V251" s="24">
        <v>8.2963646657235698E-2</v>
      </c>
      <c r="W251" s="24">
        <v>7.5014356403735841E-2</v>
      </c>
      <c r="X251" s="24">
        <v>3.1464265445104465E-2</v>
      </c>
      <c r="Y251" s="24">
        <v>4.863816426987027E-2</v>
      </c>
      <c r="Z251" s="216"/>
      <c r="AA251" s="217"/>
      <c r="AB251" s="217"/>
      <c r="AC251" s="217"/>
      <c r="AD251" s="217"/>
      <c r="AE251" s="217"/>
      <c r="AF251" s="217"/>
      <c r="AG251" s="217"/>
      <c r="AH251" s="217"/>
      <c r="AI251" s="217"/>
      <c r="AJ251" s="217"/>
      <c r="AK251" s="217"/>
      <c r="AL251" s="217"/>
      <c r="AM251" s="217"/>
      <c r="AN251" s="217"/>
      <c r="AO251" s="217"/>
      <c r="AP251" s="217"/>
      <c r="AQ251" s="217"/>
      <c r="AR251" s="217"/>
      <c r="AS251" s="217"/>
      <c r="AT251" s="217"/>
      <c r="AU251" s="217"/>
      <c r="AV251" s="217"/>
      <c r="AW251" s="217"/>
      <c r="AX251" s="217"/>
      <c r="AY251" s="217"/>
      <c r="AZ251" s="217"/>
      <c r="BA251" s="217"/>
      <c r="BB251" s="217"/>
      <c r="BC251" s="217"/>
      <c r="BD251" s="217"/>
      <c r="BE251" s="217"/>
      <c r="BF251" s="217"/>
      <c r="BG251" s="217"/>
      <c r="BH251" s="217"/>
      <c r="BI251" s="217"/>
      <c r="BJ251" s="217"/>
      <c r="BK251" s="217"/>
      <c r="BL251" s="217"/>
      <c r="BM251" s="56"/>
    </row>
    <row r="252" spans="1:65">
      <c r="A252" s="30"/>
      <c r="B252" s="3" t="s">
        <v>86</v>
      </c>
      <c r="C252" s="29"/>
      <c r="D252" s="13">
        <v>2.920524610980549E-3</v>
      </c>
      <c r="E252" s="13">
        <v>1.9803053074248868E-2</v>
      </c>
      <c r="F252" s="13">
        <v>1.0444666374021873E-2</v>
      </c>
      <c r="G252" s="13">
        <v>3.8049700391741084E-3</v>
      </c>
      <c r="H252" s="13">
        <v>5.7541984397192587E-3</v>
      </c>
      <c r="I252" s="13">
        <v>3.2638104500774504E-3</v>
      </c>
      <c r="J252" s="13">
        <v>8.4373400119235192E-3</v>
      </c>
      <c r="K252" s="13">
        <v>6.1914423071694003E-3</v>
      </c>
      <c r="L252" s="13">
        <v>1.299298784717845E-2</v>
      </c>
      <c r="M252" s="13">
        <v>2.2651132980213092E-2</v>
      </c>
      <c r="N252" s="13">
        <v>8.1639532887117054E-3</v>
      </c>
      <c r="O252" s="13">
        <v>2.1269626746004903E-2</v>
      </c>
      <c r="P252" s="13">
        <v>9.4860952746911673E-3</v>
      </c>
      <c r="Q252" s="13">
        <v>8.1429347620655523E-3</v>
      </c>
      <c r="R252" s="13">
        <v>8.5025572545488169E-3</v>
      </c>
      <c r="S252" s="13">
        <v>5.484999120464084E-3</v>
      </c>
      <c r="T252" s="13">
        <v>4.7651298686821573E-3</v>
      </c>
      <c r="U252" s="13">
        <v>3.2692171464372452E-3</v>
      </c>
      <c r="V252" s="13">
        <v>1.6759768356062563E-2</v>
      </c>
      <c r="W252" s="13">
        <v>1.5050480968878722E-2</v>
      </c>
      <c r="X252" s="13">
        <v>6.3372135841096612E-3</v>
      </c>
      <c r="Y252" s="13">
        <v>9.9279482832810052E-3</v>
      </c>
      <c r="Z252" s="157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3" t="s">
        <v>262</v>
      </c>
      <c r="C253" s="29"/>
      <c r="D253" s="13">
        <v>-6.5581407310646433E-3</v>
      </c>
      <c r="E253" s="13">
        <v>-2.731721023909317E-2</v>
      </c>
      <c r="F253" s="13">
        <v>-3.6699865041253998E-2</v>
      </c>
      <c r="G253" s="13">
        <v>-1.9976715673142298E-2</v>
      </c>
      <c r="H253" s="13">
        <v>7.1859891414138843E-4</v>
      </c>
      <c r="I253" s="13">
        <v>2.0537805004177123E-3</v>
      </c>
      <c r="J253" s="13">
        <v>3.3764343174481848E-2</v>
      </c>
      <c r="K253" s="13">
        <v>1.6073187156319779E-2</v>
      </c>
      <c r="L253" s="13">
        <v>2.0546045470345664E-2</v>
      </c>
      <c r="M253" s="13">
        <v>-1.6179688618420673E-3</v>
      </c>
      <c r="N253" s="13">
        <v>1.7408368742595881E-2</v>
      </c>
      <c r="O253" s="13">
        <v>4.8693151445173832E-3</v>
      </c>
      <c r="P253" s="13">
        <v>2.2335188795955974E-2</v>
      </c>
      <c r="Q253" s="13">
        <v>1.6073187156319779E-2</v>
      </c>
      <c r="R253" s="13">
        <v>6.726916052385068E-3</v>
      </c>
      <c r="S253" s="13">
        <v>-8.9614675863621818E-3</v>
      </c>
      <c r="T253" s="13">
        <v>-1.7306352500589428E-2</v>
      </c>
      <c r="U253" s="13">
        <v>1.2686824847036871E-2</v>
      </c>
      <c r="V253" s="13">
        <v>-8.594292650136115E-3</v>
      </c>
      <c r="W253" s="13">
        <v>-1.781528606161098E-3</v>
      </c>
      <c r="X253" s="13">
        <v>-5.623513620671261E-3</v>
      </c>
      <c r="Y253" s="13">
        <v>-1.8818700444200309E-2</v>
      </c>
      <c r="Z253" s="157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46" t="s">
        <v>263</v>
      </c>
      <c r="C254" s="47"/>
      <c r="D254" s="45">
        <v>0.28000000000000003</v>
      </c>
      <c r="E254" s="45">
        <v>1.22</v>
      </c>
      <c r="F254" s="45">
        <v>1.65</v>
      </c>
      <c r="G254" s="45">
        <v>0.89</v>
      </c>
      <c r="H254" s="45">
        <v>0.05</v>
      </c>
      <c r="I254" s="45">
        <v>0.11</v>
      </c>
      <c r="J254" s="45">
        <v>1.56</v>
      </c>
      <c r="K254" s="45">
        <v>0.75</v>
      </c>
      <c r="L254" s="45">
        <v>0.95</v>
      </c>
      <c r="M254" s="45">
        <v>0.05</v>
      </c>
      <c r="N254" s="45">
        <v>0.81</v>
      </c>
      <c r="O254" s="45">
        <v>0.24</v>
      </c>
      <c r="P254" s="45">
        <v>1.04</v>
      </c>
      <c r="Q254" s="45">
        <v>0.75</v>
      </c>
      <c r="R254" s="45">
        <v>0.33</v>
      </c>
      <c r="S254" s="45">
        <v>0.39</v>
      </c>
      <c r="T254" s="45">
        <v>0.77</v>
      </c>
      <c r="U254" s="45">
        <v>0.6</v>
      </c>
      <c r="V254" s="45">
        <v>0.37</v>
      </c>
      <c r="W254" s="45">
        <v>0.06</v>
      </c>
      <c r="X254" s="45">
        <v>0.24</v>
      </c>
      <c r="Y254" s="45">
        <v>0.84</v>
      </c>
      <c r="Z254" s="157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B255" s="31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BM255" s="55"/>
    </row>
    <row r="256" spans="1:65" ht="15">
      <c r="B256" s="8" t="s">
        <v>455</v>
      </c>
      <c r="BM256" s="28" t="s">
        <v>66</v>
      </c>
    </row>
    <row r="257" spans="1:65" ht="15">
      <c r="A257" s="25" t="s">
        <v>33</v>
      </c>
      <c r="B257" s="18" t="s">
        <v>110</v>
      </c>
      <c r="C257" s="15" t="s">
        <v>111</v>
      </c>
      <c r="D257" s="16" t="s">
        <v>225</v>
      </c>
      <c r="E257" s="17" t="s">
        <v>225</v>
      </c>
      <c r="F257" s="17" t="s">
        <v>225</v>
      </c>
      <c r="G257" s="17" t="s">
        <v>225</v>
      </c>
      <c r="H257" s="17" t="s">
        <v>225</v>
      </c>
      <c r="I257" s="17" t="s">
        <v>225</v>
      </c>
      <c r="J257" s="17" t="s">
        <v>225</v>
      </c>
      <c r="K257" s="17" t="s">
        <v>225</v>
      </c>
      <c r="L257" s="157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1</v>
      </c>
    </row>
    <row r="258" spans="1:65">
      <c r="A258" s="30"/>
      <c r="B258" s="19" t="s">
        <v>226</v>
      </c>
      <c r="C258" s="9" t="s">
        <v>226</v>
      </c>
      <c r="D258" s="155" t="s">
        <v>228</v>
      </c>
      <c r="E258" s="156" t="s">
        <v>236</v>
      </c>
      <c r="F258" s="156" t="s">
        <v>238</v>
      </c>
      <c r="G258" s="156" t="s">
        <v>239</v>
      </c>
      <c r="H258" s="156" t="s">
        <v>240</v>
      </c>
      <c r="I258" s="156" t="s">
        <v>242</v>
      </c>
      <c r="J258" s="156" t="s">
        <v>245</v>
      </c>
      <c r="K258" s="156" t="s">
        <v>249</v>
      </c>
      <c r="L258" s="157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 t="s">
        <v>3</v>
      </c>
    </row>
    <row r="259" spans="1:65">
      <c r="A259" s="30"/>
      <c r="B259" s="19"/>
      <c r="C259" s="9"/>
      <c r="D259" s="10" t="s">
        <v>271</v>
      </c>
      <c r="E259" s="11" t="s">
        <v>271</v>
      </c>
      <c r="F259" s="11" t="s">
        <v>272</v>
      </c>
      <c r="G259" s="11" t="s">
        <v>271</v>
      </c>
      <c r="H259" s="11" t="s">
        <v>272</v>
      </c>
      <c r="I259" s="11" t="s">
        <v>271</v>
      </c>
      <c r="J259" s="11" t="s">
        <v>271</v>
      </c>
      <c r="K259" s="11" t="s">
        <v>271</v>
      </c>
      <c r="L259" s="157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</v>
      </c>
    </row>
    <row r="260" spans="1:65">
      <c r="A260" s="30"/>
      <c r="B260" s="19"/>
      <c r="C260" s="9"/>
      <c r="D260" s="26"/>
      <c r="E260" s="26"/>
      <c r="F260" s="26"/>
      <c r="G260" s="26"/>
      <c r="H260" s="26"/>
      <c r="I260" s="26"/>
      <c r="J260" s="26"/>
      <c r="K260" s="26"/>
      <c r="L260" s="15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3</v>
      </c>
    </row>
    <row r="261" spans="1:65">
      <c r="A261" s="30"/>
      <c r="B261" s="18">
        <v>1</v>
      </c>
      <c r="C261" s="14">
        <v>1</v>
      </c>
      <c r="D261" s="22">
        <v>4.18</v>
      </c>
      <c r="E261" s="22">
        <v>4.3</v>
      </c>
      <c r="F261" s="22">
        <v>4.4000000000000004</v>
      </c>
      <c r="G261" s="22">
        <v>3.9075597668193547</v>
      </c>
      <c r="H261" s="22">
        <v>4.2699999999999996</v>
      </c>
      <c r="I261" s="22">
        <v>4</v>
      </c>
      <c r="J261" s="22">
        <v>3.7668087328172102</v>
      </c>
      <c r="K261" s="22">
        <v>4.0599999999999996</v>
      </c>
      <c r="L261" s="15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>
        <v>1</v>
      </c>
      <c r="C262" s="9">
        <v>2</v>
      </c>
      <c r="D262" s="11">
        <v>4</v>
      </c>
      <c r="E262" s="11">
        <v>3.9</v>
      </c>
      <c r="F262" s="11">
        <v>4.3</v>
      </c>
      <c r="G262" s="11">
        <v>3.8126928188895035</v>
      </c>
      <c r="H262" s="11">
        <v>4.22</v>
      </c>
      <c r="I262" s="11">
        <v>4.1500000000000004</v>
      </c>
      <c r="J262" s="11">
        <v>3.8136764517035702</v>
      </c>
      <c r="K262" s="11">
        <v>4.17</v>
      </c>
      <c r="L262" s="15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27</v>
      </c>
    </row>
    <row r="263" spans="1:65">
      <c r="A263" s="30"/>
      <c r="B263" s="19">
        <v>1</v>
      </c>
      <c r="C263" s="9">
        <v>3</v>
      </c>
      <c r="D263" s="11">
        <v>3.8800000000000003</v>
      </c>
      <c r="E263" s="11">
        <v>3.8</v>
      </c>
      <c r="F263" s="11">
        <v>4</v>
      </c>
      <c r="G263" s="11">
        <v>3.8632909142844412</v>
      </c>
      <c r="H263" s="11">
        <v>4.1900000000000004</v>
      </c>
      <c r="I263" s="11">
        <v>4.1100000000000003</v>
      </c>
      <c r="J263" s="11">
        <v>3.75551468116304</v>
      </c>
      <c r="K263" s="11">
        <v>4.1100000000000003</v>
      </c>
      <c r="L263" s="15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16</v>
      </c>
    </row>
    <row r="264" spans="1:65">
      <c r="A264" s="30"/>
      <c r="B264" s="19">
        <v>1</v>
      </c>
      <c r="C264" s="9">
        <v>4</v>
      </c>
      <c r="D264" s="11">
        <v>3.98</v>
      </c>
      <c r="E264" s="11">
        <v>4</v>
      </c>
      <c r="F264" s="11">
        <v>4.0999999999999996</v>
      </c>
      <c r="G264" s="11">
        <v>3.9646686694380642</v>
      </c>
      <c r="H264" s="11">
        <v>4.25</v>
      </c>
      <c r="I264" s="11">
        <v>4.08</v>
      </c>
      <c r="J264" s="11">
        <v>3.8568293827643796</v>
      </c>
      <c r="K264" s="11">
        <v>4.12</v>
      </c>
      <c r="L264" s="157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4.05459887089064</v>
      </c>
    </row>
    <row r="265" spans="1:65">
      <c r="A265" s="30"/>
      <c r="B265" s="19">
        <v>1</v>
      </c>
      <c r="C265" s="9">
        <v>5</v>
      </c>
      <c r="D265" s="11">
        <v>4.3099999999999996</v>
      </c>
      <c r="E265" s="11">
        <v>4</v>
      </c>
      <c r="F265" s="11">
        <v>4</v>
      </c>
      <c r="G265" s="11">
        <v>3.786842805530942</v>
      </c>
      <c r="H265" s="11">
        <v>4.3</v>
      </c>
      <c r="I265" s="11">
        <v>4.08</v>
      </c>
      <c r="J265" s="11">
        <v>3.7808215454659302</v>
      </c>
      <c r="K265" s="11">
        <v>4.1399999999999997</v>
      </c>
      <c r="L265" s="157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25</v>
      </c>
    </row>
    <row r="266" spans="1:65">
      <c r="A266" s="30"/>
      <c r="B266" s="19">
        <v>1</v>
      </c>
      <c r="C266" s="9">
        <v>6</v>
      </c>
      <c r="D266" s="11">
        <v>4.2699999999999996</v>
      </c>
      <c r="E266" s="11">
        <v>4</v>
      </c>
      <c r="F266" s="11">
        <v>4.2</v>
      </c>
      <c r="G266" s="11">
        <v>3.9447089258327739</v>
      </c>
      <c r="H266" s="11">
        <v>4.1900000000000004</v>
      </c>
      <c r="I266" s="11">
        <v>4.22</v>
      </c>
      <c r="J266" s="11">
        <v>3.8573311080415098</v>
      </c>
      <c r="K266" s="11">
        <v>4.2300000000000004</v>
      </c>
      <c r="L266" s="15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20" t="s">
        <v>259</v>
      </c>
      <c r="C267" s="12"/>
      <c r="D267" s="23">
        <v>4.1033333333333326</v>
      </c>
      <c r="E267" s="23">
        <v>4</v>
      </c>
      <c r="F267" s="23">
        <v>4.1666666666666661</v>
      </c>
      <c r="G267" s="23">
        <v>3.8799606501325132</v>
      </c>
      <c r="H267" s="23">
        <v>4.2366666666666672</v>
      </c>
      <c r="I267" s="23">
        <v>4.1066666666666665</v>
      </c>
      <c r="J267" s="23">
        <v>3.8051636503259405</v>
      </c>
      <c r="K267" s="23">
        <v>4.1383333333333336</v>
      </c>
      <c r="L267" s="15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260</v>
      </c>
      <c r="C268" s="29"/>
      <c r="D268" s="11">
        <v>4.09</v>
      </c>
      <c r="E268" s="11">
        <v>4</v>
      </c>
      <c r="F268" s="11">
        <v>4.1500000000000004</v>
      </c>
      <c r="G268" s="11">
        <v>3.8854253405518979</v>
      </c>
      <c r="H268" s="11">
        <v>4.2349999999999994</v>
      </c>
      <c r="I268" s="11">
        <v>4.0950000000000006</v>
      </c>
      <c r="J268" s="11">
        <v>3.7972489985847502</v>
      </c>
      <c r="K268" s="11">
        <v>4.13</v>
      </c>
      <c r="L268" s="157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261</v>
      </c>
      <c r="C269" s="29"/>
      <c r="D269" s="24">
        <v>0.17443241289011216</v>
      </c>
      <c r="E269" s="24">
        <v>0.16733200530681511</v>
      </c>
      <c r="F269" s="24">
        <v>0.16329931618554533</v>
      </c>
      <c r="G269" s="24">
        <v>7.1558749540982541E-2</v>
      </c>
      <c r="H269" s="24">
        <v>4.4572039067857817E-2</v>
      </c>
      <c r="I269" s="24">
        <v>7.4206917916503315E-2</v>
      </c>
      <c r="J269" s="24">
        <v>4.470328230735849E-2</v>
      </c>
      <c r="K269" s="24">
        <v>5.7763887219150073E-2</v>
      </c>
      <c r="L269" s="216"/>
      <c r="M269" s="217"/>
      <c r="N269" s="217"/>
      <c r="O269" s="217"/>
      <c r="P269" s="217"/>
      <c r="Q269" s="217"/>
      <c r="R269" s="217"/>
      <c r="S269" s="217"/>
      <c r="T269" s="217"/>
      <c r="U269" s="217"/>
      <c r="V269" s="217"/>
      <c r="W269" s="217"/>
      <c r="X269" s="217"/>
      <c r="Y269" s="217"/>
      <c r="Z269" s="217"/>
      <c r="AA269" s="217"/>
      <c r="AB269" s="217"/>
      <c r="AC269" s="217"/>
      <c r="AD269" s="217"/>
      <c r="AE269" s="217"/>
      <c r="AF269" s="217"/>
      <c r="AG269" s="217"/>
      <c r="AH269" s="217"/>
      <c r="AI269" s="217"/>
      <c r="AJ269" s="217"/>
      <c r="AK269" s="217"/>
      <c r="AL269" s="217"/>
      <c r="AM269" s="217"/>
      <c r="AN269" s="217"/>
      <c r="AO269" s="217"/>
      <c r="AP269" s="217"/>
      <c r="AQ269" s="217"/>
      <c r="AR269" s="217"/>
      <c r="AS269" s="217"/>
      <c r="AT269" s="217"/>
      <c r="AU269" s="217"/>
      <c r="AV269" s="217"/>
      <c r="AW269" s="217"/>
      <c r="AX269" s="217"/>
      <c r="AY269" s="217"/>
      <c r="AZ269" s="217"/>
      <c r="BA269" s="217"/>
      <c r="BB269" s="217"/>
      <c r="BC269" s="217"/>
      <c r="BD269" s="217"/>
      <c r="BE269" s="217"/>
      <c r="BF269" s="217"/>
      <c r="BG269" s="217"/>
      <c r="BH269" s="217"/>
      <c r="BI269" s="217"/>
      <c r="BJ269" s="217"/>
      <c r="BK269" s="217"/>
      <c r="BL269" s="217"/>
      <c r="BM269" s="56"/>
    </row>
    <row r="270" spans="1:65">
      <c r="A270" s="30"/>
      <c r="B270" s="3" t="s">
        <v>86</v>
      </c>
      <c r="C270" s="29"/>
      <c r="D270" s="13">
        <v>4.2509930030084207E-2</v>
      </c>
      <c r="E270" s="13">
        <v>4.1833001326703777E-2</v>
      </c>
      <c r="F270" s="13">
        <v>3.9191835884530887E-2</v>
      </c>
      <c r="G270" s="13">
        <v>1.844316373119366E-2</v>
      </c>
      <c r="H270" s="13">
        <v>1.0520544233168642E-2</v>
      </c>
      <c r="I270" s="13">
        <v>1.8069866375771911E-2</v>
      </c>
      <c r="J270" s="13">
        <v>1.1748057748719775E-2</v>
      </c>
      <c r="K270" s="13">
        <v>1.3958249025972631E-2</v>
      </c>
      <c r="L270" s="157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262</v>
      </c>
      <c r="C271" s="29"/>
      <c r="D271" s="13">
        <v>1.2019552117121579E-2</v>
      </c>
      <c r="E271" s="13">
        <v>-1.3465911827338584E-2</v>
      </c>
      <c r="F271" s="13">
        <v>2.763967517985555E-2</v>
      </c>
      <c r="G271" s="13">
        <v>-4.3071639468928669E-2</v>
      </c>
      <c r="H271" s="13">
        <v>4.490402172287733E-2</v>
      </c>
      <c r="I271" s="13">
        <v>1.2841663857265706E-2</v>
      </c>
      <c r="J271" s="13">
        <v>-6.1519086969485604E-2</v>
      </c>
      <c r="K271" s="13">
        <v>2.0651725388632691E-2</v>
      </c>
      <c r="L271" s="157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46" t="s">
        <v>263</v>
      </c>
      <c r="C272" s="47"/>
      <c r="D272" s="45">
        <v>0.01</v>
      </c>
      <c r="E272" s="45">
        <v>0.85</v>
      </c>
      <c r="F272" s="45">
        <v>0.5</v>
      </c>
      <c r="G272" s="45">
        <v>1.82</v>
      </c>
      <c r="H272" s="45">
        <v>1.07</v>
      </c>
      <c r="I272" s="45">
        <v>0.01</v>
      </c>
      <c r="J272" s="45">
        <v>2.4300000000000002</v>
      </c>
      <c r="K272" s="45">
        <v>0.27</v>
      </c>
      <c r="L272" s="157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1"/>
      <c r="C273" s="20"/>
      <c r="D273" s="20"/>
      <c r="E273" s="20"/>
      <c r="F273" s="20"/>
      <c r="G273" s="20"/>
      <c r="H273" s="20"/>
      <c r="I273" s="20"/>
      <c r="J273" s="20"/>
      <c r="K273" s="20"/>
      <c r="BM273" s="55"/>
    </row>
    <row r="274" spans="1:65" ht="15">
      <c r="B274" s="8" t="s">
        <v>456</v>
      </c>
      <c r="BM274" s="28" t="s">
        <v>66</v>
      </c>
    </row>
    <row r="275" spans="1:65" ht="15">
      <c r="A275" s="25" t="s">
        <v>36</v>
      </c>
      <c r="B275" s="18" t="s">
        <v>110</v>
      </c>
      <c r="C275" s="15" t="s">
        <v>111</v>
      </c>
      <c r="D275" s="16" t="s">
        <v>225</v>
      </c>
      <c r="E275" s="17" t="s">
        <v>225</v>
      </c>
      <c r="F275" s="17" t="s">
        <v>225</v>
      </c>
      <c r="G275" s="17" t="s">
        <v>225</v>
      </c>
      <c r="H275" s="17" t="s">
        <v>225</v>
      </c>
      <c r="I275" s="17" t="s">
        <v>225</v>
      </c>
      <c r="J275" s="17" t="s">
        <v>225</v>
      </c>
      <c r="K275" s="17" t="s">
        <v>225</v>
      </c>
      <c r="L275" s="15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1</v>
      </c>
    </row>
    <row r="276" spans="1:65">
      <c r="A276" s="30"/>
      <c r="B276" s="19" t="s">
        <v>226</v>
      </c>
      <c r="C276" s="9" t="s">
        <v>226</v>
      </c>
      <c r="D276" s="155" t="s">
        <v>228</v>
      </c>
      <c r="E276" s="156" t="s">
        <v>236</v>
      </c>
      <c r="F276" s="156" t="s">
        <v>238</v>
      </c>
      <c r="G276" s="156" t="s">
        <v>239</v>
      </c>
      <c r="H276" s="156" t="s">
        <v>240</v>
      </c>
      <c r="I276" s="156" t="s">
        <v>242</v>
      </c>
      <c r="J276" s="156" t="s">
        <v>245</v>
      </c>
      <c r="K276" s="156" t="s">
        <v>249</v>
      </c>
      <c r="L276" s="157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 t="s">
        <v>3</v>
      </c>
    </row>
    <row r="277" spans="1:65">
      <c r="A277" s="30"/>
      <c r="B277" s="19"/>
      <c r="C277" s="9"/>
      <c r="D277" s="10" t="s">
        <v>271</v>
      </c>
      <c r="E277" s="11" t="s">
        <v>271</v>
      </c>
      <c r="F277" s="11" t="s">
        <v>272</v>
      </c>
      <c r="G277" s="11" t="s">
        <v>271</v>
      </c>
      <c r="H277" s="11" t="s">
        <v>272</v>
      </c>
      <c r="I277" s="11" t="s">
        <v>271</v>
      </c>
      <c r="J277" s="11" t="s">
        <v>271</v>
      </c>
      <c r="K277" s="11" t="s">
        <v>271</v>
      </c>
      <c r="L277" s="157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2</v>
      </c>
    </row>
    <row r="278" spans="1:65">
      <c r="A278" s="30"/>
      <c r="B278" s="19"/>
      <c r="C278" s="9"/>
      <c r="D278" s="26"/>
      <c r="E278" s="26"/>
      <c r="F278" s="26"/>
      <c r="G278" s="26"/>
      <c r="H278" s="26"/>
      <c r="I278" s="26"/>
      <c r="J278" s="26"/>
      <c r="K278" s="26"/>
      <c r="L278" s="157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3</v>
      </c>
    </row>
    <row r="279" spans="1:65">
      <c r="A279" s="30"/>
      <c r="B279" s="18">
        <v>1</v>
      </c>
      <c r="C279" s="14">
        <v>1</v>
      </c>
      <c r="D279" s="22">
        <v>1.95</v>
      </c>
      <c r="E279" s="151">
        <v>1.7</v>
      </c>
      <c r="F279" s="151">
        <v>1.8</v>
      </c>
      <c r="G279" s="22">
        <v>1.749188534322726</v>
      </c>
      <c r="H279" s="22">
        <v>1.9299999999999997</v>
      </c>
      <c r="I279" s="22">
        <v>1.87</v>
      </c>
      <c r="J279" s="151">
        <v>1.6735841676788601</v>
      </c>
      <c r="K279" s="22">
        <v>1.87</v>
      </c>
      <c r="L279" s="157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>
        <v>1</v>
      </c>
      <c r="C280" s="9">
        <v>2</v>
      </c>
      <c r="D280" s="11">
        <v>1.96</v>
      </c>
      <c r="E280" s="152">
        <v>1.7</v>
      </c>
      <c r="F280" s="152">
        <v>1.9</v>
      </c>
      <c r="G280" s="11">
        <v>1.73193537853921</v>
      </c>
      <c r="H280" s="11">
        <v>1.9400000000000002</v>
      </c>
      <c r="I280" s="11">
        <v>1.81</v>
      </c>
      <c r="J280" s="152">
        <v>1.61847306611799</v>
      </c>
      <c r="K280" s="11">
        <v>1.88</v>
      </c>
      <c r="L280" s="157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28</v>
      </c>
    </row>
    <row r="281" spans="1:65">
      <c r="A281" s="30"/>
      <c r="B281" s="19">
        <v>1</v>
      </c>
      <c r="C281" s="9">
        <v>3</v>
      </c>
      <c r="D281" s="11">
        <v>1.89</v>
      </c>
      <c r="E281" s="152">
        <v>1.8</v>
      </c>
      <c r="F281" s="152">
        <v>1.8</v>
      </c>
      <c r="G281" s="11">
        <v>1.7294495149066298</v>
      </c>
      <c r="H281" s="11">
        <v>1.92</v>
      </c>
      <c r="I281" s="11">
        <v>1.9</v>
      </c>
      <c r="J281" s="152">
        <v>1.57524854043203</v>
      </c>
      <c r="K281" s="11">
        <v>1.96</v>
      </c>
      <c r="L281" s="157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16</v>
      </c>
    </row>
    <row r="282" spans="1:65">
      <c r="A282" s="30"/>
      <c r="B282" s="19">
        <v>1</v>
      </c>
      <c r="C282" s="9">
        <v>4</v>
      </c>
      <c r="D282" s="11">
        <v>1.88</v>
      </c>
      <c r="E282" s="152">
        <v>1.9</v>
      </c>
      <c r="F282" s="152">
        <v>1.9</v>
      </c>
      <c r="G282" s="11">
        <v>1.8123605814403285</v>
      </c>
      <c r="H282" s="11">
        <v>1.9299999999999997</v>
      </c>
      <c r="I282" s="11">
        <v>1.92</v>
      </c>
      <c r="J282" s="152">
        <v>1.5829255122437116</v>
      </c>
      <c r="K282" s="11">
        <v>1.99</v>
      </c>
      <c r="L282" s="157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1.8906443526846375</v>
      </c>
    </row>
    <row r="283" spans="1:65">
      <c r="A283" s="30"/>
      <c r="B283" s="19">
        <v>1</v>
      </c>
      <c r="C283" s="9">
        <v>5</v>
      </c>
      <c r="D283" s="11">
        <v>2.04</v>
      </c>
      <c r="E283" s="152">
        <v>1.8</v>
      </c>
      <c r="F283" s="152">
        <v>1.8</v>
      </c>
      <c r="G283" s="11">
        <v>1.7171136983338695</v>
      </c>
      <c r="H283" s="11">
        <v>1.99</v>
      </c>
      <c r="I283" s="11">
        <v>1.84</v>
      </c>
      <c r="J283" s="152">
        <v>1.63720157661985</v>
      </c>
      <c r="K283" s="11">
        <v>1.89</v>
      </c>
      <c r="L283" s="157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26</v>
      </c>
    </row>
    <row r="284" spans="1:65">
      <c r="A284" s="30"/>
      <c r="B284" s="19">
        <v>1</v>
      </c>
      <c r="C284" s="9">
        <v>6</v>
      </c>
      <c r="D284" s="11">
        <v>2.04</v>
      </c>
      <c r="E284" s="152">
        <v>1.8</v>
      </c>
      <c r="F284" s="152">
        <v>1.9</v>
      </c>
      <c r="G284" s="11">
        <v>1.7592828729963568</v>
      </c>
      <c r="H284" s="11">
        <v>1.9400000000000002</v>
      </c>
      <c r="I284" s="11">
        <v>1.95</v>
      </c>
      <c r="J284" s="152">
        <v>1.6025334073192359</v>
      </c>
      <c r="K284" s="11">
        <v>1.9299999999999997</v>
      </c>
      <c r="L284" s="157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20" t="s">
        <v>259</v>
      </c>
      <c r="C285" s="12"/>
      <c r="D285" s="23">
        <v>1.9599999999999997</v>
      </c>
      <c r="E285" s="23">
        <v>1.7833333333333334</v>
      </c>
      <c r="F285" s="23">
        <v>1.8500000000000003</v>
      </c>
      <c r="G285" s="23">
        <v>1.7498884300898536</v>
      </c>
      <c r="H285" s="23">
        <v>1.9416666666666664</v>
      </c>
      <c r="I285" s="23">
        <v>1.8816666666666666</v>
      </c>
      <c r="J285" s="23">
        <v>1.6149943784019463</v>
      </c>
      <c r="K285" s="23">
        <v>1.92</v>
      </c>
      <c r="L285" s="15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260</v>
      </c>
      <c r="C286" s="29"/>
      <c r="D286" s="11">
        <v>1.9550000000000001</v>
      </c>
      <c r="E286" s="11">
        <v>1.8</v>
      </c>
      <c r="F286" s="11">
        <v>1.85</v>
      </c>
      <c r="G286" s="11">
        <v>1.740561956430968</v>
      </c>
      <c r="H286" s="11">
        <v>1.9350000000000001</v>
      </c>
      <c r="I286" s="11">
        <v>1.885</v>
      </c>
      <c r="J286" s="11">
        <v>1.610503236718613</v>
      </c>
      <c r="K286" s="11">
        <v>1.9099999999999997</v>
      </c>
      <c r="L286" s="157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261</v>
      </c>
      <c r="C287" s="29"/>
      <c r="D287" s="24">
        <v>6.9570108523704405E-2</v>
      </c>
      <c r="E287" s="24">
        <v>7.5277265270908097E-2</v>
      </c>
      <c r="F287" s="24">
        <v>5.4772255750516544E-2</v>
      </c>
      <c r="G287" s="24">
        <v>3.4075678897092669E-2</v>
      </c>
      <c r="H287" s="24">
        <v>2.4832774042918958E-2</v>
      </c>
      <c r="I287" s="24">
        <v>5.1929439306299667E-2</v>
      </c>
      <c r="J287" s="24">
        <v>3.6609954770138509E-2</v>
      </c>
      <c r="K287" s="24">
        <v>4.8166378315169171E-2</v>
      </c>
      <c r="L287" s="216"/>
      <c r="M287" s="217"/>
      <c r="N287" s="217"/>
      <c r="O287" s="217"/>
      <c r="P287" s="217"/>
      <c r="Q287" s="217"/>
      <c r="R287" s="217"/>
      <c r="S287" s="217"/>
      <c r="T287" s="217"/>
      <c r="U287" s="217"/>
      <c r="V287" s="217"/>
      <c r="W287" s="217"/>
      <c r="X287" s="217"/>
      <c r="Y287" s="217"/>
      <c r="Z287" s="217"/>
      <c r="AA287" s="217"/>
      <c r="AB287" s="217"/>
      <c r="AC287" s="217"/>
      <c r="AD287" s="217"/>
      <c r="AE287" s="217"/>
      <c r="AF287" s="217"/>
      <c r="AG287" s="217"/>
      <c r="AH287" s="217"/>
      <c r="AI287" s="217"/>
      <c r="AJ287" s="217"/>
      <c r="AK287" s="217"/>
      <c r="AL287" s="217"/>
      <c r="AM287" s="217"/>
      <c r="AN287" s="217"/>
      <c r="AO287" s="217"/>
      <c r="AP287" s="217"/>
      <c r="AQ287" s="217"/>
      <c r="AR287" s="217"/>
      <c r="AS287" s="217"/>
      <c r="AT287" s="217"/>
      <c r="AU287" s="217"/>
      <c r="AV287" s="217"/>
      <c r="AW287" s="217"/>
      <c r="AX287" s="217"/>
      <c r="AY287" s="217"/>
      <c r="AZ287" s="217"/>
      <c r="BA287" s="217"/>
      <c r="BB287" s="217"/>
      <c r="BC287" s="217"/>
      <c r="BD287" s="217"/>
      <c r="BE287" s="217"/>
      <c r="BF287" s="217"/>
      <c r="BG287" s="217"/>
      <c r="BH287" s="217"/>
      <c r="BI287" s="217"/>
      <c r="BJ287" s="217"/>
      <c r="BK287" s="217"/>
      <c r="BL287" s="217"/>
      <c r="BM287" s="56"/>
    </row>
    <row r="288" spans="1:65">
      <c r="A288" s="30"/>
      <c r="B288" s="3" t="s">
        <v>86</v>
      </c>
      <c r="C288" s="29"/>
      <c r="D288" s="13">
        <v>3.549495332842062E-2</v>
      </c>
      <c r="E288" s="13">
        <v>4.2211550619200802E-2</v>
      </c>
      <c r="F288" s="13">
        <v>2.9606624730008937E-2</v>
      </c>
      <c r="G288" s="13">
        <v>1.9473058002528163E-2</v>
      </c>
      <c r="H288" s="13">
        <v>1.2789411524250109E-2</v>
      </c>
      <c r="I288" s="13">
        <v>2.7597576247812047E-2</v>
      </c>
      <c r="J288" s="13">
        <v>2.2668781551032049E-2</v>
      </c>
      <c r="K288" s="13">
        <v>2.5086655372483946E-2</v>
      </c>
      <c r="L288" s="157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262</v>
      </c>
      <c r="C289" s="29"/>
      <c r="D289" s="13">
        <v>3.6683603247157581E-2</v>
      </c>
      <c r="E289" s="13">
        <v>-5.6758966433283375E-2</v>
      </c>
      <c r="F289" s="13">
        <v>-2.149761938406014E-2</v>
      </c>
      <c r="G289" s="13">
        <v>-7.4448651537723731E-2</v>
      </c>
      <c r="H289" s="13">
        <v>2.6986732808621294E-2</v>
      </c>
      <c r="I289" s="13">
        <v>-4.7484795356794729E-3</v>
      </c>
      <c r="J289" s="13">
        <v>-0.14579684110937075</v>
      </c>
      <c r="K289" s="13">
        <v>1.5526795017623884E-2</v>
      </c>
      <c r="L289" s="157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46" t="s">
        <v>263</v>
      </c>
      <c r="C290" s="47"/>
      <c r="D290" s="45">
        <v>0.8</v>
      </c>
      <c r="E290" s="45" t="s">
        <v>264</v>
      </c>
      <c r="F290" s="45" t="s">
        <v>264</v>
      </c>
      <c r="G290" s="45">
        <v>2.04</v>
      </c>
      <c r="H290" s="45">
        <v>0.55000000000000004</v>
      </c>
      <c r="I290" s="45">
        <v>0.26</v>
      </c>
      <c r="J290" s="45">
        <v>3.85</v>
      </c>
      <c r="K290" s="45">
        <v>0.26</v>
      </c>
      <c r="L290" s="157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B291" s="31" t="s">
        <v>276</v>
      </c>
      <c r="C291" s="20"/>
      <c r="D291" s="20"/>
      <c r="E291" s="20"/>
      <c r="F291" s="20"/>
      <c r="G291" s="20"/>
      <c r="H291" s="20"/>
      <c r="I291" s="20"/>
      <c r="J291" s="20"/>
      <c r="K291" s="20"/>
      <c r="BM291" s="55"/>
    </row>
    <row r="292" spans="1:65">
      <c r="BM292" s="55"/>
    </row>
    <row r="293" spans="1:65" ht="15">
      <c r="B293" s="8" t="s">
        <v>457</v>
      </c>
      <c r="BM293" s="28" t="s">
        <v>66</v>
      </c>
    </row>
    <row r="294" spans="1:65" ht="15">
      <c r="A294" s="25" t="s">
        <v>39</v>
      </c>
      <c r="B294" s="18" t="s">
        <v>110</v>
      </c>
      <c r="C294" s="15" t="s">
        <v>111</v>
      </c>
      <c r="D294" s="16" t="s">
        <v>225</v>
      </c>
      <c r="E294" s="17" t="s">
        <v>225</v>
      </c>
      <c r="F294" s="17" t="s">
        <v>225</v>
      </c>
      <c r="G294" s="17" t="s">
        <v>225</v>
      </c>
      <c r="H294" s="17" t="s">
        <v>225</v>
      </c>
      <c r="I294" s="17" t="s">
        <v>225</v>
      </c>
      <c r="J294" s="17" t="s">
        <v>225</v>
      </c>
      <c r="K294" s="17" t="s">
        <v>225</v>
      </c>
      <c r="L294" s="157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 t="s">
        <v>226</v>
      </c>
      <c r="C295" s="9" t="s">
        <v>226</v>
      </c>
      <c r="D295" s="155" t="s">
        <v>228</v>
      </c>
      <c r="E295" s="156" t="s">
        <v>236</v>
      </c>
      <c r="F295" s="156" t="s">
        <v>238</v>
      </c>
      <c r="G295" s="156" t="s">
        <v>239</v>
      </c>
      <c r="H295" s="156" t="s">
        <v>240</v>
      </c>
      <c r="I295" s="156" t="s">
        <v>242</v>
      </c>
      <c r="J295" s="156" t="s">
        <v>245</v>
      </c>
      <c r="K295" s="156" t="s">
        <v>249</v>
      </c>
      <c r="L295" s="157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 t="s">
        <v>3</v>
      </c>
    </row>
    <row r="296" spans="1:65">
      <c r="A296" s="30"/>
      <c r="B296" s="19"/>
      <c r="C296" s="9"/>
      <c r="D296" s="10" t="s">
        <v>271</v>
      </c>
      <c r="E296" s="11" t="s">
        <v>271</v>
      </c>
      <c r="F296" s="11" t="s">
        <v>272</v>
      </c>
      <c r="G296" s="11" t="s">
        <v>271</v>
      </c>
      <c r="H296" s="11" t="s">
        <v>272</v>
      </c>
      <c r="I296" s="11" t="s">
        <v>271</v>
      </c>
      <c r="J296" s="11" t="s">
        <v>271</v>
      </c>
      <c r="K296" s="11" t="s">
        <v>271</v>
      </c>
      <c r="L296" s="15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9"/>
      <c r="C297" s="9"/>
      <c r="D297" s="26"/>
      <c r="E297" s="26"/>
      <c r="F297" s="26"/>
      <c r="G297" s="26"/>
      <c r="H297" s="26"/>
      <c r="I297" s="26"/>
      <c r="J297" s="26"/>
      <c r="K297" s="26"/>
      <c r="L297" s="15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3</v>
      </c>
    </row>
    <row r="298" spans="1:65">
      <c r="A298" s="30"/>
      <c r="B298" s="18">
        <v>1</v>
      </c>
      <c r="C298" s="14">
        <v>1</v>
      </c>
      <c r="D298" s="22">
        <v>0.92</v>
      </c>
      <c r="E298" s="151">
        <v>0.9</v>
      </c>
      <c r="F298" s="22">
        <v>0.93</v>
      </c>
      <c r="G298" s="22">
        <v>0.93020371773095356</v>
      </c>
      <c r="H298" s="151">
        <v>1.1499999999999999</v>
      </c>
      <c r="I298" s="22">
        <v>0.94</v>
      </c>
      <c r="J298" s="151">
        <v>1.1243611034440399</v>
      </c>
      <c r="K298" s="22">
        <v>0.92</v>
      </c>
      <c r="L298" s="157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>
        <v>1</v>
      </c>
      <c r="C299" s="9">
        <v>2</v>
      </c>
      <c r="D299" s="11">
        <v>0.92</v>
      </c>
      <c r="E299" s="152">
        <v>0.9</v>
      </c>
      <c r="F299" s="11">
        <v>0.96</v>
      </c>
      <c r="G299" s="11">
        <v>0.89125977817593716</v>
      </c>
      <c r="H299" s="152">
        <v>1.07</v>
      </c>
      <c r="I299" s="11">
        <v>0.94</v>
      </c>
      <c r="J299" s="152">
        <v>1.24173317581377</v>
      </c>
      <c r="K299" s="11">
        <v>0.97000000000000008</v>
      </c>
      <c r="L299" s="157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29</v>
      </c>
    </row>
    <row r="300" spans="1:65">
      <c r="A300" s="30"/>
      <c r="B300" s="19">
        <v>1</v>
      </c>
      <c r="C300" s="9">
        <v>3</v>
      </c>
      <c r="D300" s="11">
        <v>0.91</v>
      </c>
      <c r="E300" s="152">
        <v>0.9</v>
      </c>
      <c r="F300" s="11">
        <v>1</v>
      </c>
      <c r="G300" s="11">
        <v>0.90895336469570154</v>
      </c>
      <c r="H300" s="152">
        <v>1.07</v>
      </c>
      <c r="I300" s="11">
        <v>0.94</v>
      </c>
      <c r="J300" s="152">
        <v>1.2708980465023807</v>
      </c>
      <c r="K300" s="11">
        <v>0.95</v>
      </c>
      <c r="L300" s="15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16</v>
      </c>
    </row>
    <row r="301" spans="1:65">
      <c r="A301" s="30"/>
      <c r="B301" s="19">
        <v>1</v>
      </c>
      <c r="C301" s="9">
        <v>4</v>
      </c>
      <c r="D301" s="11">
        <v>0.89</v>
      </c>
      <c r="E301" s="152">
        <v>0.9</v>
      </c>
      <c r="F301" s="11">
        <v>0.97000000000000008</v>
      </c>
      <c r="G301" s="11">
        <v>0.91228368141314686</v>
      </c>
      <c r="H301" s="152">
        <v>1.0900000000000001</v>
      </c>
      <c r="I301" s="11">
        <v>0.9900000000000001</v>
      </c>
      <c r="J301" s="152">
        <v>1.2191472611348906</v>
      </c>
      <c r="K301" s="11">
        <v>0.93</v>
      </c>
      <c r="L301" s="15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0.93736743920561172</v>
      </c>
    </row>
    <row r="302" spans="1:65">
      <c r="A302" s="30"/>
      <c r="B302" s="19">
        <v>1</v>
      </c>
      <c r="C302" s="9">
        <v>5</v>
      </c>
      <c r="D302" s="11">
        <v>0.94</v>
      </c>
      <c r="E302" s="152">
        <v>0.9</v>
      </c>
      <c r="F302" s="11">
        <v>1.01</v>
      </c>
      <c r="G302" s="11">
        <v>0.89368021999506497</v>
      </c>
      <c r="H302" s="152">
        <v>1.1000000000000001</v>
      </c>
      <c r="I302" s="11">
        <v>0.9900000000000001</v>
      </c>
      <c r="J302" s="152">
        <v>1.2159077320690401</v>
      </c>
      <c r="K302" s="11">
        <v>0.92</v>
      </c>
      <c r="L302" s="157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27</v>
      </c>
    </row>
    <row r="303" spans="1:65">
      <c r="A303" s="30"/>
      <c r="B303" s="19">
        <v>1</v>
      </c>
      <c r="C303" s="9">
        <v>6</v>
      </c>
      <c r="D303" s="11">
        <v>0.93</v>
      </c>
      <c r="E303" s="152">
        <v>1</v>
      </c>
      <c r="F303" s="11">
        <v>0.86</v>
      </c>
      <c r="G303" s="11">
        <v>0.91464241415754655</v>
      </c>
      <c r="H303" s="152">
        <v>1.1000000000000001</v>
      </c>
      <c r="I303" s="11">
        <v>0.9900000000000001</v>
      </c>
      <c r="J303" s="152">
        <v>1.2907266073820101</v>
      </c>
      <c r="K303" s="11">
        <v>0.95</v>
      </c>
      <c r="L303" s="157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20" t="s">
        <v>259</v>
      </c>
      <c r="C304" s="12"/>
      <c r="D304" s="23">
        <v>0.91833333333333333</v>
      </c>
      <c r="E304" s="23">
        <v>0.91666666666666663</v>
      </c>
      <c r="F304" s="23">
        <v>0.95500000000000007</v>
      </c>
      <c r="G304" s="23">
        <v>0.90850386269472505</v>
      </c>
      <c r="H304" s="23">
        <v>1.0966666666666667</v>
      </c>
      <c r="I304" s="23">
        <v>0.96499999999999997</v>
      </c>
      <c r="J304" s="23">
        <v>1.227128987724355</v>
      </c>
      <c r="K304" s="23">
        <v>0.94000000000000006</v>
      </c>
      <c r="L304" s="157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260</v>
      </c>
      <c r="C305" s="29"/>
      <c r="D305" s="11">
        <v>0.92</v>
      </c>
      <c r="E305" s="11">
        <v>0.9</v>
      </c>
      <c r="F305" s="11">
        <v>0.96500000000000008</v>
      </c>
      <c r="G305" s="11">
        <v>0.91061852305442414</v>
      </c>
      <c r="H305" s="11">
        <v>1.0950000000000002</v>
      </c>
      <c r="I305" s="11">
        <v>0.96500000000000008</v>
      </c>
      <c r="J305" s="11">
        <v>1.2304402184743304</v>
      </c>
      <c r="K305" s="11">
        <v>0.94</v>
      </c>
      <c r="L305" s="15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261</v>
      </c>
      <c r="C306" s="29"/>
      <c r="D306" s="24">
        <v>1.7224014243685071E-2</v>
      </c>
      <c r="E306" s="24">
        <v>4.0824829046386291E-2</v>
      </c>
      <c r="F306" s="24">
        <v>5.4680892457969268E-2</v>
      </c>
      <c r="G306" s="24">
        <v>1.4423268963909252E-2</v>
      </c>
      <c r="H306" s="24">
        <v>2.9439202887759437E-2</v>
      </c>
      <c r="I306" s="24">
        <v>2.738612787525839E-2</v>
      </c>
      <c r="J306" s="24">
        <v>5.8179949500610874E-2</v>
      </c>
      <c r="K306" s="24">
        <v>1.9999999999999997E-2</v>
      </c>
      <c r="L306" s="216"/>
      <c r="M306" s="217"/>
      <c r="N306" s="217"/>
      <c r="O306" s="217"/>
      <c r="P306" s="217"/>
      <c r="Q306" s="217"/>
      <c r="R306" s="217"/>
      <c r="S306" s="217"/>
      <c r="T306" s="217"/>
      <c r="U306" s="217"/>
      <c r="V306" s="217"/>
      <c r="W306" s="217"/>
      <c r="X306" s="217"/>
      <c r="Y306" s="217"/>
      <c r="Z306" s="217"/>
      <c r="AA306" s="217"/>
      <c r="AB306" s="217"/>
      <c r="AC306" s="217"/>
      <c r="AD306" s="217"/>
      <c r="AE306" s="217"/>
      <c r="AF306" s="217"/>
      <c r="AG306" s="217"/>
      <c r="AH306" s="217"/>
      <c r="AI306" s="217"/>
      <c r="AJ306" s="217"/>
      <c r="AK306" s="217"/>
      <c r="AL306" s="217"/>
      <c r="AM306" s="217"/>
      <c r="AN306" s="217"/>
      <c r="AO306" s="217"/>
      <c r="AP306" s="217"/>
      <c r="AQ306" s="217"/>
      <c r="AR306" s="217"/>
      <c r="AS306" s="217"/>
      <c r="AT306" s="217"/>
      <c r="AU306" s="217"/>
      <c r="AV306" s="217"/>
      <c r="AW306" s="217"/>
      <c r="AX306" s="217"/>
      <c r="AY306" s="217"/>
      <c r="AZ306" s="217"/>
      <c r="BA306" s="217"/>
      <c r="BB306" s="217"/>
      <c r="BC306" s="217"/>
      <c r="BD306" s="217"/>
      <c r="BE306" s="217"/>
      <c r="BF306" s="217"/>
      <c r="BG306" s="217"/>
      <c r="BH306" s="217"/>
      <c r="BI306" s="217"/>
      <c r="BJ306" s="217"/>
      <c r="BK306" s="217"/>
      <c r="BL306" s="217"/>
      <c r="BM306" s="56"/>
    </row>
    <row r="307" spans="1:65">
      <c r="A307" s="30"/>
      <c r="B307" s="3" t="s">
        <v>86</v>
      </c>
      <c r="C307" s="29"/>
      <c r="D307" s="13">
        <v>1.8755732388767772E-2</v>
      </c>
      <c r="E307" s="13">
        <v>4.4536177141512319E-2</v>
      </c>
      <c r="F307" s="13">
        <v>5.725747901358038E-2</v>
      </c>
      <c r="G307" s="13">
        <v>1.5875847705400181E-2</v>
      </c>
      <c r="H307" s="13">
        <v>2.6844257952364229E-2</v>
      </c>
      <c r="I307" s="13">
        <v>2.8379407124620094E-2</v>
      </c>
      <c r="J307" s="13">
        <v>4.7411437658646201E-2</v>
      </c>
      <c r="K307" s="13">
        <v>2.1276595744680847E-2</v>
      </c>
      <c r="L307" s="157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262</v>
      </c>
      <c r="C308" s="29"/>
      <c r="D308" s="13">
        <v>-2.0305917483552816E-2</v>
      </c>
      <c r="E308" s="13">
        <v>-2.2083946671422994E-2</v>
      </c>
      <c r="F308" s="13">
        <v>1.8810724649590327E-2</v>
      </c>
      <c r="G308" s="13">
        <v>-3.0792168901607631E-2</v>
      </c>
      <c r="H308" s="13">
        <v>0.16994320561855214</v>
      </c>
      <c r="I308" s="13">
        <v>2.9478899776810952E-2</v>
      </c>
      <c r="J308" s="13">
        <v>0.30912269447326524</v>
      </c>
      <c r="K308" s="13">
        <v>2.8084619587589454E-3</v>
      </c>
      <c r="L308" s="15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46" t="s">
        <v>263</v>
      </c>
      <c r="C309" s="47"/>
      <c r="D309" s="45">
        <v>0.67</v>
      </c>
      <c r="E309" s="45" t="s">
        <v>264</v>
      </c>
      <c r="F309" s="45">
        <v>0</v>
      </c>
      <c r="G309" s="45">
        <v>0.86</v>
      </c>
      <c r="H309" s="45">
        <v>2.61</v>
      </c>
      <c r="I309" s="45">
        <v>0.18</v>
      </c>
      <c r="J309" s="45">
        <v>5</v>
      </c>
      <c r="K309" s="45">
        <v>0.28000000000000003</v>
      </c>
      <c r="L309" s="15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1" t="s">
        <v>277</v>
      </c>
      <c r="C310" s="20"/>
      <c r="D310" s="20"/>
      <c r="E310" s="20"/>
      <c r="F310" s="20"/>
      <c r="G310" s="20"/>
      <c r="H310" s="20"/>
      <c r="I310" s="20"/>
      <c r="J310" s="20"/>
      <c r="K310" s="20"/>
      <c r="BM310" s="55"/>
    </row>
    <row r="311" spans="1:65">
      <c r="BM311" s="55"/>
    </row>
    <row r="312" spans="1:65" ht="15">
      <c r="B312" s="8" t="s">
        <v>458</v>
      </c>
      <c r="BM312" s="28" t="s">
        <v>66</v>
      </c>
    </row>
    <row r="313" spans="1:65" ht="15">
      <c r="A313" s="25" t="s">
        <v>52</v>
      </c>
      <c r="B313" s="18" t="s">
        <v>110</v>
      </c>
      <c r="C313" s="15" t="s">
        <v>111</v>
      </c>
      <c r="D313" s="16" t="s">
        <v>225</v>
      </c>
      <c r="E313" s="17" t="s">
        <v>225</v>
      </c>
      <c r="F313" s="17" t="s">
        <v>225</v>
      </c>
      <c r="G313" s="17" t="s">
        <v>225</v>
      </c>
      <c r="H313" s="17" t="s">
        <v>225</v>
      </c>
      <c r="I313" s="17" t="s">
        <v>225</v>
      </c>
      <c r="J313" s="17" t="s">
        <v>225</v>
      </c>
      <c r="K313" s="17" t="s">
        <v>225</v>
      </c>
      <c r="L313" s="17" t="s">
        <v>225</v>
      </c>
      <c r="M313" s="17" t="s">
        <v>225</v>
      </c>
      <c r="N313" s="17" t="s">
        <v>225</v>
      </c>
      <c r="O313" s="17" t="s">
        <v>225</v>
      </c>
      <c r="P313" s="17" t="s">
        <v>225</v>
      </c>
      <c r="Q313" s="17" t="s">
        <v>225</v>
      </c>
      <c r="R313" s="17" t="s">
        <v>225</v>
      </c>
      <c r="S313" s="17" t="s">
        <v>225</v>
      </c>
      <c r="T313" s="17" t="s">
        <v>225</v>
      </c>
      <c r="U313" s="17" t="s">
        <v>225</v>
      </c>
      <c r="V313" s="17" t="s">
        <v>225</v>
      </c>
      <c r="W313" s="17" t="s">
        <v>225</v>
      </c>
      <c r="X313" s="17" t="s">
        <v>225</v>
      </c>
      <c r="Y313" s="17" t="s">
        <v>225</v>
      </c>
      <c r="Z313" s="157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1</v>
      </c>
    </row>
    <row r="314" spans="1:65">
      <c r="A314" s="30"/>
      <c r="B314" s="19" t="s">
        <v>226</v>
      </c>
      <c r="C314" s="9" t="s">
        <v>226</v>
      </c>
      <c r="D314" s="155" t="s">
        <v>228</v>
      </c>
      <c r="E314" s="156" t="s">
        <v>229</v>
      </c>
      <c r="F314" s="156" t="s">
        <v>230</v>
      </c>
      <c r="G314" s="156" t="s">
        <v>231</v>
      </c>
      <c r="H314" s="156" t="s">
        <v>232</v>
      </c>
      <c r="I314" s="156" t="s">
        <v>233</v>
      </c>
      <c r="J314" s="156" t="s">
        <v>234</v>
      </c>
      <c r="K314" s="156" t="s">
        <v>235</v>
      </c>
      <c r="L314" s="156" t="s">
        <v>236</v>
      </c>
      <c r="M314" s="156" t="s">
        <v>237</v>
      </c>
      <c r="N314" s="156" t="s">
        <v>238</v>
      </c>
      <c r="O314" s="156" t="s">
        <v>239</v>
      </c>
      <c r="P314" s="156" t="s">
        <v>240</v>
      </c>
      <c r="Q314" s="156" t="s">
        <v>241</v>
      </c>
      <c r="R314" s="156" t="s">
        <v>242</v>
      </c>
      <c r="S314" s="156" t="s">
        <v>243</v>
      </c>
      <c r="T314" s="156" t="s">
        <v>244</v>
      </c>
      <c r="U314" s="156" t="s">
        <v>245</v>
      </c>
      <c r="V314" s="156" t="s">
        <v>247</v>
      </c>
      <c r="W314" s="156" t="s">
        <v>249</v>
      </c>
      <c r="X314" s="156" t="s">
        <v>250</v>
      </c>
      <c r="Y314" s="156" t="s">
        <v>251</v>
      </c>
      <c r="Z314" s="157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 t="s">
        <v>1</v>
      </c>
    </row>
    <row r="315" spans="1:65">
      <c r="A315" s="30"/>
      <c r="B315" s="19"/>
      <c r="C315" s="9"/>
      <c r="D315" s="10" t="s">
        <v>271</v>
      </c>
      <c r="E315" s="11" t="s">
        <v>272</v>
      </c>
      <c r="F315" s="11" t="s">
        <v>114</v>
      </c>
      <c r="G315" s="11" t="s">
        <v>272</v>
      </c>
      <c r="H315" s="11" t="s">
        <v>114</v>
      </c>
      <c r="I315" s="11" t="s">
        <v>272</v>
      </c>
      <c r="J315" s="11" t="s">
        <v>114</v>
      </c>
      <c r="K315" s="11" t="s">
        <v>114</v>
      </c>
      <c r="L315" s="11" t="s">
        <v>114</v>
      </c>
      <c r="M315" s="11" t="s">
        <v>114</v>
      </c>
      <c r="N315" s="11" t="s">
        <v>272</v>
      </c>
      <c r="O315" s="11" t="s">
        <v>271</v>
      </c>
      <c r="P315" s="11" t="s">
        <v>272</v>
      </c>
      <c r="Q315" s="11" t="s">
        <v>272</v>
      </c>
      <c r="R315" s="11" t="s">
        <v>271</v>
      </c>
      <c r="S315" s="11" t="s">
        <v>114</v>
      </c>
      <c r="T315" s="11" t="s">
        <v>272</v>
      </c>
      <c r="U315" s="11" t="s">
        <v>114</v>
      </c>
      <c r="V315" s="11" t="s">
        <v>272</v>
      </c>
      <c r="W315" s="11" t="s">
        <v>114</v>
      </c>
      <c r="X315" s="11" t="s">
        <v>114</v>
      </c>
      <c r="Y315" s="11" t="s">
        <v>114</v>
      </c>
      <c r="Z315" s="157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2</v>
      </c>
    </row>
    <row r="316" spans="1:65">
      <c r="A316" s="30"/>
      <c r="B316" s="19"/>
      <c r="C316" s="9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157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3</v>
      </c>
    </row>
    <row r="317" spans="1:65">
      <c r="A317" s="30"/>
      <c r="B317" s="18">
        <v>1</v>
      </c>
      <c r="C317" s="14">
        <v>1</v>
      </c>
      <c r="D317" s="22">
        <v>9.44</v>
      </c>
      <c r="E317" s="22">
        <v>9.16</v>
      </c>
      <c r="F317" s="22">
        <v>9.39</v>
      </c>
      <c r="G317" s="22">
        <v>9.06</v>
      </c>
      <c r="H317" s="22">
        <v>9.1</v>
      </c>
      <c r="I317" s="22">
        <v>9.09</v>
      </c>
      <c r="J317" s="22">
        <v>9.2899999999999991</v>
      </c>
      <c r="K317" s="22">
        <v>9.06</v>
      </c>
      <c r="L317" s="22">
        <v>9.86</v>
      </c>
      <c r="M317" s="22">
        <v>9.0399999999999991</v>
      </c>
      <c r="N317" s="22">
        <v>9.91</v>
      </c>
      <c r="O317" s="22">
        <v>9.0824236639708253</v>
      </c>
      <c r="P317" s="22">
        <v>9.5076999999999998</v>
      </c>
      <c r="Q317" s="22">
        <v>9.48</v>
      </c>
      <c r="R317" s="22">
        <v>9.32</v>
      </c>
      <c r="S317" s="22">
        <v>9.27</v>
      </c>
      <c r="T317" s="22">
        <v>9.57</v>
      </c>
      <c r="U317" s="22">
        <v>9.3736800000000002</v>
      </c>
      <c r="V317" s="151">
        <v>9.1300000000000008</v>
      </c>
      <c r="W317" s="22">
        <v>9</v>
      </c>
      <c r="X317" s="22">
        <v>9.4700000000000006</v>
      </c>
      <c r="Y317" s="151">
        <v>10.0981568</v>
      </c>
      <c r="Z317" s="157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1</v>
      </c>
    </row>
    <row r="318" spans="1:65">
      <c r="A318" s="30"/>
      <c r="B318" s="19">
        <v>1</v>
      </c>
      <c r="C318" s="9">
        <v>2</v>
      </c>
      <c r="D318" s="11">
        <v>9.34</v>
      </c>
      <c r="E318" s="11">
        <v>9.51</v>
      </c>
      <c r="F318" s="11">
        <v>9.2799999999999994</v>
      </c>
      <c r="G318" s="11">
        <v>9.07</v>
      </c>
      <c r="H318" s="11">
        <v>9.11</v>
      </c>
      <c r="I318" s="11">
        <v>9.1199999999999992</v>
      </c>
      <c r="J318" s="11">
        <v>9.4</v>
      </c>
      <c r="K318" s="11">
        <v>9.0500000000000007</v>
      </c>
      <c r="L318" s="11">
        <v>9.85</v>
      </c>
      <c r="M318" s="11">
        <v>9.2100000000000009</v>
      </c>
      <c r="N318" s="11">
        <v>9.68</v>
      </c>
      <c r="O318" s="11">
        <v>9.1521778410257237</v>
      </c>
      <c r="P318" s="11">
        <v>9.6067</v>
      </c>
      <c r="Q318" s="11">
        <v>9.83</v>
      </c>
      <c r="R318" s="11">
        <v>9.57</v>
      </c>
      <c r="S318" s="11">
        <v>9.1999999999999993</v>
      </c>
      <c r="T318" s="11">
        <v>9.25</v>
      </c>
      <c r="U318" s="11">
        <v>9.3915699999999998</v>
      </c>
      <c r="V318" s="152">
        <v>8.82</v>
      </c>
      <c r="W318" s="11">
        <v>9</v>
      </c>
      <c r="X318" s="11">
        <v>9.41</v>
      </c>
      <c r="Y318" s="152">
        <v>10.007522333333332</v>
      </c>
      <c r="Z318" s="157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 t="e">
        <v>#N/A</v>
      </c>
    </row>
    <row r="319" spans="1:65">
      <c r="A319" s="30"/>
      <c r="B319" s="19">
        <v>1</v>
      </c>
      <c r="C319" s="9">
        <v>3</v>
      </c>
      <c r="D319" s="11">
        <v>9.48</v>
      </c>
      <c r="E319" s="11">
        <v>10.029999999999999</v>
      </c>
      <c r="F319" s="11">
        <v>9.42</v>
      </c>
      <c r="G319" s="11">
        <v>9.09</v>
      </c>
      <c r="H319" s="11">
        <v>9.17</v>
      </c>
      <c r="I319" s="11">
        <v>9.31</v>
      </c>
      <c r="J319" s="11">
        <v>9.36</v>
      </c>
      <c r="K319" s="11">
        <v>8.84</v>
      </c>
      <c r="L319" s="11">
        <v>9.67</v>
      </c>
      <c r="M319" s="11">
        <v>9</v>
      </c>
      <c r="N319" s="11">
        <v>9.4700000000000006</v>
      </c>
      <c r="O319" s="11">
        <v>9.3636776527553245</v>
      </c>
      <c r="P319" s="11">
        <v>9.4747000000000003</v>
      </c>
      <c r="Q319" s="11">
        <v>9.27</v>
      </c>
      <c r="R319" s="11">
        <v>9.49</v>
      </c>
      <c r="S319" s="11">
        <v>9.31</v>
      </c>
      <c r="T319" s="11">
        <v>9.31</v>
      </c>
      <c r="U319" s="11">
        <v>9.3894199999999994</v>
      </c>
      <c r="V319" s="152">
        <v>8.8800000000000008</v>
      </c>
      <c r="W319" s="11">
        <v>8.92</v>
      </c>
      <c r="X319" s="11">
        <v>9.35</v>
      </c>
      <c r="Y319" s="152">
        <v>10.120040733333333</v>
      </c>
      <c r="Z319" s="157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16</v>
      </c>
    </row>
    <row r="320" spans="1:65">
      <c r="A320" s="30"/>
      <c r="B320" s="19">
        <v>1</v>
      </c>
      <c r="C320" s="9">
        <v>4</v>
      </c>
      <c r="D320" s="11">
        <v>9.3000000000000007</v>
      </c>
      <c r="E320" s="11">
        <v>9.74</v>
      </c>
      <c r="F320" s="11">
        <v>9.5299999999999994</v>
      </c>
      <c r="G320" s="11">
        <v>9.16</v>
      </c>
      <c r="H320" s="11">
        <v>9.11</v>
      </c>
      <c r="I320" s="11">
        <v>9.77</v>
      </c>
      <c r="J320" s="11">
        <v>9.35</v>
      </c>
      <c r="K320" s="11">
        <v>9.1</v>
      </c>
      <c r="L320" s="11">
        <v>9.68</v>
      </c>
      <c r="M320" s="11">
        <v>8.89</v>
      </c>
      <c r="N320" s="11">
        <v>9.86</v>
      </c>
      <c r="O320" s="11">
        <v>9.4596888199857503</v>
      </c>
      <c r="P320" s="11">
        <v>9.5943000000000005</v>
      </c>
      <c r="Q320" s="11">
        <v>9.36</v>
      </c>
      <c r="R320" s="11">
        <v>9.33</v>
      </c>
      <c r="S320" s="11">
        <v>9.2200000000000006</v>
      </c>
      <c r="T320" s="11">
        <v>9.41</v>
      </c>
      <c r="U320" s="11">
        <v>9.3707899999999995</v>
      </c>
      <c r="V320" s="152">
        <v>8.76</v>
      </c>
      <c r="W320" s="11">
        <v>9.08</v>
      </c>
      <c r="X320" s="11">
        <v>9.3699999999999992</v>
      </c>
      <c r="Y320" s="152">
        <v>9.8209285333333352</v>
      </c>
      <c r="Z320" s="157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9.3296345054708691</v>
      </c>
    </row>
    <row r="321" spans="1:65">
      <c r="A321" s="30"/>
      <c r="B321" s="19">
        <v>1</v>
      </c>
      <c r="C321" s="9">
        <v>5</v>
      </c>
      <c r="D321" s="11">
        <v>9.61</v>
      </c>
      <c r="E321" s="11">
        <v>9.44</v>
      </c>
      <c r="F321" s="11">
        <v>9.39</v>
      </c>
      <c r="G321" s="11">
        <v>9.2200000000000006</v>
      </c>
      <c r="H321" s="11">
        <v>9.14</v>
      </c>
      <c r="I321" s="11">
        <v>9.19</v>
      </c>
      <c r="J321" s="11">
        <v>9.24</v>
      </c>
      <c r="K321" s="11">
        <v>9.0399999999999991</v>
      </c>
      <c r="L321" s="11">
        <v>9.6</v>
      </c>
      <c r="M321" s="11">
        <v>8.8000000000000007</v>
      </c>
      <c r="N321" s="11">
        <v>9.68</v>
      </c>
      <c r="O321" s="11">
        <v>9.2226141813103251</v>
      </c>
      <c r="P321" s="11">
        <v>9.6944999999999997</v>
      </c>
      <c r="Q321" s="11">
        <v>9.43</v>
      </c>
      <c r="R321" s="11">
        <v>9.17</v>
      </c>
      <c r="S321" s="11">
        <v>9.31</v>
      </c>
      <c r="T321" s="11">
        <v>9.4700000000000006</v>
      </c>
      <c r="U321" s="11">
        <v>9.3774700000000006</v>
      </c>
      <c r="V321" s="152">
        <v>8.81</v>
      </c>
      <c r="W321" s="11">
        <v>8.9499999999999993</v>
      </c>
      <c r="X321" s="11">
        <v>9.4</v>
      </c>
      <c r="Y321" s="152">
        <v>9.6638325999999992</v>
      </c>
      <c r="Z321" s="157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28</v>
      </c>
    </row>
    <row r="322" spans="1:65">
      <c r="A322" s="30"/>
      <c r="B322" s="19">
        <v>1</v>
      </c>
      <c r="C322" s="9">
        <v>6</v>
      </c>
      <c r="D322" s="11">
        <v>9.5</v>
      </c>
      <c r="E322" s="11">
        <v>8.6</v>
      </c>
      <c r="F322" s="11">
        <v>9.3800000000000008</v>
      </c>
      <c r="G322" s="11">
        <v>9.48</v>
      </c>
      <c r="H322" s="11">
        <v>9.06</v>
      </c>
      <c r="I322" s="11">
        <v>9.2100000000000009</v>
      </c>
      <c r="J322" s="11">
        <v>9.34</v>
      </c>
      <c r="K322" s="11">
        <v>8.91</v>
      </c>
      <c r="L322" s="11">
        <v>9.59</v>
      </c>
      <c r="M322" s="11">
        <v>8.98</v>
      </c>
      <c r="N322" s="11">
        <v>9.39</v>
      </c>
      <c r="O322" s="11">
        <v>9.0242684974562994</v>
      </c>
      <c r="P322" s="11">
        <v>9.5488999999999997</v>
      </c>
      <c r="Q322" s="11">
        <v>9.35</v>
      </c>
      <c r="R322" s="11">
        <v>9.35</v>
      </c>
      <c r="S322" s="11">
        <v>9.36</v>
      </c>
      <c r="T322" s="11">
        <v>9.41</v>
      </c>
      <c r="U322" s="11">
        <v>9.3815600000000003</v>
      </c>
      <c r="V322" s="152">
        <v>8.93</v>
      </c>
      <c r="W322" s="11">
        <v>8.9499999999999993</v>
      </c>
      <c r="X322" s="11">
        <v>9.4600000000000009</v>
      </c>
      <c r="Y322" s="152">
        <v>10.035687233333332</v>
      </c>
      <c r="Z322" s="157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20" t="s">
        <v>259</v>
      </c>
      <c r="C323" s="12"/>
      <c r="D323" s="23">
        <v>9.4450000000000003</v>
      </c>
      <c r="E323" s="23">
        <v>9.413333333333334</v>
      </c>
      <c r="F323" s="23">
        <v>9.3983333333333352</v>
      </c>
      <c r="G323" s="23">
        <v>9.18</v>
      </c>
      <c r="H323" s="23">
        <v>9.1150000000000002</v>
      </c>
      <c r="I323" s="23">
        <v>9.2816666666666681</v>
      </c>
      <c r="J323" s="23">
        <v>9.33</v>
      </c>
      <c r="K323" s="23">
        <v>9</v>
      </c>
      <c r="L323" s="23">
        <v>9.7083333333333339</v>
      </c>
      <c r="M323" s="23">
        <v>8.9866666666666664</v>
      </c>
      <c r="N323" s="23">
        <v>9.6650000000000009</v>
      </c>
      <c r="O323" s="23">
        <v>9.2174751094173732</v>
      </c>
      <c r="P323" s="23">
        <v>9.5711333333333339</v>
      </c>
      <c r="Q323" s="23">
        <v>9.4533333333333331</v>
      </c>
      <c r="R323" s="23">
        <v>9.3716666666666679</v>
      </c>
      <c r="S323" s="23">
        <v>9.2783333333333342</v>
      </c>
      <c r="T323" s="23">
        <v>9.4033333333333342</v>
      </c>
      <c r="U323" s="23">
        <v>9.3807483333333348</v>
      </c>
      <c r="V323" s="23">
        <v>8.8883333333333336</v>
      </c>
      <c r="W323" s="23">
        <v>8.9833333333333343</v>
      </c>
      <c r="X323" s="23">
        <v>9.41</v>
      </c>
      <c r="Y323" s="23">
        <v>9.9576947055555554</v>
      </c>
      <c r="Z323" s="157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260</v>
      </c>
      <c r="C324" s="29"/>
      <c r="D324" s="11">
        <v>9.4600000000000009</v>
      </c>
      <c r="E324" s="11">
        <v>9.4749999999999996</v>
      </c>
      <c r="F324" s="11">
        <v>9.39</v>
      </c>
      <c r="G324" s="11">
        <v>9.125</v>
      </c>
      <c r="H324" s="11">
        <v>9.11</v>
      </c>
      <c r="I324" s="11">
        <v>9.1999999999999993</v>
      </c>
      <c r="J324" s="11">
        <v>9.3449999999999989</v>
      </c>
      <c r="K324" s="11">
        <v>9.0449999999999999</v>
      </c>
      <c r="L324" s="11">
        <v>9.6750000000000007</v>
      </c>
      <c r="M324" s="11">
        <v>8.99</v>
      </c>
      <c r="N324" s="11">
        <v>9.68</v>
      </c>
      <c r="O324" s="11">
        <v>9.1873960111680244</v>
      </c>
      <c r="P324" s="11">
        <v>9.5716000000000001</v>
      </c>
      <c r="Q324" s="11">
        <v>9.3949999999999996</v>
      </c>
      <c r="R324" s="11">
        <v>9.34</v>
      </c>
      <c r="S324" s="11">
        <v>9.2899999999999991</v>
      </c>
      <c r="T324" s="11">
        <v>9.41</v>
      </c>
      <c r="U324" s="11">
        <v>9.3795150000000014</v>
      </c>
      <c r="V324" s="11">
        <v>8.8500000000000014</v>
      </c>
      <c r="W324" s="11">
        <v>8.9749999999999996</v>
      </c>
      <c r="X324" s="11">
        <v>9.4050000000000011</v>
      </c>
      <c r="Y324" s="11">
        <v>10.021604783333332</v>
      </c>
      <c r="Z324" s="157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261</v>
      </c>
      <c r="C325" s="29"/>
      <c r="D325" s="24">
        <v>0.11273863579092988</v>
      </c>
      <c r="E325" s="24">
        <v>0.49451659897991956</v>
      </c>
      <c r="F325" s="24">
        <v>8.0353386155573137E-2</v>
      </c>
      <c r="G325" s="24">
        <v>0.15912259424732877</v>
      </c>
      <c r="H325" s="24">
        <v>3.7282703764614462E-2</v>
      </c>
      <c r="I325" s="24">
        <v>0.25127010698980218</v>
      </c>
      <c r="J325" s="24">
        <v>5.6568542494923851E-2</v>
      </c>
      <c r="K325" s="24">
        <v>0.10139033484509263</v>
      </c>
      <c r="L325" s="24">
        <v>0.11923366415013269</v>
      </c>
      <c r="M325" s="24">
        <v>0.13937957765277756</v>
      </c>
      <c r="N325" s="24">
        <v>0.20598543637839994</v>
      </c>
      <c r="O325" s="24">
        <v>0.16727252996699601</v>
      </c>
      <c r="P325" s="24">
        <v>7.853472268154163E-2</v>
      </c>
      <c r="Q325" s="24">
        <v>0.19805723078612089</v>
      </c>
      <c r="R325" s="24">
        <v>0.14062953696384944</v>
      </c>
      <c r="S325" s="24">
        <v>6.0470378423379073E-2</v>
      </c>
      <c r="T325" s="24">
        <v>0.11360751148875098</v>
      </c>
      <c r="U325" s="24">
        <v>8.4005033579342258E-3</v>
      </c>
      <c r="V325" s="24">
        <v>0.13227496613746201</v>
      </c>
      <c r="W325" s="24">
        <v>5.6803755744375656E-2</v>
      </c>
      <c r="X325" s="24">
        <v>4.7749345545253834E-2</v>
      </c>
      <c r="Y325" s="24">
        <v>0.17872402330740758</v>
      </c>
      <c r="Z325" s="216"/>
      <c r="AA325" s="217"/>
      <c r="AB325" s="217"/>
      <c r="AC325" s="217"/>
      <c r="AD325" s="217"/>
      <c r="AE325" s="217"/>
      <c r="AF325" s="217"/>
      <c r="AG325" s="217"/>
      <c r="AH325" s="217"/>
      <c r="AI325" s="217"/>
      <c r="AJ325" s="217"/>
      <c r="AK325" s="217"/>
      <c r="AL325" s="217"/>
      <c r="AM325" s="217"/>
      <c r="AN325" s="217"/>
      <c r="AO325" s="217"/>
      <c r="AP325" s="217"/>
      <c r="AQ325" s="217"/>
      <c r="AR325" s="217"/>
      <c r="AS325" s="217"/>
      <c r="AT325" s="217"/>
      <c r="AU325" s="217"/>
      <c r="AV325" s="217"/>
      <c r="AW325" s="217"/>
      <c r="AX325" s="217"/>
      <c r="AY325" s="217"/>
      <c r="AZ325" s="217"/>
      <c r="BA325" s="217"/>
      <c r="BB325" s="217"/>
      <c r="BC325" s="217"/>
      <c r="BD325" s="217"/>
      <c r="BE325" s="217"/>
      <c r="BF325" s="217"/>
      <c r="BG325" s="217"/>
      <c r="BH325" s="217"/>
      <c r="BI325" s="217"/>
      <c r="BJ325" s="217"/>
      <c r="BK325" s="217"/>
      <c r="BL325" s="217"/>
      <c r="BM325" s="56"/>
    </row>
    <row r="326" spans="1:65">
      <c r="A326" s="30"/>
      <c r="B326" s="3" t="s">
        <v>86</v>
      </c>
      <c r="C326" s="29"/>
      <c r="D326" s="13">
        <v>1.1936329887869759E-2</v>
      </c>
      <c r="E326" s="13">
        <v>5.253363303611043E-2</v>
      </c>
      <c r="F326" s="13">
        <v>8.5497484825933449E-3</v>
      </c>
      <c r="G326" s="13">
        <v>1.7333615931081566E-2</v>
      </c>
      <c r="H326" s="13">
        <v>4.0902582297986248E-3</v>
      </c>
      <c r="I326" s="13">
        <v>2.7071658142194522E-2</v>
      </c>
      <c r="J326" s="13">
        <v>6.0630806532608631E-3</v>
      </c>
      <c r="K326" s="13">
        <v>1.1265592760565848E-2</v>
      </c>
      <c r="L326" s="13">
        <v>1.2281579139927831E-2</v>
      </c>
      <c r="M326" s="13">
        <v>1.5509596919819462E-2</v>
      </c>
      <c r="N326" s="13">
        <v>2.1312512817216755E-2</v>
      </c>
      <c r="O326" s="13">
        <v>1.8147326462112805E-2</v>
      </c>
      <c r="P326" s="13">
        <v>8.2053733812305369E-3</v>
      </c>
      <c r="Q326" s="13">
        <v>2.0951046980196144E-2</v>
      </c>
      <c r="R326" s="13">
        <v>1.500581934524447E-2</v>
      </c>
      <c r="S326" s="13">
        <v>6.517375077066183E-3</v>
      </c>
      <c r="T326" s="13">
        <v>1.2081621214684613E-2</v>
      </c>
      <c r="U326" s="13">
        <v>8.9550460788763203E-4</v>
      </c>
      <c r="V326" s="13">
        <v>1.488186380695241E-2</v>
      </c>
      <c r="W326" s="13">
        <v>6.3232381162570293E-3</v>
      </c>
      <c r="X326" s="13">
        <v>5.0743193990705456E-3</v>
      </c>
      <c r="Y326" s="13">
        <v>1.7948333283173929E-2</v>
      </c>
      <c r="Z326" s="157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262</v>
      </c>
      <c r="C327" s="29"/>
      <c r="D327" s="13">
        <v>1.2365489179825939E-2</v>
      </c>
      <c r="E327" s="13">
        <v>8.9712869044744625E-3</v>
      </c>
      <c r="F327" s="13">
        <v>7.3635068793083125E-3</v>
      </c>
      <c r="G327" s="13">
        <v>-1.6038624598115225E-2</v>
      </c>
      <c r="H327" s="13">
        <v>-2.3005671373836578E-2</v>
      </c>
      <c r="I327" s="13">
        <v>-5.1414488719866425E-3</v>
      </c>
      <c r="J327" s="13">
        <v>3.9175653549605727E-5</v>
      </c>
      <c r="K327" s="13">
        <v>-3.5331984900112912E-2</v>
      </c>
      <c r="L327" s="13">
        <v>4.0590960732748593E-2</v>
      </c>
      <c r="M327" s="13">
        <v>-3.6761122700260884E-2</v>
      </c>
      <c r="N327" s="13">
        <v>3.5946262882267765E-2</v>
      </c>
      <c r="O327" s="13">
        <v>-1.2021842440636421E-2</v>
      </c>
      <c r="P327" s="13">
        <v>2.5885132769225994E-2</v>
      </c>
      <c r="Q327" s="13">
        <v>1.3258700304918491E-2</v>
      </c>
      <c r="R327" s="13">
        <v>4.5052312790121452E-3</v>
      </c>
      <c r="S327" s="13">
        <v>-5.4987333220236634E-3</v>
      </c>
      <c r="T327" s="13">
        <v>7.8994335543636218E-3</v>
      </c>
      <c r="U327" s="13">
        <v>5.478652763138081E-3</v>
      </c>
      <c r="V327" s="13">
        <v>-4.7301013976352224E-2</v>
      </c>
      <c r="W327" s="13">
        <v>-3.7118407150297794E-2</v>
      </c>
      <c r="X327" s="13">
        <v>8.6140024544374416E-3</v>
      </c>
      <c r="Y327" s="13">
        <v>6.7318842953214775E-2</v>
      </c>
      <c r="Z327" s="157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46" t="s">
        <v>263</v>
      </c>
      <c r="C328" s="47"/>
      <c r="D328" s="45">
        <v>0.36</v>
      </c>
      <c r="E328" s="45">
        <v>0.2</v>
      </c>
      <c r="F328" s="45">
        <v>0.12</v>
      </c>
      <c r="G328" s="45">
        <v>1.03</v>
      </c>
      <c r="H328" s="45">
        <v>1.37</v>
      </c>
      <c r="I328" s="45">
        <v>0.5</v>
      </c>
      <c r="J328" s="45">
        <v>0.24</v>
      </c>
      <c r="K328" s="45">
        <v>1.98</v>
      </c>
      <c r="L328" s="45">
        <v>1.75</v>
      </c>
      <c r="M328" s="45">
        <v>2.0499999999999998</v>
      </c>
      <c r="N328" s="45">
        <v>1.52</v>
      </c>
      <c r="O328" s="45">
        <v>0.83</v>
      </c>
      <c r="P328" s="45">
        <v>1.02</v>
      </c>
      <c r="Q328" s="45">
        <v>0.41</v>
      </c>
      <c r="R328" s="45">
        <v>0.02</v>
      </c>
      <c r="S328" s="45">
        <v>0.51</v>
      </c>
      <c r="T328" s="45">
        <v>0.14000000000000001</v>
      </c>
      <c r="U328" s="45">
        <v>0.02</v>
      </c>
      <c r="V328" s="45">
        <v>2.56</v>
      </c>
      <c r="W328" s="45">
        <v>2.06</v>
      </c>
      <c r="X328" s="45">
        <v>0.18</v>
      </c>
      <c r="Y328" s="45">
        <v>3.06</v>
      </c>
      <c r="Z328" s="157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1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BM329" s="55"/>
    </row>
    <row r="330" spans="1:65" ht="15">
      <c r="B330" s="8" t="s">
        <v>459</v>
      </c>
      <c r="BM330" s="28" t="s">
        <v>66</v>
      </c>
    </row>
    <row r="331" spans="1:65" ht="15">
      <c r="A331" s="25" t="s">
        <v>42</v>
      </c>
      <c r="B331" s="18" t="s">
        <v>110</v>
      </c>
      <c r="C331" s="15" t="s">
        <v>111</v>
      </c>
      <c r="D331" s="16" t="s">
        <v>225</v>
      </c>
      <c r="E331" s="17" t="s">
        <v>225</v>
      </c>
      <c r="F331" s="17" t="s">
        <v>225</v>
      </c>
      <c r="G331" s="17" t="s">
        <v>225</v>
      </c>
      <c r="H331" s="17" t="s">
        <v>225</v>
      </c>
      <c r="I331" s="17" t="s">
        <v>225</v>
      </c>
      <c r="J331" s="17" t="s">
        <v>225</v>
      </c>
      <c r="K331" s="17" t="s">
        <v>225</v>
      </c>
      <c r="L331" s="17" t="s">
        <v>225</v>
      </c>
      <c r="M331" s="17" t="s">
        <v>225</v>
      </c>
      <c r="N331" s="17" t="s">
        <v>225</v>
      </c>
      <c r="O331" s="17" t="s">
        <v>225</v>
      </c>
      <c r="P331" s="17" t="s">
        <v>225</v>
      </c>
      <c r="Q331" s="17" t="s">
        <v>225</v>
      </c>
      <c r="R331" s="17" t="s">
        <v>225</v>
      </c>
      <c r="S331" s="17" t="s">
        <v>225</v>
      </c>
      <c r="T331" s="17" t="s">
        <v>225</v>
      </c>
      <c r="U331" s="17" t="s">
        <v>225</v>
      </c>
      <c r="V331" s="17" t="s">
        <v>225</v>
      </c>
      <c r="W331" s="17" t="s">
        <v>225</v>
      </c>
      <c r="X331" s="17" t="s">
        <v>225</v>
      </c>
      <c r="Y331" s="157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</v>
      </c>
    </row>
    <row r="332" spans="1:65">
      <c r="A332" s="30"/>
      <c r="B332" s="19" t="s">
        <v>226</v>
      </c>
      <c r="C332" s="9" t="s">
        <v>226</v>
      </c>
      <c r="D332" s="155" t="s">
        <v>228</v>
      </c>
      <c r="E332" s="156" t="s">
        <v>229</v>
      </c>
      <c r="F332" s="156" t="s">
        <v>230</v>
      </c>
      <c r="G332" s="156" t="s">
        <v>231</v>
      </c>
      <c r="H332" s="156" t="s">
        <v>232</v>
      </c>
      <c r="I332" s="156" t="s">
        <v>233</v>
      </c>
      <c r="J332" s="156" t="s">
        <v>234</v>
      </c>
      <c r="K332" s="156" t="s">
        <v>235</v>
      </c>
      <c r="L332" s="156" t="s">
        <v>236</v>
      </c>
      <c r="M332" s="156" t="s">
        <v>238</v>
      </c>
      <c r="N332" s="156" t="s">
        <v>239</v>
      </c>
      <c r="O332" s="156" t="s">
        <v>240</v>
      </c>
      <c r="P332" s="156" t="s">
        <v>241</v>
      </c>
      <c r="Q332" s="156" t="s">
        <v>242</v>
      </c>
      <c r="R332" s="156" t="s">
        <v>243</v>
      </c>
      <c r="S332" s="156" t="s">
        <v>244</v>
      </c>
      <c r="T332" s="156" t="s">
        <v>245</v>
      </c>
      <c r="U332" s="156" t="s">
        <v>247</v>
      </c>
      <c r="V332" s="156" t="s">
        <v>249</v>
      </c>
      <c r="W332" s="156" t="s">
        <v>250</v>
      </c>
      <c r="X332" s="156" t="s">
        <v>251</v>
      </c>
      <c r="Y332" s="157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 t="s">
        <v>3</v>
      </c>
    </row>
    <row r="333" spans="1:65">
      <c r="A333" s="30"/>
      <c r="B333" s="19"/>
      <c r="C333" s="9"/>
      <c r="D333" s="10" t="s">
        <v>271</v>
      </c>
      <c r="E333" s="11" t="s">
        <v>272</v>
      </c>
      <c r="F333" s="11" t="s">
        <v>114</v>
      </c>
      <c r="G333" s="11" t="s">
        <v>271</v>
      </c>
      <c r="H333" s="11" t="s">
        <v>114</v>
      </c>
      <c r="I333" s="11" t="s">
        <v>272</v>
      </c>
      <c r="J333" s="11" t="s">
        <v>114</v>
      </c>
      <c r="K333" s="11" t="s">
        <v>114</v>
      </c>
      <c r="L333" s="11" t="s">
        <v>271</v>
      </c>
      <c r="M333" s="11" t="s">
        <v>272</v>
      </c>
      <c r="N333" s="11" t="s">
        <v>271</v>
      </c>
      <c r="O333" s="11" t="s">
        <v>272</v>
      </c>
      <c r="P333" s="11" t="s">
        <v>272</v>
      </c>
      <c r="Q333" s="11" t="s">
        <v>271</v>
      </c>
      <c r="R333" s="11" t="s">
        <v>271</v>
      </c>
      <c r="S333" s="11" t="s">
        <v>272</v>
      </c>
      <c r="T333" s="11" t="s">
        <v>271</v>
      </c>
      <c r="U333" s="11" t="s">
        <v>272</v>
      </c>
      <c r="V333" s="11" t="s">
        <v>271</v>
      </c>
      <c r="W333" s="11" t="s">
        <v>114</v>
      </c>
      <c r="X333" s="11" t="s">
        <v>114</v>
      </c>
      <c r="Y333" s="157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</v>
      </c>
    </row>
    <row r="334" spans="1:65">
      <c r="A334" s="30"/>
      <c r="B334" s="19"/>
      <c r="C334" s="9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157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2</v>
      </c>
    </row>
    <row r="335" spans="1:65">
      <c r="A335" s="30"/>
      <c r="B335" s="18">
        <v>1</v>
      </c>
      <c r="C335" s="14">
        <v>1</v>
      </c>
      <c r="D335" s="228">
        <v>15.46</v>
      </c>
      <c r="E335" s="228">
        <v>18.899999999999999</v>
      </c>
      <c r="F335" s="241">
        <v>9.44</v>
      </c>
      <c r="G335" s="228">
        <v>16.420000000000002</v>
      </c>
      <c r="H335" s="241" t="s">
        <v>102</v>
      </c>
      <c r="I335" s="228">
        <v>17.05</v>
      </c>
      <c r="J335" s="241" t="s">
        <v>102</v>
      </c>
      <c r="K335" s="241" t="s">
        <v>102</v>
      </c>
      <c r="L335" s="228">
        <v>15.9</v>
      </c>
      <c r="M335" s="228">
        <v>17.3</v>
      </c>
      <c r="N335" s="228">
        <v>17.385197230422502</v>
      </c>
      <c r="O335" s="228">
        <v>14.27</v>
      </c>
      <c r="P335" s="228">
        <v>16.2</v>
      </c>
      <c r="Q335" s="228">
        <v>15.400000000000002</v>
      </c>
      <c r="R335" s="228">
        <v>17.899999999999999</v>
      </c>
      <c r="S335" s="241">
        <v>18</v>
      </c>
      <c r="T335" s="228">
        <v>15.591987497748701</v>
      </c>
      <c r="U335" s="228">
        <v>16.399999999999999</v>
      </c>
      <c r="V335" s="228">
        <v>17.55</v>
      </c>
      <c r="W335" s="228">
        <v>17.149999999999999</v>
      </c>
      <c r="X335" s="241">
        <v>23.024000000000001</v>
      </c>
      <c r="Y335" s="229"/>
      <c r="Z335" s="230"/>
      <c r="AA335" s="230"/>
      <c r="AB335" s="230"/>
      <c r="AC335" s="230"/>
      <c r="AD335" s="230"/>
      <c r="AE335" s="230"/>
      <c r="AF335" s="230"/>
      <c r="AG335" s="230"/>
      <c r="AH335" s="230"/>
      <c r="AI335" s="230"/>
      <c r="AJ335" s="230"/>
      <c r="AK335" s="230"/>
      <c r="AL335" s="230"/>
      <c r="AM335" s="230"/>
      <c r="AN335" s="230"/>
      <c r="AO335" s="230"/>
      <c r="AP335" s="230"/>
      <c r="AQ335" s="230"/>
      <c r="AR335" s="230"/>
      <c r="AS335" s="230"/>
      <c r="AT335" s="230"/>
      <c r="AU335" s="230"/>
      <c r="AV335" s="230"/>
      <c r="AW335" s="230"/>
      <c r="AX335" s="230"/>
      <c r="AY335" s="230"/>
      <c r="AZ335" s="230"/>
      <c r="BA335" s="230"/>
      <c r="BB335" s="230"/>
      <c r="BC335" s="230"/>
      <c r="BD335" s="230"/>
      <c r="BE335" s="230"/>
      <c r="BF335" s="230"/>
      <c r="BG335" s="230"/>
      <c r="BH335" s="230"/>
      <c r="BI335" s="230"/>
      <c r="BJ335" s="230"/>
      <c r="BK335" s="230"/>
      <c r="BL335" s="230"/>
      <c r="BM335" s="231">
        <v>1</v>
      </c>
    </row>
    <row r="336" spans="1:65">
      <c r="A336" s="30"/>
      <c r="B336" s="19">
        <v>1</v>
      </c>
      <c r="C336" s="9">
        <v>2</v>
      </c>
      <c r="D336" s="232">
        <v>15.400000000000002</v>
      </c>
      <c r="E336" s="232">
        <v>19.399999999999999</v>
      </c>
      <c r="F336" s="242">
        <v>10.4</v>
      </c>
      <c r="G336" s="232">
        <v>16.149999999999999</v>
      </c>
      <c r="H336" s="242" t="s">
        <v>102</v>
      </c>
      <c r="I336" s="232">
        <v>16.600000000000001</v>
      </c>
      <c r="J336" s="242" t="s">
        <v>102</v>
      </c>
      <c r="K336" s="242" t="s">
        <v>102</v>
      </c>
      <c r="L336" s="232">
        <v>15.6</v>
      </c>
      <c r="M336" s="232">
        <v>16.600000000000001</v>
      </c>
      <c r="N336" s="232">
        <v>16.206602480982699</v>
      </c>
      <c r="O336" s="232">
        <v>14.47</v>
      </c>
      <c r="P336" s="232">
        <v>16.899999999999999</v>
      </c>
      <c r="Q336" s="232">
        <v>15.9</v>
      </c>
      <c r="R336" s="232">
        <v>17.899999999999999</v>
      </c>
      <c r="S336" s="242">
        <v>17</v>
      </c>
      <c r="T336" s="232">
        <v>15.9312474247083</v>
      </c>
      <c r="U336" s="232">
        <v>15.9</v>
      </c>
      <c r="V336" s="232">
        <v>17.29</v>
      </c>
      <c r="W336" s="232">
        <v>16.91</v>
      </c>
      <c r="X336" s="242">
        <v>22.301333333333332</v>
      </c>
      <c r="Y336" s="229"/>
      <c r="Z336" s="230"/>
      <c r="AA336" s="230"/>
      <c r="AB336" s="230"/>
      <c r="AC336" s="230"/>
      <c r="AD336" s="230"/>
      <c r="AE336" s="230"/>
      <c r="AF336" s="230"/>
      <c r="AG336" s="230"/>
      <c r="AH336" s="230"/>
      <c r="AI336" s="230"/>
      <c r="AJ336" s="230"/>
      <c r="AK336" s="230"/>
      <c r="AL336" s="230"/>
      <c r="AM336" s="230"/>
      <c r="AN336" s="230"/>
      <c r="AO336" s="230"/>
      <c r="AP336" s="230"/>
      <c r="AQ336" s="230"/>
      <c r="AR336" s="230"/>
      <c r="AS336" s="230"/>
      <c r="AT336" s="230"/>
      <c r="AU336" s="230"/>
      <c r="AV336" s="230"/>
      <c r="AW336" s="230"/>
      <c r="AX336" s="230"/>
      <c r="AY336" s="230"/>
      <c r="AZ336" s="230"/>
      <c r="BA336" s="230"/>
      <c r="BB336" s="230"/>
      <c r="BC336" s="230"/>
      <c r="BD336" s="230"/>
      <c r="BE336" s="230"/>
      <c r="BF336" s="230"/>
      <c r="BG336" s="230"/>
      <c r="BH336" s="230"/>
      <c r="BI336" s="230"/>
      <c r="BJ336" s="230"/>
      <c r="BK336" s="230"/>
      <c r="BL336" s="230"/>
      <c r="BM336" s="231">
        <v>30</v>
      </c>
    </row>
    <row r="337" spans="1:65">
      <c r="A337" s="30"/>
      <c r="B337" s="19">
        <v>1</v>
      </c>
      <c r="C337" s="9">
        <v>3</v>
      </c>
      <c r="D337" s="232">
        <v>15.319999999999999</v>
      </c>
      <c r="E337" s="243">
        <v>20.2</v>
      </c>
      <c r="F337" s="242">
        <v>9.5399999999999991</v>
      </c>
      <c r="G337" s="232">
        <v>16.23</v>
      </c>
      <c r="H337" s="242" t="s">
        <v>102</v>
      </c>
      <c r="I337" s="232">
        <v>17.3</v>
      </c>
      <c r="J337" s="242" t="s">
        <v>102</v>
      </c>
      <c r="K337" s="242" t="s">
        <v>102</v>
      </c>
      <c r="L337" s="232">
        <v>16</v>
      </c>
      <c r="M337" s="232">
        <v>16.7</v>
      </c>
      <c r="N337" s="232">
        <v>16.181934350686586</v>
      </c>
      <c r="O337" s="232">
        <v>14.2</v>
      </c>
      <c r="P337" s="232">
        <v>17.600000000000001</v>
      </c>
      <c r="Q337" s="232">
        <v>16</v>
      </c>
      <c r="R337" s="232">
        <v>17.899999999999999</v>
      </c>
      <c r="S337" s="242">
        <v>17</v>
      </c>
      <c r="T337" s="232">
        <v>15.970255742679003</v>
      </c>
      <c r="U337" s="232">
        <v>16.399999999999999</v>
      </c>
      <c r="V337" s="232">
        <v>16.940000000000001</v>
      </c>
      <c r="W337" s="232">
        <v>16.739999999999998</v>
      </c>
      <c r="X337" s="242">
        <v>22.568000000000001</v>
      </c>
      <c r="Y337" s="229"/>
      <c r="Z337" s="230"/>
      <c r="AA337" s="230"/>
      <c r="AB337" s="230"/>
      <c r="AC337" s="230"/>
      <c r="AD337" s="230"/>
      <c r="AE337" s="230"/>
      <c r="AF337" s="230"/>
      <c r="AG337" s="230"/>
      <c r="AH337" s="230"/>
      <c r="AI337" s="230"/>
      <c r="AJ337" s="230"/>
      <c r="AK337" s="230"/>
      <c r="AL337" s="230"/>
      <c r="AM337" s="230"/>
      <c r="AN337" s="230"/>
      <c r="AO337" s="230"/>
      <c r="AP337" s="230"/>
      <c r="AQ337" s="230"/>
      <c r="AR337" s="230"/>
      <c r="AS337" s="230"/>
      <c r="AT337" s="230"/>
      <c r="AU337" s="230"/>
      <c r="AV337" s="230"/>
      <c r="AW337" s="230"/>
      <c r="AX337" s="230"/>
      <c r="AY337" s="230"/>
      <c r="AZ337" s="230"/>
      <c r="BA337" s="230"/>
      <c r="BB337" s="230"/>
      <c r="BC337" s="230"/>
      <c r="BD337" s="230"/>
      <c r="BE337" s="230"/>
      <c r="BF337" s="230"/>
      <c r="BG337" s="230"/>
      <c r="BH337" s="230"/>
      <c r="BI337" s="230"/>
      <c r="BJ337" s="230"/>
      <c r="BK337" s="230"/>
      <c r="BL337" s="230"/>
      <c r="BM337" s="231">
        <v>16</v>
      </c>
    </row>
    <row r="338" spans="1:65">
      <c r="A338" s="30"/>
      <c r="B338" s="19">
        <v>1</v>
      </c>
      <c r="C338" s="9">
        <v>4</v>
      </c>
      <c r="D338" s="232">
        <v>15.71</v>
      </c>
      <c r="E338" s="232">
        <v>19.8</v>
      </c>
      <c r="F338" s="242">
        <v>10.39</v>
      </c>
      <c r="G338" s="232">
        <v>16.18</v>
      </c>
      <c r="H338" s="242" t="s">
        <v>102</v>
      </c>
      <c r="I338" s="232">
        <v>18.399999999999999</v>
      </c>
      <c r="J338" s="242" t="s">
        <v>102</v>
      </c>
      <c r="K338" s="242" t="s">
        <v>102</v>
      </c>
      <c r="L338" s="232">
        <v>15.9</v>
      </c>
      <c r="M338" s="232">
        <v>18</v>
      </c>
      <c r="N338" s="232">
        <v>16.2245732044973</v>
      </c>
      <c r="O338" s="232">
        <v>14.15</v>
      </c>
      <c r="P338" s="232">
        <v>17.55</v>
      </c>
      <c r="Q338" s="232">
        <v>15.7</v>
      </c>
      <c r="R338" s="232">
        <v>17.600000000000001</v>
      </c>
      <c r="S338" s="242">
        <v>18</v>
      </c>
      <c r="T338" s="232">
        <v>15.934369975722598</v>
      </c>
      <c r="U338" s="232">
        <v>15.8</v>
      </c>
      <c r="V338" s="232">
        <v>16.920000000000002</v>
      </c>
      <c r="W338" s="232">
        <v>17.38</v>
      </c>
      <c r="X338" s="242">
        <v>22.429666666666666</v>
      </c>
      <c r="Y338" s="229"/>
      <c r="Z338" s="230"/>
      <c r="AA338" s="230"/>
      <c r="AB338" s="230"/>
      <c r="AC338" s="230"/>
      <c r="AD338" s="230"/>
      <c r="AE338" s="230"/>
      <c r="AF338" s="230"/>
      <c r="AG338" s="230"/>
      <c r="AH338" s="230"/>
      <c r="AI338" s="230"/>
      <c r="AJ338" s="230"/>
      <c r="AK338" s="230"/>
      <c r="AL338" s="230"/>
      <c r="AM338" s="230"/>
      <c r="AN338" s="230"/>
      <c r="AO338" s="230"/>
      <c r="AP338" s="230"/>
      <c r="AQ338" s="230"/>
      <c r="AR338" s="230"/>
      <c r="AS338" s="230"/>
      <c r="AT338" s="230"/>
      <c r="AU338" s="230"/>
      <c r="AV338" s="230"/>
      <c r="AW338" s="230"/>
      <c r="AX338" s="230"/>
      <c r="AY338" s="230"/>
      <c r="AZ338" s="230"/>
      <c r="BA338" s="230"/>
      <c r="BB338" s="230"/>
      <c r="BC338" s="230"/>
      <c r="BD338" s="230"/>
      <c r="BE338" s="230"/>
      <c r="BF338" s="230"/>
      <c r="BG338" s="230"/>
      <c r="BH338" s="230"/>
      <c r="BI338" s="230"/>
      <c r="BJ338" s="230"/>
      <c r="BK338" s="230"/>
      <c r="BL338" s="230"/>
      <c r="BM338" s="231">
        <v>16.56535056023856</v>
      </c>
    </row>
    <row r="339" spans="1:65">
      <c r="A339" s="30"/>
      <c r="B339" s="19">
        <v>1</v>
      </c>
      <c r="C339" s="9">
        <v>5</v>
      </c>
      <c r="D339" s="232">
        <v>15.590000000000002</v>
      </c>
      <c r="E339" s="232">
        <v>19.2</v>
      </c>
      <c r="F339" s="242">
        <v>9.57</v>
      </c>
      <c r="G339" s="232">
        <v>16.170000000000002</v>
      </c>
      <c r="H339" s="242" t="s">
        <v>102</v>
      </c>
      <c r="I339" s="232">
        <v>17.350000000000001</v>
      </c>
      <c r="J339" s="242" t="s">
        <v>102</v>
      </c>
      <c r="K339" s="242" t="s">
        <v>102</v>
      </c>
      <c r="L339" s="232">
        <v>15.9</v>
      </c>
      <c r="M339" s="232">
        <v>17</v>
      </c>
      <c r="N339" s="232">
        <v>15.851611841904981</v>
      </c>
      <c r="O339" s="232">
        <v>14.35</v>
      </c>
      <c r="P339" s="232">
        <v>17.55</v>
      </c>
      <c r="Q339" s="232">
        <v>16.2</v>
      </c>
      <c r="R339" s="232">
        <v>17.7</v>
      </c>
      <c r="S339" s="242">
        <v>16</v>
      </c>
      <c r="T339" s="232">
        <v>15.940246244462198</v>
      </c>
      <c r="U339" s="232">
        <v>16.399999999999999</v>
      </c>
      <c r="V339" s="232">
        <v>17.399999999999999</v>
      </c>
      <c r="W339" s="232">
        <v>16.579999999999998</v>
      </c>
      <c r="X339" s="242">
        <v>22.334999999999997</v>
      </c>
      <c r="Y339" s="229"/>
      <c r="Z339" s="230"/>
      <c r="AA339" s="230"/>
      <c r="AB339" s="230"/>
      <c r="AC339" s="230"/>
      <c r="AD339" s="230"/>
      <c r="AE339" s="230"/>
      <c r="AF339" s="230"/>
      <c r="AG339" s="230"/>
      <c r="AH339" s="230"/>
      <c r="AI339" s="230"/>
      <c r="AJ339" s="230"/>
      <c r="AK339" s="230"/>
      <c r="AL339" s="230"/>
      <c r="AM339" s="230"/>
      <c r="AN339" s="230"/>
      <c r="AO339" s="230"/>
      <c r="AP339" s="230"/>
      <c r="AQ339" s="230"/>
      <c r="AR339" s="230"/>
      <c r="AS339" s="230"/>
      <c r="AT339" s="230"/>
      <c r="AU339" s="230"/>
      <c r="AV339" s="230"/>
      <c r="AW339" s="230"/>
      <c r="AX339" s="230"/>
      <c r="AY339" s="230"/>
      <c r="AZ339" s="230"/>
      <c r="BA339" s="230"/>
      <c r="BB339" s="230"/>
      <c r="BC339" s="230"/>
      <c r="BD339" s="230"/>
      <c r="BE339" s="230"/>
      <c r="BF339" s="230"/>
      <c r="BG339" s="230"/>
      <c r="BH339" s="230"/>
      <c r="BI339" s="230"/>
      <c r="BJ339" s="230"/>
      <c r="BK339" s="230"/>
      <c r="BL339" s="230"/>
      <c r="BM339" s="231">
        <v>29</v>
      </c>
    </row>
    <row r="340" spans="1:65">
      <c r="A340" s="30"/>
      <c r="B340" s="19">
        <v>1</v>
      </c>
      <c r="C340" s="9">
        <v>6</v>
      </c>
      <c r="D340" s="232">
        <v>15.420000000000002</v>
      </c>
      <c r="E340" s="232">
        <v>17.3</v>
      </c>
      <c r="F340" s="242">
        <v>9.49</v>
      </c>
      <c r="G340" s="232">
        <v>16.18</v>
      </c>
      <c r="H340" s="242" t="s">
        <v>102</v>
      </c>
      <c r="I340" s="232">
        <v>16.2</v>
      </c>
      <c r="J340" s="242" t="s">
        <v>102</v>
      </c>
      <c r="K340" s="242" t="s">
        <v>102</v>
      </c>
      <c r="L340" s="232">
        <v>15.5</v>
      </c>
      <c r="M340" s="232">
        <v>16.899999999999999</v>
      </c>
      <c r="N340" s="232">
        <v>16.177280000968878</v>
      </c>
      <c r="O340" s="232">
        <v>14.32</v>
      </c>
      <c r="P340" s="232">
        <v>16.95</v>
      </c>
      <c r="Q340" s="232">
        <v>16.100000000000001</v>
      </c>
      <c r="R340" s="232">
        <v>18.100000000000001</v>
      </c>
      <c r="S340" s="242">
        <v>17</v>
      </c>
      <c r="T340" s="232">
        <v>15.976244426686899</v>
      </c>
      <c r="U340" s="232">
        <v>16.899999999999999</v>
      </c>
      <c r="V340" s="232">
        <v>17.399999999999999</v>
      </c>
      <c r="W340" s="232">
        <v>16.59</v>
      </c>
      <c r="X340" s="242">
        <v>22.98</v>
      </c>
      <c r="Y340" s="229"/>
      <c r="Z340" s="230"/>
      <c r="AA340" s="230"/>
      <c r="AB340" s="230"/>
      <c r="AC340" s="230"/>
      <c r="AD340" s="230"/>
      <c r="AE340" s="230"/>
      <c r="AF340" s="230"/>
      <c r="AG340" s="230"/>
      <c r="AH340" s="230"/>
      <c r="AI340" s="230"/>
      <c r="AJ340" s="230"/>
      <c r="AK340" s="230"/>
      <c r="AL340" s="230"/>
      <c r="AM340" s="230"/>
      <c r="AN340" s="230"/>
      <c r="AO340" s="230"/>
      <c r="AP340" s="230"/>
      <c r="AQ340" s="230"/>
      <c r="AR340" s="230"/>
      <c r="AS340" s="230"/>
      <c r="AT340" s="230"/>
      <c r="AU340" s="230"/>
      <c r="AV340" s="230"/>
      <c r="AW340" s="230"/>
      <c r="AX340" s="230"/>
      <c r="AY340" s="230"/>
      <c r="AZ340" s="230"/>
      <c r="BA340" s="230"/>
      <c r="BB340" s="230"/>
      <c r="BC340" s="230"/>
      <c r="BD340" s="230"/>
      <c r="BE340" s="230"/>
      <c r="BF340" s="230"/>
      <c r="BG340" s="230"/>
      <c r="BH340" s="230"/>
      <c r="BI340" s="230"/>
      <c r="BJ340" s="230"/>
      <c r="BK340" s="230"/>
      <c r="BL340" s="230"/>
      <c r="BM340" s="233"/>
    </row>
    <row r="341" spans="1:65">
      <c r="A341" s="30"/>
      <c r="B341" s="20" t="s">
        <v>259</v>
      </c>
      <c r="C341" s="12"/>
      <c r="D341" s="234">
        <v>15.483333333333334</v>
      </c>
      <c r="E341" s="234">
        <v>19.133333333333333</v>
      </c>
      <c r="F341" s="234">
        <v>9.8049999999999997</v>
      </c>
      <c r="G341" s="234">
        <v>16.221666666666664</v>
      </c>
      <c r="H341" s="234" t="s">
        <v>631</v>
      </c>
      <c r="I341" s="234">
        <v>17.149999999999999</v>
      </c>
      <c r="J341" s="234" t="s">
        <v>631</v>
      </c>
      <c r="K341" s="234" t="s">
        <v>631</v>
      </c>
      <c r="L341" s="234">
        <v>15.799999999999999</v>
      </c>
      <c r="M341" s="234">
        <v>17.083333333333332</v>
      </c>
      <c r="N341" s="234">
        <v>16.337866518243825</v>
      </c>
      <c r="O341" s="234">
        <v>14.293333333333331</v>
      </c>
      <c r="P341" s="234">
        <v>17.125</v>
      </c>
      <c r="Q341" s="234">
        <v>15.883333333333335</v>
      </c>
      <c r="R341" s="234">
        <v>17.849999999999998</v>
      </c>
      <c r="S341" s="234">
        <v>17.166666666666668</v>
      </c>
      <c r="T341" s="234">
        <v>15.890725218667951</v>
      </c>
      <c r="U341" s="234">
        <v>16.3</v>
      </c>
      <c r="V341" s="234">
        <v>17.25</v>
      </c>
      <c r="W341" s="234">
        <v>16.891666666666666</v>
      </c>
      <c r="X341" s="234">
        <v>22.606333333333328</v>
      </c>
      <c r="Y341" s="229"/>
      <c r="Z341" s="230"/>
      <c r="AA341" s="230"/>
      <c r="AB341" s="230"/>
      <c r="AC341" s="230"/>
      <c r="AD341" s="230"/>
      <c r="AE341" s="230"/>
      <c r="AF341" s="230"/>
      <c r="AG341" s="230"/>
      <c r="AH341" s="230"/>
      <c r="AI341" s="230"/>
      <c r="AJ341" s="230"/>
      <c r="AK341" s="230"/>
      <c r="AL341" s="230"/>
      <c r="AM341" s="230"/>
      <c r="AN341" s="230"/>
      <c r="AO341" s="230"/>
      <c r="AP341" s="230"/>
      <c r="AQ341" s="230"/>
      <c r="AR341" s="230"/>
      <c r="AS341" s="230"/>
      <c r="AT341" s="230"/>
      <c r="AU341" s="230"/>
      <c r="AV341" s="230"/>
      <c r="AW341" s="230"/>
      <c r="AX341" s="230"/>
      <c r="AY341" s="230"/>
      <c r="AZ341" s="230"/>
      <c r="BA341" s="230"/>
      <c r="BB341" s="230"/>
      <c r="BC341" s="230"/>
      <c r="BD341" s="230"/>
      <c r="BE341" s="230"/>
      <c r="BF341" s="230"/>
      <c r="BG341" s="230"/>
      <c r="BH341" s="230"/>
      <c r="BI341" s="230"/>
      <c r="BJ341" s="230"/>
      <c r="BK341" s="230"/>
      <c r="BL341" s="230"/>
      <c r="BM341" s="233"/>
    </row>
    <row r="342" spans="1:65">
      <c r="A342" s="30"/>
      <c r="B342" s="3" t="s">
        <v>260</v>
      </c>
      <c r="C342" s="29"/>
      <c r="D342" s="232">
        <v>15.440000000000001</v>
      </c>
      <c r="E342" s="232">
        <v>19.299999999999997</v>
      </c>
      <c r="F342" s="232">
        <v>9.5549999999999997</v>
      </c>
      <c r="G342" s="232">
        <v>16.18</v>
      </c>
      <c r="H342" s="232" t="s">
        <v>631</v>
      </c>
      <c r="I342" s="232">
        <v>17.175000000000001</v>
      </c>
      <c r="J342" s="232" t="s">
        <v>631</v>
      </c>
      <c r="K342" s="232" t="s">
        <v>631</v>
      </c>
      <c r="L342" s="232">
        <v>15.9</v>
      </c>
      <c r="M342" s="232">
        <v>16.95</v>
      </c>
      <c r="N342" s="232">
        <v>16.194268415834642</v>
      </c>
      <c r="O342" s="232">
        <v>14.295</v>
      </c>
      <c r="P342" s="232">
        <v>17.25</v>
      </c>
      <c r="Q342" s="232">
        <v>15.95</v>
      </c>
      <c r="R342" s="232">
        <v>17.899999999999999</v>
      </c>
      <c r="S342" s="232">
        <v>17</v>
      </c>
      <c r="T342" s="232">
        <v>15.937308110092399</v>
      </c>
      <c r="U342" s="232">
        <v>16.399999999999999</v>
      </c>
      <c r="V342" s="232">
        <v>17.344999999999999</v>
      </c>
      <c r="W342" s="232">
        <v>16.824999999999999</v>
      </c>
      <c r="X342" s="232">
        <v>22.498833333333334</v>
      </c>
      <c r="Y342" s="229"/>
      <c r="Z342" s="230"/>
      <c r="AA342" s="230"/>
      <c r="AB342" s="230"/>
      <c r="AC342" s="230"/>
      <c r="AD342" s="230"/>
      <c r="AE342" s="230"/>
      <c r="AF342" s="230"/>
      <c r="AG342" s="230"/>
      <c r="AH342" s="230"/>
      <c r="AI342" s="230"/>
      <c r="AJ342" s="230"/>
      <c r="AK342" s="230"/>
      <c r="AL342" s="230"/>
      <c r="AM342" s="230"/>
      <c r="AN342" s="230"/>
      <c r="AO342" s="230"/>
      <c r="AP342" s="230"/>
      <c r="AQ342" s="230"/>
      <c r="AR342" s="230"/>
      <c r="AS342" s="230"/>
      <c r="AT342" s="230"/>
      <c r="AU342" s="230"/>
      <c r="AV342" s="230"/>
      <c r="AW342" s="230"/>
      <c r="AX342" s="230"/>
      <c r="AY342" s="230"/>
      <c r="AZ342" s="230"/>
      <c r="BA342" s="230"/>
      <c r="BB342" s="230"/>
      <c r="BC342" s="230"/>
      <c r="BD342" s="230"/>
      <c r="BE342" s="230"/>
      <c r="BF342" s="230"/>
      <c r="BG342" s="230"/>
      <c r="BH342" s="230"/>
      <c r="BI342" s="230"/>
      <c r="BJ342" s="230"/>
      <c r="BK342" s="230"/>
      <c r="BL342" s="230"/>
      <c r="BM342" s="233"/>
    </row>
    <row r="343" spans="1:65">
      <c r="A343" s="30"/>
      <c r="B343" s="3" t="s">
        <v>261</v>
      </c>
      <c r="C343" s="29"/>
      <c r="D343" s="24">
        <v>0.14207978978963473</v>
      </c>
      <c r="E343" s="24">
        <v>1.007306639840454</v>
      </c>
      <c r="F343" s="24">
        <v>0.45916228068080717</v>
      </c>
      <c r="G343" s="24">
        <v>0.10068101443006432</v>
      </c>
      <c r="H343" s="24" t="s">
        <v>631</v>
      </c>
      <c r="I343" s="24">
        <v>0.75365774725667045</v>
      </c>
      <c r="J343" s="24" t="s">
        <v>631</v>
      </c>
      <c r="K343" s="24" t="s">
        <v>631</v>
      </c>
      <c r="L343" s="24">
        <v>0.20000000000000018</v>
      </c>
      <c r="M343" s="24">
        <v>0.51153364177409355</v>
      </c>
      <c r="N343" s="24">
        <v>0.5316979826483158</v>
      </c>
      <c r="O343" s="24">
        <v>0.11395905697515539</v>
      </c>
      <c r="P343" s="24">
        <v>0.55204166509422181</v>
      </c>
      <c r="Q343" s="24">
        <v>0.292688685580202</v>
      </c>
      <c r="R343" s="24">
        <v>0.17606816861658997</v>
      </c>
      <c r="S343" s="24">
        <v>0.752772652709081</v>
      </c>
      <c r="T343" s="24">
        <v>0.14756836455428962</v>
      </c>
      <c r="U343" s="24">
        <v>0.39999999999999908</v>
      </c>
      <c r="V343" s="24">
        <v>0.26138094804327172</v>
      </c>
      <c r="W343" s="24">
        <v>0.32146021008309356</v>
      </c>
      <c r="X343" s="24">
        <v>0.32043706263650562</v>
      </c>
      <c r="Y343" s="157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86</v>
      </c>
      <c r="C344" s="29"/>
      <c r="D344" s="13">
        <v>9.1763050456168827E-3</v>
      </c>
      <c r="E344" s="13">
        <v>5.2646688493403516E-2</v>
      </c>
      <c r="F344" s="13">
        <v>4.682940139528885E-2</v>
      </c>
      <c r="G344" s="13">
        <v>6.2065764572114043E-3</v>
      </c>
      <c r="H344" s="13" t="s">
        <v>631</v>
      </c>
      <c r="I344" s="13">
        <v>4.3945058149076996E-2</v>
      </c>
      <c r="J344" s="13" t="s">
        <v>631</v>
      </c>
      <c r="K344" s="13" t="s">
        <v>631</v>
      </c>
      <c r="L344" s="13">
        <v>1.2658227848101278E-2</v>
      </c>
      <c r="M344" s="13">
        <v>2.9943432689215236E-2</v>
      </c>
      <c r="N344" s="13">
        <v>3.2543905414736403E-2</v>
      </c>
      <c r="O344" s="13">
        <v>7.9728817846424025E-3</v>
      </c>
      <c r="P344" s="13">
        <v>3.22360096405385E-2</v>
      </c>
      <c r="Q344" s="13">
        <v>1.8427409375458677E-2</v>
      </c>
      <c r="R344" s="13">
        <v>9.8637629477081219E-3</v>
      </c>
      <c r="S344" s="13">
        <v>4.3850834138393066E-2</v>
      </c>
      <c r="T344" s="13">
        <v>9.2864461831440332E-3</v>
      </c>
      <c r="U344" s="13">
        <v>2.4539877300613439E-2</v>
      </c>
      <c r="V344" s="13">
        <v>1.5152518727146187E-2</v>
      </c>
      <c r="W344" s="13">
        <v>1.9030698179561534E-2</v>
      </c>
      <c r="X344" s="13">
        <v>1.4174658840583275E-2</v>
      </c>
      <c r="Y344" s="157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262</v>
      </c>
      <c r="C345" s="29"/>
      <c r="D345" s="13">
        <v>-6.5318100149499236E-2</v>
      </c>
      <c r="E345" s="13">
        <v>0.1550213358755379</v>
      </c>
      <c r="F345" s="13">
        <v>-0.40810187117109842</v>
      </c>
      <c r="G345" s="13">
        <v>-2.0747154871375462E-2</v>
      </c>
      <c r="H345" s="13" t="s">
        <v>631</v>
      </c>
      <c r="I345" s="13">
        <v>3.5293514473805354E-2</v>
      </c>
      <c r="J345" s="13" t="s">
        <v>631</v>
      </c>
      <c r="K345" s="13" t="s">
        <v>631</v>
      </c>
      <c r="L345" s="13">
        <v>-4.6201893371071501E-2</v>
      </c>
      <c r="M345" s="13">
        <v>3.1269049888873246E-2</v>
      </c>
      <c r="N345" s="13">
        <v>-1.3732522059675567E-2</v>
      </c>
      <c r="O345" s="13">
        <v>-0.13715479299053901</v>
      </c>
      <c r="P345" s="13">
        <v>3.3784340254455758E-2</v>
      </c>
      <c r="Q345" s="13">
        <v>-4.1171312639906144E-2</v>
      </c>
      <c r="R345" s="13">
        <v>7.7550392615593156E-2</v>
      </c>
      <c r="S345" s="13">
        <v>3.6299630620038492E-2</v>
      </c>
      <c r="T345" s="13">
        <v>-4.0725086928730447E-2</v>
      </c>
      <c r="U345" s="13">
        <v>-1.6018408984079913E-2</v>
      </c>
      <c r="V345" s="13">
        <v>4.1330211351203738E-2</v>
      </c>
      <c r="W345" s="13">
        <v>1.9698714207193158E-2</v>
      </c>
      <c r="X345" s="13">
        <v>0.36467581842758001</v>
      </c>
      <c r="Y345" s="157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46" t="s">
        <v>263</v>
      </c>
      <c r="C346" s="47"/>
      <c r="D346" s="45">
        <v>0.92</v>
      </c>
      <c r="E346" s="45">
        <v>1.31</v>
      </c>
      <c r="F346" s="45">
        <v>4.4000000000000004</v>
      </c>
      <c r="G346" s="45">
        <v>0.47</v>
      </c>
      <c r="H346" s="45">
        <v>4.91</v>
      </c>
      <c r="I346" s="45">
        <v>0.1</v>
      </c>
      <c r="J346" s="45">
        <v>4.91</v>
      </c>
      <c r="K346" s="45">
        <v>4.91</v>
      </c>
      <c r="L346" s="45">
        <v>0.73</v>
      </c>
      <c r="M346" s="45">
        <v>0.06</v>
      </c>
      <c r="N346" s="45">
        <v>0.4</v>
      </c>
      <c r="O346" s="45">
        <v>1.65</v>
      </c>
      <c r="P346" s="45">
        <v>0.08</v>
      </c>
      <c r="Q346" s="45">
        <v>0.68</v>
      </c>
      <c r="R346" s="45">
        <v>0.53</v>
      </c>
      <c r="S346" s="45" t="s">
        <v>264</v>
      </c>
      <c r="T346" s="45">
        <v>0.67</v>
      </c>
      <c r="U346" s="45">
        <v>0.42</v>
      </c>
      <c r="V346" s="45">
        <v>0.16</v>
      </c>
      <c r="W346" s="45">
        <v>0.06</v>
      </c>
      <c r="X346" s="45">
        <v>3.44</v>
      </c>
      <c r="Y346" s="157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1" t="s">
        <v>278</v>
      </c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BM347" s="55"/>
    </row>
    <row r="348" spans="1:65">
      <c r="BM348" s="55"/>
    </row>
    <row r="349" spans="1:65" ht="15">
      <c r="B349" s="8" t="s">
        <v>460</v>
      </c>
      <c r="BM349" s="28" t="s">
        <v>66</v>
      </c>
    </row>
    <row r="350" spans="1:65" ht="15">
      <c r="A350" s="25" t="s">
        <v>5</v>
      </c>
      <c r="B350" s="18" t="s">
        <v>110</v>
      </c>
      <c r="C350" s="15" t="s">
        <v>111</v>
      </c>
      <c r="D350" s="16" t="s">
        <v>225</v>
      </c>
      <c r="E350" s="17" t="s">
        <v>225</v>
      </c>
      <c r="F350" s="17" t="s">
        <v>225</v>
      </c>
      <c r="G350" s="17" t="s">
        <v>225</v>
      </c>
      <c r="H350" s="17" t="s">
        <v>225</v>
      </c>
      <c r="I350" s="17" t="s">
        <v>225</v>
      </c>
      <c r="J350" s="17" t="s">
        <v>225</v>
      </c>
      <c r="K350" s="17" t="s">
        <v>225</v>
      </c>
      <c r="L350" s="157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 t="s">
        <v>226</v>
      </c>
      <c r="C351" s="9" t="s">
        <v>226</v>
      </c>
      <c r="D351" s="155" t="s">
        <v>228</v>
      </c>
      <c r="E351" s="156" t="s">
        <v>236</v>
      </c>
      <c r="F351" s="156" t="s">
        <v>238</v>
      </c>
      <c r="G351" s="156" t="s">
        <v>239</v>
      </c>
      <c r="H351" s="156" t="s">
        <v>240</v>
      </c>
      <c r="I351" s="156" t="s">
        <v>242</v>
      </c>
      <c r="J351" s="156" t="s">
        <v>245</v>
      </c>
      <c r="K351" s="156" t="s">
        <v>249</v>
      </c>
      <c r="L351" s="15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 t="s">
        <v>3</v>
      </c>
    </row>
    <row r="352" spans="1:65">
      <c r="A352" s="30"/>
      <c r="B352" s="19"/>
      <c r="C352" s="9"/>
      <c r="D352" s="10" t="s">
        <v>271</v>
      </c>
      <c r="E352" s="11" t="s">
        <v>271</v>
      </c>
      <c r="F352" s="11" t="s">
        <v>272</v>
      </c>
      <c r="G352" s="11" t="s">
        <v>271</v>
      </c>
      <c r="H352" s="11" t="s">
        <v>272</v>
      </c>
      <c r="I352" s="11" t="s">
        <v>271</v>
      </c>
      <c r="J352" s="11" t="s">
        <v>271</v>
      </c>
      <c r="K352" s="11" t="s">
        <v>271</v>
      </c>
      <c r="L352" s="157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</v>
      </c>
    </row>
    <row r="353" spans="1:65">
      <c r="A353" s="30"/>
      <c r="B353" s="19"/>
      <c r="C353" s="9"/>
      <c r="D353" s="26"/>
      <c r="E353" s="26"/>
      <c r="F353" s="26"/>
      <c r="G353" s="26"/>
      <c r="H353" s="26"/>
      <c r="I353" s="26"/>
      <c r="J353" s="26"/>
      <c r="K353" s="26"/>
      <c r="L353" s="157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3</v>
      </c>
    </row>
    <row r="354" spans="1:65">
      <c r="A354" s="30"/>
      <c r="B354" s="18">
        <v>1</v>
      </c>
      <c r="C354" s="14">
        <v>1</v>
      </c>
      <c r="D354" s="22">
        <v>5.15</v>
      </c>
      <c r="E354" s="22">
        <v>5.2</v>
      </c>
      <c r="F354" s="22">
        <v>5.4</v>
      </c>
      <c r="G354" s="22">
        <v>4.8883671467181768</v>
      </c>
      <c r="H354" s="151">
        <v>6.13</v>
      </c>
      <c r="I354" s="22">
        <v>4.97</v>
      </c>
      <c r="J354" s="22">
        <v>5.5327624760610101</v>
      </c>
      <c r="K354" s="22">
        <v>5.09</v>
      </c>
      <c r="L354" s="157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>
        <v>1</v>
      </c>
      <c r="C355" s="9">
        <v>2</v>
      </c>
      <c r="D355" s="11">
        <v>5.07</v>
      </c>
      <c r="E355" s="11">
        <v>5.0999999999999996</v>
      </c>
      <c r="F355" s="11">
        <v>5.2</v>
      </c>
      <c r="G355" s="11">
        <v>4.8753054899508532</v>
      </c>
      <c r="H355" s="152">
        <v>6.09</v>
      </c>
      <c r="I355" s="11">
        <v>5.03</v>
      </c>
      <c r="J355" s="11">
        <v>5.5934993283368302</v>
      </c>
      <c r="K355" s="11">
        <v>5.07</v>
      </c>
      <c r="L355" s="157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31</v>
      </c>
    </row>
    <row r="356" spans="1:65">
      <c r="A356" s="30"/>
      <c r="B356" s="19">
        <v>1</v>
      </c>
      <c r="C356" s="9">
        <v>3</v>
      </c>
      <c r="D356" s="11">
        <v>4.83</v>
      </c>
      <c r="E356" s="11">
        <v>5.0999999999999996</v>
      </c>
      <c r="F356" s="11">
        <v>5.5</v>
      </c>
      <c r="G356" s="11">
        <v>4.8683603000711306</v>
      </c>
      <c r="H356" s="152">
        <v>6.08</v>
      </c>
      <c r="I356" s="11">
        <v>4.9800000000000004</v>
      </c>
      <c r="J356" s="11">
        <v>4.60682019556039</v>
      </c>
      <c r="K356" s="11">
        <v>5.12</v>
      </c>
      <c r="L356" s="157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16</v>
      </c>
    </row>
    <row r="357" spans="1:65">
      <c r="A357" s="30"/>
      <c r="B357" s="19">
        <v>1</v>
      </c>
      <c r="C357" s="9">
        <v>4</v>
      </c>
      <c r="D357" s="11">
        <v>4.88</v>
      </c>
      <c r="E357" s="11">
        <v>5.3</v>
      </c>
      <c r="F357" s="11">
        <v>5.5</v>
      </c>
      <c r="G357" s="11">
        <v>5.091442624037616</v>
      </c>
      <c r="H357" s="152">
        <v>6.14</v>
      </c>
      <c r="I357" s="11">
        <v>4.78</v>
      </c>
      <c r="J357" s="11">
        <v>4.66974340709156</v>
      </c>
      <c r="K357" s="11">
        <v>5.15</v>
      </c>
      <c r="L357" s="157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5.0843585208154352</v>
      </c>
    </row>
    <row r="358" spans="1:65">
      <c r="A358" s="30"/>
      <c r="B358" s="19">
        <v>1</v>
      </c>
      <c r="C358" s="9">
        <v>5</v>
      </c>
      <c r="D358" s="11">
        <v>5.4</v>
      </c>
      <c r="E358" s="11">
        <v>5</v>
      </c>
      <c r="F358" s="11">
        <v>5.0999999999999996</v>
      </c>
      <c r="G358" s="11">
        <v>4.8654941059967625</v>
      </c>
      <c r="H358" s="152">
        <v>6.27</v>
      </c>
      <c r="I358" s="11">
        <v>5.04</v>
      </c>
      <c r="J358" s="11">
        <v>4.6051350648087599</v>
      </c>
      <c r="K358" s="11">
        <v>5.13</v>
      </c>
      <c r="L358" s="157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30</v>
      </c>
    </row>
    <row r="359" spans="1:65">
      <c r="A359" s="30"/>
      <c r="B359" s="19">
        <v>1</v>
      </c>
      <c r="C359" s="9">
        <v>6</v>
      </c>
      <c r="D359" s="11">
        <v>5.3</v>
      </c>
      <c r="E359" s="11">
        <v>5.3</v>
      </c>
      <c r="F359" s="11">
        <v>5.4</v>
      </c>
      <c r="G359" s="11">
        <v>4.9604032614327469</v>
      </c>
      <c r="H359" s="152">
        <v>6.18</v>
      </c>
      <c r="I359" s="11">
        <v>5.03</v>
      </c>
      <c r="J359" s="11">
        <v>4.6157244741824304</v>
      </c>
      <c r="K359" s="11">
        <v>5.25</v>
      </c>
      <c r="L359" s="157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20" t="s">
        <v>259</v>
      </c>
      <c r="C360" s="12"/>
      <c r="D360" s="23">
        <v>5.1049999999999995</v>
      </c>
      <c r="E360" s="23">
        <v>5.166666666666667</v>
      </c>
      <c r="F360" s="23">
        <v>5.3500000000000005</v>
      </c>
      <c r="G360" s="23">
        <v>4.9248954880345472</v>
      </c>
      <c r="H360" s="23">
        <v>6.1483333333333334</v>
      </c>
      <c r="I360" s="23">
        <v>4.9716666666666667</v>
      </c>
      <c r="J360" s="23">
        <v>4.9372808243401636</v>
      </c>
      <c r="K360" s="23">
        <v>5.1349999999999998</v>
      </c>
      <c r="L360" s="157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260</v>
      </c>
      <c r="C361" s="29"/>
      <c r="D361" s="11">
        <v>5.1100000000000003</v>
      </c>
      <c r="E361" s="11">
        <v>5.15</v>
      </c>
      <c r="F361" s="11">
        <v>5.4</v>
      </c>
      <c r="G361" s="11">
        <v>4.881836318334515</v>
      </c>
      <c r="H361" s="11">
        <v>6.1349999999999998</v>
      </c>
      <c r="I361" s="11">
        <v>5.0050000000000008</v>
      </c>
      <c r="J361" s="11">
        <v>4.6427339406369956</v>
      </c>
      <c r="K361" s="11">
        <v>5.125</v>
      </c>
      <c r="L361" s="157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261</v>
      </c>
      <c r="C362" s="29"/>
      <c r="D362" s="24">
        <v>0.22563244447552314</v>
      </c>
      <c r="E362" s="24">
        <v>0.12110601416389968</v>
      </c>
      <c r="F362" s="24">
        <v>0.16431676725154995</v>
      </c>
      <c r="G362" s="24">
        <v>8.8901057111652304E-2</v>
      </c>
      <c r="H362" s="24">
        <v>6.9689788826388668E-2</v>
      </c>
      <c r="I362" s="24">
        <v>9.8268340103344884E-2</v>
      </c>
      <c r="J362" s="24">
        <v>0.48574085914751769</v>
      </c>
      <c r="K362" s="24">
        <v>6.3166446789415007E-2</v>
      </c>
      <c r="L362" s="216"/>
      <c r="M362" s="217"/>
      <c r="N362" s="217"/>
      <c r="O362" s="217"/>
      <c r="P362" s="217"/>
      <c r="Q362" s="217"/>
      <c r="R362" s="217"/>
      <c r="S362" s="217"/>
      <c r="T362" s="217"/>
      <c r="U362" s="217"/>
      <c r="V362" s="217"/>
      <c r="W362" s="217"/>
      <c r="X362" s="217"/>
      <c r="Y362" s="217"/>
      <c r="Z362" s="217"/>
      <c r="AA362" s="217"/>
      <c r="AB362" s="217"/>
      <c r="AC362" s="217"/>
      <c r="AD362" s="217"/>
      <c r="AE362" s="217"/>
      <c r="AF362" s="217"/>
      <c r="AG362" s="217"/>
      <c r="AH362" s="217"/>
      <c r="AI362" s="217"/>
      <c r="AJ362" s="217"/>
      <c r="AK362" s="217"/>
      <c r="AL362" s="217"/>
      <c r="AM362" s="217"/>
      <c r="AN362" s="217"/>
      <c r="AO362" s="217"/>
      <c r="AP362" s="217"/>
      <c r="AQ362" s="217"/>
      <c r="AR362" s="217"/>
      <c r="AS362" s="217"/>
      <c r="AT362" s="217"/>
      <c r="AU362" s="217"/>
      <c r="AV362" s="217"/>
      <c r="AW362" s="217"/>
      <c r="AX362" s="217"/>
      <c r="AY362" s="217"/>
      <c r="AZ362" s="217"/>
      <c r="BA362" s="217"/>
      <c r="BB362" s="217"/>
      <c r="BC362" s="217"/>
      <c r="BD362" s="217"/>
      <c r="BE362" s="217"/>
      <c r="BF362" s="217"/>
      <c r="BG362" s="217"/>
      <c r="BH362" s="217"/>
      <c r="BI362" s="217"/>
      <c r="BJ362" s="217"/>
      <c r="BK362" s="217"/>
      <c r="BL362" s="217"/>
      <c r="BM362" s="56"/>
    </row>
    <row r="363" spans="1:65">
      <c r="A363" s="30"/>
      <c r="B363" s="3" t="s">
        <v>86</v>
      </c>
      <c r="C363" s="29"/>
      <c r="D363" s="13">
        <v>4.4198324089230787E-2</v>
      </c>
      <c r="E363" s="13">
        <v>2.3439873709141874E-2</v>
      </c>
      <c r="F363" s="13">
        <v>3.0713414439542043E-2</v>
      </c>
      <c r="G363" s="13">
        <v>1.8051359125822057E-2</v>
      </c>
      <c r="H363" s="13">
        <v>1.1334744726438927E-2</v>
      </c>
      <c r="I363" s="13">
        <v>1.9765673503857502E-2</v>
      </c>
      <c r="J363" s="13">
        <v>9.8382262712883847E-2</v>
      </c>
      <c r="K363" s="13">
        <v>1.2301158089467383E-2</v>
      </c>
      <c r="L363" s="157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262</v>
      </c>
      <c r="C364" s="29"/>
      <c r="D364" s="13">
        <v>4.0598000908194098E-3</v>
      </c>
      <c r="E364" s="13">
        <v>1.6188501561064328E-2</v>
      </c>
      <c r="F364" s="13">
        <v>5.2246803229360372E-2</v>
      </c>
      <c r="G364" s="13">
        <v>-3.1363451677934195E-2</v>
      </c>
      <c r="H364" s="13">
        <v>0.20926431685766667</v>
      </c>
      <c r="I364" s="13">
        <v>-2.2164419304304794E-2</v>
      </c>
      <c r="J364" s="13">
        <v>-2.8927483353727634E-2</v>
      </c>
      <c r="K364" s="13">
        <v>9.960249454722403E-3</v>
      </c>
      <c r="L364" s="157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46" t="s">
        <v>263</v>
      </c>
      <c r="C365" s="47"/>
      <c r="D365" s="45">
        <v>0.06</v>
      </c>
      <c r="E365" s="45">
        <v>0.19</v>
      </c>
      <c r="F365" s="45">
        <v>0.94</v>
      </c>
      <c r="G365" s="45">
        <v>0.79</v>
      </c>
      <c r="H365" s="45">
        <v>4.1900000000000004</v>
      </c>
      <c r="I365" s="45">
        <v>0.6</v>
      </c>
      <c r="J365" s="45">
        <v>0.74</v>
      </c>
      <c r="K365" s="45">
        <v>0.06</v>
      </c>
      <c r="L365" s="157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1"/>
      <c r="C366" s="20"/>
      <c r="D366" s="20"/>
      <c r="E366" s="20"/>
      <c r="F366" s="20"/>
      <c r="G366" s="20"/>
      <c r="H366" s="20"/>
      <c r="I366" s="20"/>
      <c r="J366" s="20"/>
      <c r="K366" s="20"/>
      <c r="BM366" s="55"/>
    </row>
    <row r="367" spans="1:65" ht="15">
      <c r="B367" s="8" t="s">
        <v>461</v>
      </c>
      <c r="BM367" s="28" t="s">
        <v>290</v>
      </c>
    </row>
    <row r="368" spans="1:65" ht="15">
      <c r="A368" s="25" t="s">
        <v>81</v>
      </c>
      <c r="B368" s="18" t="s">
        <v>110</v>
      </c>
      <c r="C368" s="15" t="s">
        <v>111</v>
      </c>
      <c r="D368" s="16" t="s">
        <v>225</v>
      </c>
      <c r="E368" s="17" t="s">
        <v>225</v>
      </c>
      <c r="F368" s="17" t="s">
        <v>225</v>
      </c>
      <c r="G368" s="17" t="s">
        <v>225</v>
      </c>
      <c r="H368" s="17" t="s">
        <v>225</v>
      </c>
      <c r="I368" s="17" t="s">
        <v>225</v>
      </c>
      <c r="J368" s="17" t="s">
        <v>225</v>
      </c>
      <c r="K368" s="17" t="s">
        <v>225</v>
      </c>
      <c r="L368" s="17" t="s">
        <v>225</v>
      </c>
      <c r="M368" s="17" t="s">
        <v>225</v>
      </c>
      <c r="N368" s="17" t="s">
        <v>225</v>
      </c>
      <c r="O368" s="17" t="s">
        <v>225</v>
      </c>
      <c r="P368" s="157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 t="s">
        <v>226</v>
      </c>
      <c r="C369" s="9" t="s">
        <v>226</v>
      </c>
      <c r="D369" s="155" t="s">
        <v>228</v>
      </c>
      <c r="E369" s="156" t="s">
        <v>229</v>
      </c>
      <c r="F369" s="156" t="s">
        <v>233</v>
      </c>
      <c r="G369" s="156" t="s">
        <v>236</v>
      </c>
      <c r="H369" s="156" t="s">
        <v>238</v>
      </c>
      <c r="I369" s="156" t="s">
        <v>240</v>
      </c>
      <c r="J369" s="156" t="s">
        <v>241</v>
      </c>
      <c r="K369" s="156" t="s">
        <v>242</v>
      </c>
      <c r="L369" s="156" t="s">
        <v>243</v>
      </c>
      <c r="M369" s="156" t="s">
        <v>244</v>
      </c>
      <c r="N369" s="156" t="s">
        <v>247</v>
      </c>
      <c r="O369" s="156" t="s">
        <v>249</v>
      </c>
      <c r="P369" s="157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 t="s">
        <v>3</v>
      </c>
    </row>
    <row r="370" spans="1:65">
      <c r="A370" s="30"/>
      <c r="B370" s="19"/>
      <c r="C370" s="9"/>
      <c r="D370" s="10" t="s">
        <v>271</v>
      </c>
      <c r="E370" s="11" t="s">
        <v>272</v>
      </c>
      <c r="F370" s="11" t="s">
        <v>272</v>
      </c>
      <c r="G370" s="11" t="s">
        <v>271</v>
      </c>
      <c r="H370" s="11" t="s">
        <v>272</v>
      </c>
      <c r="I370" s="11" t="s">
        <v>272</v>
      </c>
      <c r="J370" s="11" t="s">
        <v>272</v>
      </c>
      <c r="K370" s="11" t="s">
        <v>271</v>
      </c>
      <c r="L370" s="11" t="s">
        <v>271</v>
      </c>
      <c r="M370" s="11" t="s">
        <v>272</v>
      </c>
      <c r="N370" s="11" t="s">
        <v>272</v>
      </c>
      <c r="O370" s="11" t="s">
        <v>271</v>
      </c>
      <c r="P370" s="157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9"/>
      <c r="C371" s="9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157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2</v>
      </c>
    </row>
    <row r="372" spans="1:65">
      <c r="A372" s="30"/>
      <c r="B372" s="18">
        <v>1</v>
      </c>
      <c r="C372" s="14">
        <v>1</v>
      </c>
      <c r="D372" s="22">
        <v>0.7</v>
      </c>
      <c r="E372" s="22">
        <v>0.4</v>
      </c>
      <c r="F372" s="22">
        <v>0.39</v>
      </c>
      <c r="G372" s="151" t="s">
        <v>279</v>
      </c>
      <c r="H372" s="151">
        <v>1.2</v>
      </c>
      <c r="I372" s="22">
        <v>0.45</v>
      </c>
      <c r="J372" s="22">
        <v>0.47</v>
      </c>
      <c r="K372" s="22">
        <v>0.4</v>
      </c>
      <c r="L372" s="151">
        <v>2.1</v>
      </c>
      <c r="M372" s="151">
        <v>5</v>
      </c>
      <c r="N372" s="22">
        <v>0.4</v>
      </c>
      <c r="O372" s="151">
        <v>2.2999999999999998</v>
      </c>
      <c r="P372" s="157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</v>
      </c>
    </row>
    <row r="373" spans="1:65">
      <c r="A373" s="30"/>
      <c r="B373" s="19">
        <v>1</v>
      </c>
      <c r="C373" s="9">
        <v>2</v>
      </c>
      <c r="D373" s="11">
        <v>0.76</v>
      </c>
      <c r="E373" s="11">
        <v>0.4</v>
      </c>
      <c r="F373" s="11">
        <v>0.38</v>
      </c>
      <c r="G373" s="152" t="s">
        <v>279</v>
      </c>
      <c r="H373" s="152">
        <v>1.3</v>
      </c>
      <c r="I373" s="11">
        <v>0.43</v>
      </c>
      <c r="J373" s="11">
        <v>0.47</v>
      </c>
      <c r="K373" s="11">
        <v>0.39</v>
      </c>
      <c r="L373" s="152">
        <v>2.1</v>
      </c>
      <c r="M373" s="152">
        <v>4.5999999999999996</v>
      </c>
      <c r="N373" s="11">
        <v>0.5</v>
      </c>
      <c r="O373" s="152">
        <v>2.4</v>
      </c>
      <c r="P373" s="157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5</v>
      </c>
    </row>
    <row r="374" spans="1:65">
      <c r="A374" s="30"/>
      <c r="B374" s="19">
        <v>1</v>
      </c>
      <c r="C374" s="9">
        <v>3</v>
      </c>
      <c r="D374" s="11">
        <v>0.74</v>
      </c>
      <c r="E374" s="11">
        <v>0.4</v>
      </c>
      <c r="F374" s="11">
        <v>0.4</v>
      </c>
      <c r="G374" s="152" t="s">
        <v>279</v>
      </c>
      <c r="H374" s="152">
        <v>1.3</v>
      </c>
      <c r="I374" s="11">
        <v>0.43</v>
      </c>
      <c r="J374" s="11">
        <v>0.46</v>
      </c>
      <c r="K374" s="11">
        <v>0.4</v>
      </c>
      <c r="L374" s="152">
        <v>2.1</v>
      </c>
      <c r="M374" s="152">
        <v>4.5</v>
      </c>
      <c r="N374" s="11">
        <v>0.4</v>
      </c>
      <c r="O374" s="152">
        <v>2.5</v>
      </c>
      <c r="P374" s="157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16</v>
      </c>
    </row>
    <row r="375" spans="1:65">
      <c r="A375" s="30"/>
      <c r="B375" s="19">
        <v>1</v>
      </c>
      <c r="C375" s="9">
        <v>4</v>
      </c>
      <c r="D375" s="11">
        <v>0.79</v>
      </c>
      <c r="E375" s="11">
        <v>0.3</v>
      </c>
      <c r="F375" s="11">
        <v>0.4</v>
      </c>
      <c r="G375" s="152" t="s">
        <v>279</v>
      </c>
      <c r="H375" s="152">
        <v>1.3</v>
      </c>
      <c r="I375" s="11">
        <v>0.44</v>
      </c>
      <c r="J375" s="11">
        <v>0.45</v>
      </c>
      <c r="K375" s="11">
        <v>0.4</v>
      </c>
      <c r="L375" s="152">
        <v>2</v>
      </c>
      <c r="M375" s="152">
        <v>4.8</v>
      </c>
      <c r="N375" s="11">
        <v>0.3</v>
      </c>
      <c r="O375" s="152">
        <v>2.4</v>
      </c>
      <c r="P375" s="157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0.46500000000000002</v>
      </c>
    </row>
    <row r="376" spans="1:65">
      <c r="A376" s="30"/>
      <c r="B376" s="19">
        <v>1</v>
      </c>
      <c r="C376" s="9">
        <v>5</v>
      </c>
      <c r="D376" s="11">
        <v>0.85</v>
      </c>
      <c r="E376" s="11">
        <v>0.3</v>
      </c>
      <c r="F376" s="11">
        <v>0.35</v>
      </c>
      <c r="G376" s="152" t="s">
        <v>279</v>
      </c>
      <c r="H376" s="152">
        <v>1.2</v>
      </c>
      <c r="I376" s="11">
        <v>0.43</v>
      </c>
      <c r="J376" s="11">
        <v>0.5</v>
      </c>
      <c r="K376" s="11">
        <v>0.4</v>
      </c>
      <c r="L376" s="152">
        <v>2</v>
      </c>
      <c r="M376" s="152">
        <v>4.5999999999999996</v>
      </c>
      <c r="N376" s="11">
        <v>0.4</v>
      </c>
      <c r="O376" s="152">
        <v>2.5</v>
      </c>
      <c r="P376" s="157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7</v>
      </c>
    </row>
    <row r="377" spans="1:65">
      <c r="A377" s="30"/>
      <c r="B377" s="19">
        <v>1</v>
      </c>
      <c r="C377" s="9">
        <v>6</v>
      </c>
      <c r="D377" s="11">
        <v>0.91</v>
      </c>
      <c r="E377" s="11">
        <v>0.3</v>
      </c>
      <c r="F377" s="11">
        <v>0.36</v>
      </c>
      <c r="G377" s="152" t="s">
        <v>279</v>
      </c>
      <c r="H377" s="152">
        <v>1.4</v>
      </c>
      <c r="I377" s="11">
        <v>0.43</v>
      </c>
      <c r="J377" s="11">
        <v>0.44</v>
      </c>
      <c r="K377" s="11">
        <v>0.41</v>
      </c>
      <c r="L377" s="152">
        <v>2.1</v>
      </c>
      <c r="M377" s="152">
        <v>4.5</v>
      </c>
      <c r="N377" s="11">
        <v>0.6</v>
      </c>
      <c r="O377" s="152">
        <v>2.4</v>
      </c>
      <c r="P377" s="157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20" t="s">
        <v>259</v>
      </c>
      <c r="C378" s="12"/>
      <c r="D378" s="23">
        <v>0.79166666666666663</v>
      </c>
      <c r="E378" s="23">
        <v>0.35000000000000003</v>
      </c>
      <c r="F378" s="23">
        <v>0.37999999999999995</v>
      </c>
      <c r="G378" s="23" t="s">
        <v>631</v>
      </c>
      <c r="H378" s="23">
        <v>1.2833333333333332</v>
      </c>
      <c r="I378" s="23">
        <v>0.43500000000000005</v>
      </c>
      <c r="J378" s="23">
        <v>0.46499999999999991</v>
      </c>
      <c r="K378" s="23">
        <v>0.39999999999999997</v>
      </c>
      <c r="L378" s="23">
        <v>2.0666666666666669</v>
      </c>
      <c r="M378" s="23">
        <v>4.666666666666667</v>
      </c>
      <c r="N378" s="23">
        <v>0.43333333333333335</v>
      </c>
      <c r="O378" s="23">
        <v>2.4166666666666665</v>
      </c>
      <c r="P378" s="157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260</v>
      </c>
      <c r="C379" s="29"/>
      <c r="D379" s="11">
        <v>0.77500000000000002</v>
      </c>
      <c r="E379" s="11">
        <v>0.35</v>
      </c>
      <c r="F379" s="11">
        <v>0.38500000000000001</v>
      </c>
      <c r="G379" s="11" t="s">
        <v>631</v>
      </c>
      <c r="H379" s="11">
        <v>1.3</v>
      </c>
      <c r="I379" s="11">
        <v>0.43</v>
      </c>
      <c r="J379" s="11">
        <v>0.46499999999999997</v>
      </c>
      <c r="K379" s="11">
        <v>0.4</v>
      </c>
      <c r="L379" s="11">
        <v>2.1</v>
      </c>
      <c r="M379" s="11">
        <v>4.5999999999999996</v>
      </c>
      <c r="N379" s="11">
        <v>0.4</v>
      </c>
      <c r="O379" s="11">
        <v>2.4</v>
      </c>
      <c r="P379" s="157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261</v>
      </c>
      <c r="C380" s="29"/>
      <c r="D380" s="24">
        <v>7.6789756261279207E-2</v>
      </c>
      <c r="E380" s="24">
        <v>5.4772255750516634E-2</v>
      </c>
      <c r="F380" s="24">
        <v>2.0976176963403051E-2</v>
      </c>
      <c r="G380" s="24" t="s">
        <v>631</v>
      </c>
      <c r="H380" s="24">
        <v>7.5277265270908097E-2</v>
      </c>
      <c r="I380" s="24">
        <v>8.3666002653407633E-3</v>
      </c>
      <c r="J380" s="24">
        <v>2.0736441353327716E-2</v>
      </c>
      <c r="K380" s="24">
        <v>6.3245553203367466E-3</v>
      </c>
      <c r="L380" s="24">
        <v>5.1639777949432274E-2</v>
      </c>
      <c r="M380" s="24">
        <v>0.19663841605003501</v>
      </c>
      <c r="N380" s="24">
        <v>0.10327955589886456</v>
      </c>
      <c r="O380" s="24">
        <v>7.5277265270908167E-2</v>
      </c>
      <c r="P380" s="157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86</v>
      </c>
      <c r="C381" s="29"/>
      <c r="D381" s="13">
        <v>9.6997586856352694E-2</v>
      </c>
      <c r="E381" s="13">
        <v>0.15649215928719037</v>
      </c>
      <c r="F381" s="13">
        <v>5.5200465693165932E-2</v>
      </c>
      <c r="G381" s="13" t="s">
        <v>631</v>
      </c>
      <c r="H381" s="13">
        <v>5.8657609302006315E-2</v>
      </c>
      <c r="I381" s="13">
        <v>1.923356382836957E-2</v>
      </c>
      <c r="J381" s="13">
        <v>4.4594497534038109E-2</v>
      </c>
      <c r="K381" s="13">
        <v>1.5811388300841868E-2</v>
      </c>
      <c r="L381" s="13">
        <v>2.4986989330370451E-2</v>
      </c>
      <c r="M381" s="13">
        <v>4.2136803439293213E-2</v>
      </c>
      <c r="N381" s="13">
        <v>0.23833743668968743</v>
      </c>
      <c r="O381" s="13">
        <v>3.114921321554821E-2</v>
      </c>
      <c r="P381" s="157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262</v>
      </c>
      <c r="C382" s="29"/>
      <c r="D382" s="13">
        <v>0.70250896057347645</v>
      </c>
      <c r="E382" s="13">
        <v>-0.24731182795698925</v>
      </c>
      <c r="F382" s="13">
        <v>-0.18279569892473135</v>
      </c>
      <c r="G382" s="13" t="s">
        <v>631</v>
      </c>
      <c r="H382" s="13">
        <v>1.7598566308243724</v>
      </c>
      <c r="I382" s="13">
        <v>-6.4516129032258007E-2</v>
      </c>
      <c r="J382" s="13">
        <v>-2.2204460492503131E-16</v>
      </c>
      <c r="K382" s="13">
        <v>-0.13978494623655924</v>
      </c>
      <c r="L382" s="13">
        <v>3.4444444444444446</v>
      </c>
      <c r="M382" s="13">
        <v>9.0358422939068106</v>
      </c>
      <c r="N382" s="13">
        <v>-6.8100358422939045E-2</v>
      </c>
      <c r="O382" s="13">
        <v>4.1971326164874547</v>
      </c>
      <c r="P382" s="157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46" t="s">
        <v>263</v>
      </c>
      <c r="C383" s="47"/>
      <c r="D383" s="45">
        <v>1.54</v>
      </c>
      <c r="E383" s="45">
        <v>0.45</v>
      </c>
      <c r="F383" s="45">
        <v>0.31</v>
      </c>
      <c r="G383" s="45">
        <v>0.9</v>
      </c>
      <c r="H383" s="45">
        <v>3.75</v>
      </c>
      <c r="I383" s="45">
        <v>7.0000000000000007E-2</v>
      </c>
      <c r="J383" s="45">
        <v>7.0000000000000007E-2</v>
      </c>
      <c r="K383" s="45">
        <v>0.22</v>
      </c>
      <c r="L383" s="45">
        <v>7.27</v>
      </c>
      <c r="M383" s="45">
        <v>18.96</v>
      </c>
      <c r="N383" s="45">
        <v>7.0000000000000007E-2</v>
      </c>
      <c r="O383" s="45">
        <v>8.84</v>
      </c>
      <c r="P383" s="157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1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BM384" s="55"/>
    </row>
    <row r="385" spans="1:65" ht="15">
      <c r="B385" s="8" t="s">
        <v>462</v>
      </c>
      <c r="BM385" s="28" t="s">
        <v>66</v>
      </c>
    </row>
    <row r="386" spans="1:65" ht="15">
      <c r="A386" s="25" t="s">
        <v>8</v>
      </c>
      <c r="B386" s="18" t="s">
        <v>110</v>
      </c>
      <c r="C386" s="15" t="s">
        <v>111</v>
      </c>
      <c r="D386" s="16" t="s">
        <v>225</v>
      </c>
      <c r="E386" s="17" t="s">
        <v>225</v>
      </c>
      <c r="F386" s="17" t="s">
        <v>225</v>
      </c>
      <c r="G386" s="17" t="s">
        <v>225</v>
      </c>
      <c r="H386" s="17" t="s">
        <v>225</v>
      </c>
      <c r="I386" s="17" t="s">
        <v>225</v>
      </c>
      <c r="J386" s="17" t="s">
        <v>225</v>
      </c>
      <c r="K386" s="17" t="s">
        <v>225</v>
      </c>
      <c r="L386" s="17" t="s">
        <v>225</v>
      </c>
      <c r="M386" s="17" t="s">
        <v>225</v>
      </c>
      <c r="N386" s="17" t="s">
        <v>225</v>
      </c>
      <c r="O386" s="17" t="s">
        <v>225</v>
      </c>
      <c r="P386" s="17" t="s">
        <v>225</v>
      </c>
      <c r="Q386" s="17" t="s">
        <v>225</v>
      </c>
      <c r="R386" s="17" t="s">
        <v>225</v>
      </c>
      <c r="S386" s="157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1</v>
      </c>
    </row>
    <row r="387" spans="1:65">
      <c r="A387" s="30"/>
      <c r="B387" s="19" t="s">
        <v>226</v>
      </c>
      <c r="C387" s="9" t="s">
        <v>226</v>
      </c>
      <c r="D387" s="155" t="s">
        <v>228</v>
      </c>
      <c r="E387" s="156" t="s">
        <v>229</v>
      </c>
      <c r="F387" s="156" t="s">
        <v>231</v>
      </c>
      <c r="G387" s="156" t="s">
        <v>233</v>
      </c>
      <c r="H387" s="156" t="s">
        <v>236</v>
      </c>
      <c r="I387" s="156" t="s">
        <v>238</v>
      </c>
      <c r="J387" s="156" t="s">
        <v>239</v>
      </c>
      <c r="K387" s="156" t="s">
        <v>240</v>
      </c>
      <c r="L387" s="156" t="s">
        <v>241</v>
      </c>
      <c r="M387" s="156" t="s">
        <v>242</v>
      </c>
      <c r="N387" s="156" t="s">
        <v>243</v>
      </c>
      <c r="O387" s="156" t="s">
        <v>244</v>
      </c>
      <c r="P387" s="156" t="s">
        <v>247</v>
      </c>
      <c r="Q387" s="156" t="s">
        <v>249</v>
      </c>
      <c r="R387" s="156" t="s">
        <v>250</v>
      </c>
      <c r="S387" s="157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 t="s">
        <v>3</v>
      </c>
    </row>
    <row r="388" spans="1:65">
      <c r="A388" s="30"/>
      <c r="B388" s="19"/>
      <c r="C388" s="9"/>
      <c r="D388" s="10" t="s">
        <v>271</v>
      </c>
      <c r="E388" s="11" t="s">
        <v>272</v>
      </c>
      <c r="F388" s="11" t="s">
        <v>271</v>
      </c>
      <c r="G388" s="11" t="s">
        <v>272</v>
      </c>
      <c r="H388" s="11" t="s">
        <v>271</v>
      </c>
      <c r="I388" s="11" t="s">
        <v>272</v>
      </c>
      <c r="J388" s="11" t="s">
        <v>271</v>
      </c>
      <c r="K388" s="11" t="s">
        <v>272</v>
      </c>
      <c r="L388" s="11" t="s">
        <v>272</v>
      </c>
      <c r="M388" s="11" t="s">
        <v>271</v>
      </c>
      <c r="N388" s="11" t="s">
        <v>271</v>
      </c>
      <c r="O388" s="11" t="s">
        <v>272</v>
      </c>
      <c r="P388" s="11" t="s">
        <v>272</v>
      </c>
      <c r="Q388" s="11" t="s">
        <v>271</v>
      </c>
      <c r="R388" s="11" t="s">
        <v>114</v>
      </c>
      <c r="S388" s="157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2</v>
      </c>
    </row>
    <row r="389" spans="1:65">
      <c r="A389" s="30"/>
      <c r="B389" s="19"/>
      <c r="C389" s="9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157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3</v>
      </c>
    </row>
    <row r="390" spans="1:65">
      <c r="A390" s="30"/>
      <c r="B390" s="18">
        <v>1</v>
      </c>
      <c r="C390" s="14">
        <v>1</v>
      </c>
      <c r="D390" s="22">
        <v>4.0999999999999996</v>
      </c>
      <c r="E390" s="22">
        <v>4.41</v>
      </c>
      <c r="F390" s="22">
        <v>4.05</v>
      </c>
      <c r="G390" s="22">
        <v>4.3</v>
      </c>
      <c r="H390" s="22">
        <v>4</v>
      </c>
      <c r="I390" s="22">
        <v>4.7</v>
      </c>
      <c r="J390" s="22">
        <v>4.0514974202327849</v>
      </c>
      <c r="K390" s="22">
        <v>4.29</v>
      </c>
      <c r="L390" s="22">
        <v>4.2</v>
      </c>
      <c r="M390" s="22">
        <v>4.3</v>
      </c>
      <c r="N390" s="22">
        <v>4.5</v>
      </c>
      <c r="O390" s="22">
        <v>4.3</v>
      </c>
      <c r="P390" s="22">
        <v>4.4000000000000004</v>
      </c>
      <c r="Q390" s="22">
        <v>4.2300000000000004</v>
      </c>
      <c r="R390" s="22">
        <v>4.1399999999999997</v>
      </c>
      <c r="S390" s="157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</v>
      </c>
    </row>
    <row r="391" spans="1:65">
      <c r="A391" s="30"/>
      <c r="B391" s="19">
        <v>1</v>
      </c>
      <c r="C391" s="9">
        <v>2</v>
      </c>
      <c r="D391" s="11">
        <v>4.2</v>
      </c>
      <c r="E391" s="11">
        <v>4.33</v>
      </c>
      <c r="F391" s="11">
        <v>4.07</v>
      </c>
      <c r="G391" s="11">
        <v>4.3</v>
      </c>
      <c r="H391" s="11">
        <v>3.8</v>
      </c>
      <c r="I391" s="11">
        <v>4.5</v>
      </c>
      <c r="J391" s="11">
        <v>4.0114410552901205</v>
      </c>
      <c r="K391" s="11">
        <v>4.26</v>
      </c>
      <c r="L391" s="11">
        <v>4.4000000000000004</v>
      </c>
      <c r="M391" s="11">
        <v>4.0999999999999996</v>
      </c>
      <c r="N391" s="11">
        <v>4.5</v>
      </c>
      <c r="O391" s="11">
        <v>4.2</v>
      </c>
      <c r="P391" s="11">
        <v>4.1100000000000003</v>
      </c>
      <c r="Q391" s="11">
        <v>4.2</v>
      </c>
      <c r="R391" s="11">
        <v>3.9899999999999998</v>
      </c>
      <c r="S391" s="157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16</v>
      </c>
    </row>
    <row r="392" spans="1:65">
      <c r="A392" s="30"/>
      <c r="B392" s="19">
        <v>1</v>
      </c>
      <c r="C392" s="9">
        <v>3</v>
      </c>
      <c r="D392" s="11">
        <v>4</v>
      </c>
      <c r="E392" s="11">
        <v>4.68</v>
      </c>
      <c r="F392" s="11">
        <v>4.1900000000000004</v>
      </c>
      <c r="G392" s="11">
        <v>4.0999999999999996</v>
      </c>
      <c r="H392" s="11">
        <v>3.9</v>
      </c>
      <c r="I392" s="11">
        <v>4.3</v>
      </c>
      <c r="J392" s="11">
        <v>3.9317893097299539</v>
      </c>
      <c r="K392" s="11">
        <v>4.17</v>
      </c>
      <c r="L392" s="11">
        <v>4.5999999999999996</v>
      </c>
      <c r="M392" s="11">
        <v>4.2</v>
      </c>
      <c r="N392" s="11">
        <v>4.5</v>
      </c>
      <c r="O392" s="11">
        <v>4.2</v>
      </c>
      <c r="P392" s="11">
        <v>4.17</v>
      </c>
      <c r="Q392" s="11">
        <v>4.57</v>
      </c>
      <c r="R392" s="11">
        <v>4.05</v>
      </c>
      <c r="S392" s="157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16</v>
      </c>
    </row>
    <row r="393" spans="1:65">
      <c r="A393" s="30"/>
      <c r="B393" s="19">
        <v>1</v>
      </c>
      <c r="C393" s="9">
        <v>4</v>
      </c>
      <c r="D393" s="11">
        <v>4</v>
      </c>
      <c r="E393" s="11">
        <v>4.4800000000000004</v>
      </c>
      <c r="F393" s="11">
        <v>4.09</v>
      </c>
      <c r="G393" s="11">
        <v>4.3</v>
      </c>
      <c r="H393" s="153">
        <v>3.6</v>
      </c>
      <c r="I393" s="11">
        <v>4.5</v>
      </c>
      <c r="J393" s="11">
        <v>4.1052528005792013</v>
      </c>
      <c r="K393" s="11">
        <v>4.2300000000000004</v>
      </c>
      <c r="L393" s="11">
        <v>4.5</v>
      </c>
      <c r="M393" s="11">
        <v>4.0999999999999996</v>
      </c>
      <c r="N393" s="11">
        <v>4.3</v>
      </c>
      <c r="O393" s="11">
        <v>4.3</v>
      </c>
      <c r="P393" s="11">
        <v>4</v>
      </c>
      <c r="Q393" s="11">
        <v>4.2699999999999996</v>
      </c>
      <c r="R393" s="11">
        <v>4.05</v>
      </c>
      <c r="S393" s="157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4.2247626725249923</v>
      </c>
    </row>
    <row r="394" spans="1:65">
      <c r="A394" s="30"/>
      <c r="B394" s="19">
        <v>1</v>
      </c>
      <c r="C394" s="9">
        <v>5</v>
      </c>
      <c r="D394" s="11">
        <v>4.2</v>
      </c>
      <c r="E394" s="11">
        <v>4.41</v>
      </c>
      <c r="F394" s="11">
        <v>4</v>
      </c>
      <c r="G394" s="11">
        <v>4.3</v>
      </c>
      <c r="H394" s="11">
        <v>3.9</v>
      </c>
      <c r="I394" s="11">
        <v>4.2</v>
      </c>
      <c r="J394" s="11">
        <v>3.9337530675054371</v>
      </c>
      <c r="K394" s="11">
        <v>4.29</v>
      </c>
      <c r="L394" s="11">
        <v>4.5999999999999996</v>
      </c>
      <c r="M394" s="11">
        <v>4.4000000000000004</v>
      </c>
      <c r="N394" s="11">
        <v>4.4000000000000004</v>
      </c>
      <c r="O394" s="11">
        <v>4.0999999999999996</v>
      </c>
      <c r="P394" s="11">
        <v>4.17</v>
      </c>
      <c r="Q394" s="11">
        <v>4.46</v>
      </c>
      <c r="R394" s="11">
        <v>4.09</v>
      </c>
      <c r="S394" s="157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31</v>
      </c>
    </row>
    <row r="395" spans="1:65">
      <c r="A395" s="30"/>
      <c r="B395" s="19">
        <v>1</v>
      </c>
      <c r="C395" s="9">
        <v>6</v>
      </c>
      <c r="D395" s="11">
        <v>4.3</v>
      </c>
      <c r="E395" s="153">
        <v>3.9600000000000004</v>
      </c>
      <c r="F395" s="11">
        <v>4.2</v>
      </c>
      <c r="G395" s="11">
        <v>4.3</v>
      </c>
      <c r="H395" s="11">
        <v>3.7</v>
      </c>
      <c r="I395" s="11">
        <v>4.0999999999999996</v>
      </c>
      <c r="J395" s="11">
        <v>4.0729068739117444</v>
      </c>
      <c r="K395" s="11">
        <v>4.13</v>
      </c>
      <c r="L395" s="11">
        <v>4.4000000000000004</v>
      </c>
      <c r="M395" s="11">
        <v>4.2</v>
      </c>
      <c r="N395" s="11">
        <v>4.4000000000000004</v>
      </c>
      <c r="O395" s="11">
        <v>4.0999999999999996</v>
      </c>
      <c r="P395" s="11">
        <v>4.3899999999999997</v>
      </c>
      <c r="Q395" s="11">
        <v>4.28</v>
      </c>
      <c r="R395" s="11">
        <v>4.1500000000000004</v>
      </c>
      <c r="S395" s="157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20" t="s">
        <v>259</v>
      </c>
      <c r="C396" s="12"/>
      <c r="D396" s="23">
        <v>4.1333333333333337</v>
      </c>
      <c r="E396" s="23">
        <v>4.378333333333333</v>
      </c>
      <c r="F396" s="23">
        <v>4.1000000000000005</v>
      </c>
      <c r="G396" s="23">
        <v>4.2666666666666666</v>
      </c>
      <c r="H396" s="23">
        <v>3.8166666666666664</v>
      </c>
      <c r="I396" s="23">
        <v>4.3833333333333329</v>
      </c>
      <c r="J396" s="23">
        <v>4.017773421208207</v>
      </c>
      <c r="K396" s="23">
        <v>4.2283333333333335</v>
      </c>
      <c r="L396" s="23">
        <v>4.45</v>
      </c>
      <c r="M396" s="23">
        <v>4.2166666666666659</v>
      </c>
      <c r="N396" s="23">
        <v>4.4333333333333336</v>
      </c>
      <c r="O396" s="23">
        <v>4.2</v>
      </c>
      <c r="P396" s="23">
        <v>4.206666666666667</v>
      </c>
      <c r="Q396" s="23">
        <v>4.335</v>
      </c>
      <c r="R396" s="23">
        <v>4.0783333333333331</v>
      </c>
      <c r="S396" s="157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260</v>
      </c>
      <c r="C397" s="29"/>
      <c r="D397" s="11">
        <v>4.1500000000000004</v>
      </c>
      <c r="E397" s="11">
        <v>4.41</v>
      </c>
      <c r="F397" s="11">
        <v>4.08</v>
      </c>
      <c r="G397" s="11">
        <v>4.3</v>
      </c>
      <c r="H397" s="11">
        <v>3.8499999999999996</v>
      </c>
      <c r="I397" s="11">
        <v>4.4000000000000004</v>
      </c>
      <c r="J397" s="11">
        <v>4.0314692377614527</v>
      </c>
      <c r="K397" s="11">
        <v>4.2450000000000001</v>
      </c>
      <c r="L397" s="11">
        <v>4.45</v>
      </c>
      <c r="M397" s="11">
        <v>4.2</v>
      </c>
      <c r="N397" s="11">
        <v>4.45</v>
      </c>
      <c r="O397" s="11">
        <v>4.2</v>
      </c>
      <c r="P397" s="11">
        <v>4.17</v>
      </c>
      <c r="Q397" s="11">
        <v>4.2750000000000004</v>
      </c>
      <c r="R397" s="11">
        <v>4.07</v>
      </c>
      <c r="S397" s="157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261</v>
      </c>
      <c r="C398" s="29"/>
      <c r="D398" s="24">
        <v>0.12110601416389967</v>
      </c>
      <c r="E398" s="24">
        <v>0.23693177639706028</v>
      </c>
      <c r="F398" s="24">
        <v>7.9498427657407306E-2</v>
      </c>
      <c r="G398" s="24">
        <v>8.1649658092772678E-2</v>
      </c>
      <c r="H398" s="24">
        <v>0.14719601443879737</v>
      </c>
      <c r="I398" s="24">
        <v>0.22286019533929052</v>
      </c>
      <c r="J398" s="24">
        <v>7.2556782802879333E-2</v>
      </c>
      <c r="K398" s="24">
        <v>6.5853372477547967E-2</v>
      </c>
      <c r="L398" s="24">
        <v>0.15165750888103077</v>
      </c>
      <c r="M398" s="24">
        <v>0.11690451944500144</v>
      </c>
      <c r="N398" s="24">
        <v>8.1649658092772595E-2</v>
      </c>
      <c r="O398" s="24">
        <v>8.9442719099991672E-2</v>
      </c>
      <c r="P398" s="24">
        <v>0.15857700547893652</v>
      </c>
      <c r="Q398" s="24">
        <v>0.14652644812456214</v>
      </c>
      <c r="R398" s="24">
        <v>6.080021929785024E-2</v>
      </c>
      <c r="S398" s="216"/>
      <c r="T398" s="217"/>
      <c r="U398" s="217"/>
      <c r="V398" s="217"/>
      <c r="W398" s="217"/>
      <c r="X398" s="217"/>
      <c r="Y398" s="217"/>
      <c r="Z398" s="217"/>
      <c r="AA398" s="217"/>
      <c r="AB398" s="217"/>
      <c r="AC398" s="217"/>
      <c r="AD398" s="217"/>
      <c r="AE398" s="217"/>
      <c r="AF398" s="217"/>
      <c r="AG398" s="217"/>
      <c r="AH398" s="217"/>
      <c r="AI398" s="217"/>
      <c r="AJ398" s="217"/>
      <c r="AK398" s="217"/>
      <c r="AL398" s="217"/>
      <c r="AM398" s="217"/>
      <c r="AN398" s="217"/>
      <c r="AO398" s="217"/>
      <c r="AP398" s="217"/>
      <c r="AQ398" s="217"/>
      <c r="AR398" s="217"/>
      <c r="AS398" s="217"/>
      <c r="AT398" s="217"/>
      <c r="AU398" s="217"/>
      <c r="AV398" s="217"/>
      <c r="AW398" s="217"/>
      <c r="AX398" s="217"/>
      <c r="AY398" s="217"/>
      <c r="AZ398" s="217"/>
      <c r="BA398" s="217"/>
      <c r="BB398" s="217"/>
      <c r="BC398" s="217"/>
      <c r="BD398" s="217"/>
      <c r="BE398" s="217"/>
      <c r="BF398" s="217"/>
      <c r="BG398" s="217"/>
      <c r="BH398" s="217"/>
      <c r="BI398" s="217"/>
      <c r="BJ398" s="217"/>
      <c r="BK398" s="217"/>
      <c r="BL398" s="217"/>
      <c r="BM398" s="56"/>
    </row>
    <row r="399" spans="1:65">
      <c r="A399" s="30"/>
      <c r="B399" s="3" t="s">
        <v>86</v>
      </c>
      <c r="C399" s="29"/>
      <c r="D399" s="13">
        <v>2.9299842136427338E-2</v>
      </c>
      <c r="E399" s="13">
        <v>5.4114604430238362E-2</v>
      </c>
      <c r="F399" s="13">
        <v>1.938986040424568E-2</v>
      </c>
      <c r="G399" s="13">
        <v>1.9136638615493598E-2</v>
      </c>
      <c r="H399" s="13">
        <v>3.856664133767617E-2</v>
      </c>
      <c r="I399" s="13">
        <v>5.0842630115427501E-2</v>
      </c>
      <c r="J399" s="13">
        <v>1.8058953354582245E-2</v>
      </c>
      <c r="K399" s="13">
        <v>1.557430961234875E-2</v>
      </c>
      <c r="L399" s="13">
        <v>3.4080339074388934E-2</v>
      </c>
      <c r="M399" s="13">
        <v>2.7724391963241453E-2</v>
      </c>
      <c r="N399" s="13">
        <v>1.8417216111151713E-2</v>
      </c>
      <c r="O399" s="13">
        <v>2.1295885499998016E-2</v>
      </c>
      <c r="P399" s="13">
        <v>3.7696594012425477E-2</v>
      </c>
      <c r="Q399" s="13">
        <v>3.3800795415123909E-2</v>
      </c>
      <c r="R399" s="13">
        <v>1.4908104445733612E-2</v>
      </c>
      <c r="S399" s="157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262</v>
      </c>
      <c r="C400" s="29"/>
      <c r="D400" s="13">
        <v>-2.1641295920893588E-2</v>
      </c>
      <c r="E400" s="13">
        <v>3.6350127264440424E-2</v>
      </c>
      <c r="F400" s="13">
        <v>-2.9531285469918567E-2</v>
      </c>
      <c r="G400" s="13">
        <v>9.9186622752065468E-3</v>
      </c>
      <c r="H400" s="13">
        <v>-9.6596196636631659E-2</v>
      </c>
      <c r="I400" s="13">
        <v>3.7533625696794193E-2</v>
      </c>
      <c r="J400" s="13">
        <v>-4.8994290889498693E-2</v>
      </c>
      <c r="K400" s="13">
        <v>8.4517429382779952E-4</v>
      </c>
      <c r="L400" s="13">
        <v>5.3313604794844371E-2</v>
      </c>
      <c r="M400" s="13">
        <v>-1.9163220483312537E-3</v>
      </c>
      <c r="N400" s="13">
        <v>4.9368610020331882E-2</v>
      </c>
      <c r="O400" s="13">
        <v>-5.8613168228435208E-3</v>
      </c>
      <c r="P400" s="13">
        <v>-4.2833189130384586E-3</v>
      </c>
      <c r="Q400" s="13">
        <v>2.6093140850707908E-2</v>
      </c>
      <c r="R400" s="13">
        <v>-3.4659778676785047E-2</v>
      </c>
      <c r="S400" s="157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46" t="s">
        <v>263</v>
      </c>
      <c r="C401" s="47"/>
      <c r="D401" s="45">
        <v>0.47</v>
      </c>
      <c r="E401" s="45">
        <v>0.92</v>
      </c>
      <c r="F401" s="45">
        <v>0.66</v>
      </c>
      <c r="G401" s="45">
        <v>0.28000000000000003</v>
      </c>
      <c r="H401" s="45">
        <v>2.2799999999999998</v>
      </c>
      <c r="I401" s="45">
        <v>0.95</v>
      </c>
      <c r="J401" s="45">
        <v>1.1299999999999999</v>
      </c>
      <c r="K401" s="45">
        <v>7.0000000000000007E-2</v>
      </c>
      <c r="L401" s="45">
        <v>1.33</v>
      </c>
      <c r="M401" s="45">
        <v>0</v>
      </c>
      <c r="N401" s="45">
        <v>1.23</v>
      </c>
      <c r="O401" s="45">
        <v>0.09</v>
      </c>
      <c r="P401" s="45">
        <v>0.06</v>
      </c>
      <c r="Q401" s="45">
        <v>0.67</v>
      </c>
      <c r="R401" s="45">
        <v>0.79</v>
      </c>
      <c r="S401" s="157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1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BM402" s="55"/>
    </row>
    <row r="403" spans="1:65" ht="15">
      <c r="B403" s="8" t="s">
        <v>463</v>
      </c>
      <c r="BM403" s="28" t="s">
        <v>290</v>
      </c>
    </row>
    <row r="404" spans="1:65" ht="15">
      <c r="A404" s="25" t="s">
        <v>53</v>
      </c>
      <c r="B404" s="18" t="s">
        <v>110</v>
      </c>
      <c r="C404" s="15" t="s">
        <v>111</v>
      </c>
      <c r="D404" s="16" t="s">
        <v>225</v>
      </c>
      <c r="E404" s="17" t="s">
        <v>225</v>
      </c>
      <c r="F404" s="17" t="s">
        <v>225</v>
      </c>
      <c r="G404" s="157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 t="s">
        <v>226</v>
      </c>
      <c r="C405" s="9" t="s">
        <v>226</v>
      </c>
      <c r="D405" s="155" t="s">
        <v>228</v>
      </c>
      <c r="E405" s="156" t="s">
        <v>239</v>
      </c>
      <c r="F405" s="156" t="s">
        <v>240</v>
      </c>
      <c r="G405" s="157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 t="s">
        <v>3</v>
      </c>
    </row>
    <row r="406" spans="1:65">
      <c r="A406" s="30"/>
      <c r="B406" s="19"/>
      <c r="C406" s="9"/>
      <c r="D406" s="10" t="s">
        <v>114</v>
      </c>
      <c r="E406" s="11" t="s">
        <v>271</v>
      </c>
      <c r="F406" s="11" t="s">
        <v>272</v>
      </c>
      <c r="G406" s="157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2</v>
      </c>
    </row>
    <row r="407" spans="1:65">
      <c r="A407" s="30"/>
      <c r="B407" s="19"/>
      <c r="C407" s="9"/>
      <c r="D407" s="26"/>
      <c r="E407" s="26"/>
      <c r="F407" s="26"/>
      <c r="G407" s="157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2</v>
      </c>
    </row>
    <row r="408" spans="1:65">
      <c r="A408" s="30"/>
      <c r="B408" s="18">
        <v>1</v>
      </c>
      <c r="C408" s="14">
        <v>1</v>
      </c>
      <c r="D408" s="151" t="s">
        <v>280</v>
      </c>
      <c r="E408" s="151" t="s">
        <v>103</v>
      </c>
      <c r="F408" s="22">
        <v>0.48</v>
      </c>
      <c r="G408" s="157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>
        <v>1</v>
      </c>
      <c r="C409" s="9">
        <v>2</v>
      </c>
      <c r="D409" s="152" t="s">
        <v>280</v>
      </c>
      <c r="E409" s="152" t="s">
        <v>103</v>
      </c>
      <c r="F409" s="11">
        <v>0.31</v>
      </c>
      <c r="G409" s="157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2</v>
      </c>
    </row>
    <row r="410" spans="1:65">
      <c r="A410" s="30"/>
      <c r="B410" s="19">
        <v>1</v>
      </c>
      <c r="C410" s="9">
        <v>3</v>
      </c>
      <c r="D410" s="152" t="s">
        <v>280</v>
      </c>
      <c r="E410" s="152" t="s">
        <v>103</v>
      </c>
      <c r="F410" s="11">
        <v>0.45</v>
      </c>
      <c r="G410" s="157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16</v>
      </c>
    </row>
    <row r="411" spans="1:65">
      <c r="A411" s="30"/>
      <c r="B411" s="19">
        <v>1</v>
      </c>
      <c r="C411" s="9">
        <v>4</v>
      </c>
      <c r="D411" s="152" t="s">
        <v>280</v>
      </c>
      <c r="E411" s="152" t="s">
        <v>103</v>
      </c>
      <c r="F411" s="11">
        <v>0.35</v>
      </c>
      <c r="G411" s="157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0.39</v>
      </c>
    </row>
    <row r="412" spans="1:65">
      <c r="A412" s="30"/>
      <c r="B412" s="19">
        <v>1</v>
      </c>
      <c r="C412" s="9">
        <v>5</v>
      </c>
      <c r="D412" s="152" t="s">
        <v>280</v>
      </c>
      <c r="E412" s="152" t="s">
        <v>103</v>
      </c>
      <c r="F412" s="11">
        <v>0.32</v>
      </c>
      <c r="G412" s="157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8</v>
      </c>
    </row>
    <row r="413" spans="1:65">
      <c r="A413" s="30"/>
      <c r="B413" s="19">
        <v>1</v>
      </c>
      <c r="C413" s="9">
        <v>6</v>
      </c>
      <c r="D413" s="152" t="s">
        <v>280</v>
      </c>
      <c r="E413" s="152" t="s">
        <v>103</v>
      </c>
      <c r="F413" s="11">
        <v>0.43</v>
      </c>
      <c r="G413" s="157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20" t="s">
        <v>259</v>
      </c>
      <c r="C414" s="12"/>
      <c r="D414" s="23" t="s">
        <v>631</v>
      </c>
      <c r="E414" s="23" t="s">
        <v>631</v>
      </c>
      <c r="F414" s="23">
        <v>0.38999999999999996</v>
      </c>
      <c r="G414" s="157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260</v>
      </c>
      <c r="C415" s="29"/>
      <c r="D415" s="11" t="s">
        <v>631</v>
      </c>
      <c r="E415" s="11" t="s">
        <v>631</v>
      </c>
      <c r="F415" s="11">
        <v>0.39</v>
      </c>
      <c r="G415" s="157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261</v>
      </c>
      <c r="C416" s="29"/>
      <c r="D416" s="24" t="s">
        <v>631</v>
      </c>
      <c r="E416" s="24" t="s">
        <v>631</v>
      </c>
      <c r="F416" s="24">
        <v>7.2387844283415589E-2</v>
      </c>
      <c r="G416" s="157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86</v>
      </c>
      <c r="C417" s="29"/>
      <c r="D417" s="13" t="s">
        <v>631</v>
      </c>
      <c r="E417" s="13" t="s">
        <v>631</v>
      </c>
      <c r="F417" s="13">
        <v>0.18560985713696307</v>
      </c>
      <c r="G417" s="157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262</v>
      </c>
      <c r="C418" s="29"/>
      <c r="D418" s="13" t="s">
        <v>631</v>
      </c>
      <c r="E418" s="13" t="s">
        <v>631</v>
      </c>
      <c r="F418" s="13">
        <v>-1.1102230246251565E-16</v>
      </c>
      <c r="G418" s="157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263</v>
      </c>
      <c r="C419" s="47"/>
      <c r="D419" s="45">
        <v>58.24</v>
      </c>
      <c r="E419" s="45">
        <v>0</v>
      </c>
      <c r="F419" s="45">
        <v>0.67</v>
      </c>
      <c r="G419" s="157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E420" s="20"/>
      <c r="F420" s="20"/>
      <c r="BM420" s="55"/>
    </row>
    <row r="421" spans="1:65" ht="15">
      <c r="B421" s="8" t="s">
        <v>464</v>
      </c>
      <c r="BM421" s="28" t="s">
        <v>66</v>
      </c>
    </row>
    <row r="422" spans="1:65" ht="15">
      <c r="A422" s="25" t="s">
        <v>11</v>
      </c>
      <c r="B422" s="18" t="s">
        <v>110</v>
      </c>
      <c r="C422" s="15" t="s">
        <v>111</v>
      </c>
      <c r="D422" s="16" t="s">
        <v>225</v>
      </c>
      <c r="E422" s="17" t="s">
        <v>225</v>
      </c>
      <c r="F422" s="17" t="s">
        <v>225</v>
      </c>
      <c r="G422" s="17" t="s">
        <v>225</v>
      </c>
      <c r="H422" s="17" t="s">
        <v>225</v>
      </c>
      <c r="I422" s="17" t="s">
        <v>225</v>
      </c>
      <c r="J422" s="17" t="s">
        <v>225</v>
      </c>
      <c r="K422" s="157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226</v>
      </c>
      <c r="C423" s="9" t="s">
        <v>226</v>
      </c>
      <c r="D423" s="155" t="s">
        <v>228</v>
      </c>
      <c r="E423" s="156" t="s">
        <v>236</v>
      </c>
      <c r="F423" s="156" t="s">
        <v>238</v>
      </c>
      <c r="G423" s="156" t="s">
        <v>239</v>
      </c>
      <c r="H423" s="156" t="s">
        <v>240</v>
      </c>
      <c r="I423" s="156" t="s">
        <v>242</v>
      </c>
      <c r="J423" s="156" t="s">
        <v>249</v>
      </c>
      <c r="K423" s="157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271</v>
      </c>
      <c r="E424" s="11" t="s">
        <v>271</v>
      </c>
      <c r="F424" s="11" t="s">
        <v>272</v>
      </c>
      <c r="G424" s="11" t="s">
        <v>271</v>
      </c>
      <c r="H424" s="11" t="s">
        <v>272</v>
      </c>
      <c r="I424" s="11" t="s">
        <v>271</v>
      </c>
      <c r="J424" s="11" t="s">
        <v>271</v>
      </c>
      <c r="K424" s="157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2</v>
      </c>
    </row>
    <row r="425" spans="1:65">
      <c r="A425" s="30"/>
      <c r="B425" s="19"/>
      <c r="C425" s="9"/>
      <c r="D425" s="26"/>
      <c r="E425" s="26"/>
      <c r="F425" s="26"/>
      <c r="G425" s="26"/>
      <c r="H425" s="26"/>
      <c r="I425" s="26"/>
      <c r="J425" s="26"/>
      <c r="K425" s="157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2">
        <v>0.68</v>
      </c>
      <c r="E426" s="22">
        <v>0.7</v>
      </c>
      <c r="F426" s="151">
        <v>0.7</v>
      </c>
      <c r="G426" s="151">
        <v>0.6524992603517269</v>
      </c>
      <c r="H426" s="22">
        <v>0.7</v>
      </c>
      <c r="I426" s="22">
        <v>0.69</v>
      </c>
      <c r="J426" s="22">
        <v>0.68</v>
      </c>
      <c r="K426" s="157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>
        <v>1</v>
      </c>
      <c r="C427" s="9">
        <v>2</v>
      </c>
      <c r="D427" s="11">
        <v>0.69</v>
      </c>
      <c r="E427" s="11">
        <v>0.7</v>
      </c>
      <c r="F427" s="152">
        <v>0.7</v>
      </c>
      <c r="G427" s="152">
        <v>0.64282346632961962</v>
      </c>
      <c r="H427" s="11">
        <v>0.7</v>
      </c>
      <c r="I427" s="11">
        <v>0.71</v>
      </c>
      <c r="J427" s="11">
        <v>0.7</v>
      </c>
      <c r="K427" s="157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17</v>
      </c>
    </row>
    <row r="428" spans="1:65">
      <c r="A428" s="30"/>
      <c r="B428" s="19">
        <v>1</v>
      </c>
      <c r="C428" s="9">
        <v>3</v>
      </c>
      <c r="D428" s="11">
        <v>0.7</v>
      </c>
      <c r="E428" s="11">
        <v>0.7</v>
      </c>
      <c r="F428" s="152">
        <v>0.8</v>
      </c>
      <c r="G428" s="152">
        <v>0.64167716423136567</v>
      </c>
      <c r="H428" s="11">
        <v>0.7</v>
      </c>
      <c r="I428" s="11">
        <v>0.74</v>
      </c>
      <c r="J428" s="11">
        <v>0.7</v>
      </c>
      <c r="K428" s="157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16</v>
      </c>
    </row>
    <row r="429" spans="1:65">
      <c r="A429" s="30"/>
      <c r="B429" s="19">
        <v>1</v>
      </c>
      <c r="C429" s="9">
        <v>4</v>
      </c>
      <c r="D429" s="11">
        <v>0.69</v>
      </c>
      <c r="E429" s="11">
        <v>0.7</v>
      </c>
      <c r="F429" s="152">
        <v>0.8</v>
      </c>
      <c r="G429" s="153">
        <v>0.67502031758400849</v>
      </c>
      <c r="H429" s="11">
        <v>0.7</v>
      </c>
      <c r="I429" s="11">
        <v>0.72</v>
      </c>
      <c r="J429" s="11">
        <v>0.72</v>
      </c>
      <c r="K429" s="157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0.70299999999999996</v>
      </c>
    </row>
    <row r="430" spans="1:65">
      <c r="A430" s="30"/>
      <c r="B430" s="19">
        <v>1</v>
      </c>
      <c r="C430" s="9">
        <v>5</v>
      </c>
      <c r="D430" s="11">
        <v>0.73</v>
      </c>
      <c r="E430" s="11">
        <v>0.7</v>
      </c>
      <c r="F430" s="152">
        <v>0.8</v>
      </c>
      <c r="G430" s="152">
        <v>0.63213422937468655</v>
      </c>
      <c r="H430" s="11">
        <v>0.71</v>
      </c>
      <c r="I430" s="11">
        <v>0.72</v>
      </c>
      <c r="J430" s="11">
        <v>0.7</v>
      </c>
      <c r="K430" s="157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32</v>
      </c>
    </row>
    <row r="431" spans="1:65">
      <c r="A431" s="30"/>
      <c r="B431" s="19">
        <v>1</v>
      </c>
      <c r="C431" s="9">
        <v>6</v>
      </c>
      <c r="D431" s="11">
        <v>0.72</v>
      </c>
      <c r="E431" s="11">
        <v>0.7</v>
      </c>
      <c r="F431" s="152">
        <v>0.7</v>
      </c>
      <c r="G431" s="152">
        <v>0.64782865375992771</v>
      </c>
      <c r="H431" s="11">
        <v>0.69</v>
      </c>
      <c r="I431" s="11">
        <v>0.69</v>
      </c>
      <c r="J431" s="11">
        <v>0.71</v>
      </c>
      <c r="K431" s="157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20" t="s">
        <v>259</v>
      </c>
      <c r="C432" s="12"/>
      <c r="D432" s="23">
        <v>0.70166666666666666</v>
      </c>
      <c r="E432" s="23">
        <v>0.70000000000000007</v>
      </c>
      <c r="F432" s="23">
        <v>0.75</v>
      </c>
      <c r="G432" s="23">
        <v>0.64866384860522242</v>
      </c>
      <c r="H432" s="23">
        <v>0.69999999999999984</v>
      </c>
      <c r="I432" s="23">
        <v>0.71166666666666656</v>
      </c>
      <c r="J432" s="23">
        <v>0.70166666666666666</v>
      </c>
      <c r="K432" s="157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260</v>
      </c>
      <c r="C433" s="29"/>
      <c r="D433" s="11">
        <v>0.69499999999999995</v>
      </c>
      <c r="E433" s="11">
        <v>0.7</v>
      </c>
      <c r="F433" s="11">
        <v>0.75</v>
      </c>
      <c r="G433" s="11">
        <v>0.64532606004477366</v>
      </c>
      <c r="H433" s="11">
        <v>0.7</v>
      </c>
      <c r="I433" s="11">
        <v>0.71499999999999997</v>
      </c>
      <c r="J433" s="11">
        <v>0.7</v>
      </c>
      <c r="K433" s="157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261</v>
      </c>
      <c r="C434" s="29"/>
      <c r="D434" s="24">
        <v>1.940790217067951E-2</v>
      </c>
      <c r="E434" s="24">
        <v>1.2161883888976234E-16</v>
      </c>
      <c r="F434" s="24">
        <v>5.4772255750516662E-2</v>
      </c>
      <c r="G434" s="24">
        <v>1.4602900576913576E-2</v>
      </c>
      <c r="H434" s="24">
        <v>6.324555320336764E-3</v>
      </c>
      <c r="I434" s="24">
        <v>1.9407902170679534E-2</v>
      </c>
      <c r="J434" s="24">
        <v>1.3291601358251233E-2</v>
      </c>
      <c r="K434" s="216"/>
      <c r="L434" s="217"/>
      <c r="M434" s="217"/>
      <c r="N434" s="217"/>
      <c r="O434" s="217"/>
      <c r="P434" s="217"/>
      <c r="Q434" s="217"/>
      <c r="R434" s="217"/>
      <c r="S434" s="217"/>
      <c r="T434" s="217"/>
      <c r="U434" s="217"/>
      <c r="V434" s="217"/>
      <c r="W434" s="217"/>
      <c r="X434" s="217"/>
      <c r="Y434" s="217"/>
      <c r="Z434" s="217"/>
      <c r="AA434" s="217"/>
      <c r="AB434" s="217"/>
      <c r="AC434" s="217"/>
      <c r="AD434" s="217"/>
      <c r="AE434" s="217"/>
      <c r="AF434" s="217"/>
      <c r="AG434" s="217"/>
      <c r="AH434" s="217"/>
      <c r="AI434" s="217"/>
      <c r="AJ434" s="217"/>
      <c r="AK434" s="217"/>
      <c r="AL434" s="217"/>
      <c r="AM434" s="217"/>
      <c r="AN434" s="217"/>
      <c r="AO434" s="217"/>
      <c r="AP434" s="217"/>
      <c r="AQ434" s="217"/>
      <c r="AR434" s="217"/>
      <c r="AS434" s="217"/>
      <c r="AT434" s="217"/>
      <c r="AU434" s="217"/>
      <c r="AV434" s="217"/>
      <c r="AW434" s="217"/>
      <c r="AX434" s="217"/>
      <c r="AY434" s="217"/>
      <c r="AZ434" s="217"/>
      <c r="BA434" s="217"/>
      <c r="BB434" s="217"/>
      <c r="BC434" s="217"/>
      <c r="BD434" s="217"/>
      <c r="BE434" s="217"/>
      <c r="BF434" s="217"/>
      <c r="BG434" s="217"/>
      <c r="BH434" s="217"/>
      <c r="BI434" s="217"/>
      <c r="BJ434" s="217"/>
      <c r="BK434" s="217"/>
      <c r="BL434" s="217"/>
      <c r="BM434" s="56"/>
    </row>
    <row r="435" spans="1:65">
      <c r="A435" s="30"/>
      <c r="B435" s="3" t="s">
        <v>86</v>
      </c>
      <c r="C435" s="29"/>
      <c r="D435" s="13">
        <v>2.7659718057975548E-2</v>
      </c>
      <c r="E435" s="13">
        <v>1.7374119841394619E-16</v>
      </c>
      <c r="F435" s="13">
        <v>7.3029674334022215E-2</v>
      </c>
      <c r="G435" s="13">
        <v>2.251227751987905E-2</v>
      </c>
      <c r="H435" s="13">
        <v>9.0350790290525222E-3</v>
      </c>
      <c r="I435" s="13">
        <v>2.7271056914303798E-2</v>
      </c>
      <c r="J435" s="13">
        <v>1.8942899797982755E-2</v>
      </c>
      <c r="K435" s="157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262</v>
      </c>
      <c r="C436" s="29"/>
      <c r="D436" s="13">
        <v>-1.8966334755807779E-3</v>
      </c>
      <c r="E436" s="13">
        <v>-4.2674253200567502E-3</v>
      </c>
      <c r="F436" s="13">
        <v>6.6856330014224863E-2</v>
      </c>
      <c r="G436" s="13">
        <v>-7.7291822752172945E-2</v>
      </c>
      <c r="H436" s="13">
        <v>-4.2674253200570833E-3</v>
      </c>
      <c r="I436" s="13">
        <v>1.23281175912755E-2</v>
      </c>
      <c r="J436" s="13">
        <v>-1.8966334755807779E-3</v>
      </c>
      <c r="K436" s="157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46" t="s">
        <v>263</v>
      </c>
      <c r="C437" s="47"/>
      <c r="D437" s="45">
        <v>0</v>
      </c>
      <c r="E437" s="45">
        <v>0.67</v>
      </c>
      <c r="F437" s="45">
        <v>19.55</v>
      </c>
      <c r="G437" s="45">
        <v>21.44</v>
      </c>
      <c r="H437" s="45">
        <v>0.67</v>
      </c>
      <c r="I437" s="45">
        <v>4.05</v>
      </c>
      <c r="J437" s="45">
        <v>0</v>
      </c>
      <c r="K437" s="157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1"/>
      <c r="C438" s="20"/>
      <c r="D438" s="20"/>
      <c r="E438" s="20"/>
      <c r="F438" s="20"/>
      <c r="G438" s="20"/>
      <c r="H438" s="20"/>
      <c r="I438" s="20"/>
      <c r="J438" s="20"/>
      <c r="BM438" s="55"/>
    </row>
    <row r="439" spans="1:65" ht="15">
      <c r="B439" s="8" t="s">
        <v>465</v>
      </c>
      <c r="BM439" s="28" t="s">
        <v>66</v>
      </c>
    </row>
    <row r="440" spans="1:65" ht="15">
      <c r="A440" s="25" t="s">
        <v>14</v>
      </c>
      <c r="B440" s="18" t="s">
        <v>110</v>
      </c>
      <c r="C440" s="15" t="s">
        <v>111</v>
      </c>
      <c r="D440" s="16" t="s">
        <v>225</v>
      </c>
      <c r="E440" s="17" t="s">
        <v>225</v>
      </c>
      <c r="F440" s="17" t="s">
        <v>225</v>
      </c>
      <c r="G440" s="17" t="s">
        <v>225</v>
      </c>
      <c r="H440" s="17" t="s">
        <v>225</v>
      </c>
      <c r="I440" s="17" t="s">
        <v>225</v>
      </c>
      <c r="J440" s="17" t="s">
        <v>225</v>
      </c>
      <c r="K440" s="17" t="s">
        <v>225</v>
      </c>
      <c r="L440" s="17" t="s">
        <v>225</v>
      </c>
      <c r="M440" s="17" t="s">
        <v>225</v>
      </c>
      <c r="N440" s="17" t="s">
        <v>225</v>
      </c>
      <c r="O440" s="17" t="s">
        <v>225</v>
      </c>
      <c r="P440" s="17" t="s">
        <v>225</v>
      </c>
      <c r="Q440" s="17" t="s">
        <v>225</v>
      </c>
      <c r="R440" s="17" t="s">
        <v>225</v>
      </c>
      <c r="S440" s="157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 t="s">
        <v>226</v>
      </c>
      <c r="C441" s="9" t="s">
        <v>226</v>
      </c>
      <c r="D441" s="155" t="s">
        <v>228</v>
      </c>
      <c r="E441" s="156" t="s">
        <v>229</v>
      </c>
      <c r="F441" s="156" t="s">
        <v>231</v>
      </c>
      <c r="G441" s="156" t="s">
        <v>233</v>
      </c>
      <c r="H441" s="156" t="s">
        <v>236</v>
      </c>
      <c r="I441" s="156" t="s">
        <v>238</v>
      </c>
      <c r="J441" s="156" t="s">
        <v>239</v>
      </c>
      <c r="K441" s="156" t="s">
        <v>240</v>
      </c>
      <c r="L441" s="156" t="s">
        <v>241</v>
      </c>
      <c r="M441" s="156" t="s">
        <v>242</v>
      </c>
      <c r="N441" s="156" t="s">
        <v>243</v>
      </c>
      <c r="O441" s="156" t="s">
        <v>244</v>
      </c>
      <c r="P441" s="156" t="s">
        <v>247</v>
      </c>
      <c r="Q441" s="156" t="s">
        <v>249</v>
      </c>
      <c r="R441" s="156" t="s">
        <v>250</v>
      </c>
      <c r="S441" s="157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 t="s">
        <v>3</v>
      </c>
    </row>
    <row r="442" spans="1:65">
      <c r="A442" s="30"/>
      <c r="B442" s="19"/>
      <c r="C442" s="9"/>
      <c r="D442" s="10" t="s">
        <v>271</v>
      </c>
      <c r="E442" s="11" t="s">
        <v>272</v>
      </c>
      <c r="F442" s="11" t="s">
        <v>271</v>
      </c>
      <c r="G442" s="11" t="s">
        <v>272</v>
      </c>
      <c r="H442" s="11" t="s">
        <v>271</v>
      </c>
      <c r="I442" s="11" t="s">
        <v>272</v>
      </c>
      <c r="J442" s="11" t="s">
        <v>271</v>
      </c>
      <c r="K442" s="11" t="s">
        <v>272</v>
      </c>
      <c r="L442" s="11" t="s">
        <v>272</v>
      </c>
      <c r="M442" s="11" t="s">
        <v>271</v>
      </c>
      <c r="N442" s="11" t="s">
        <v>271</v>
      </c>
      <c r="O442" s="11" t="s">
        <v>272</v>
      </c>
      <c r="P442" s="11" t="s">
        <v>272</v>
      </c>
      <c r="Q442" s="11" t="s">
        <v>271</v>
      </c>
      <c r="R442" s="11" t="s">
        <v>114</v>
      </c>
      <c r="S442" s="157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2</v>
      </c>
    </row>
    <row r="443" spans="1:65">
      <c r="A443" s="30"/>
      <c r="B443" s="19"/>
      <c r="C443" s="9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157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3</v>
      </c>
    </row>
    <row r="444" spans="1:65">
      <c r="A444" s="30"/>
      <c r="B444" s="18">
        <v>1</v>
      </c>
      <c r="C444" s="14">
        <v>1</v>
      </c>
      <c r="D444" s="22">
        <v>7.0620000000000003</v>
      </c>
      <c r="E444" s="22">
        <v>6.89</v>
      </c>
      <c r="F444" s="22">
        <v>6.9240000000000004</v>
      </c>
      <c r="G444" s="151">
        <v>7.79</v>
      </c>
      <c r="H444" s="22">
        <v>6.97</v>
      </c>
      <c r="I444" s="22">
        <v>6.9</v>
      </c>
      <c r="J444" s="22">
        <v>6.8961875702269948</v>
      </c>
      <c r="K444" s="22">
        <v>7.1749999999999998</v>
      </c>
      <c r="L444" s="22">
        <v>6.63</v>
      </c>
      <c r="M444" s="22">
        <v>6.76</v>
      </c>
      <c r="N444" s="22">
        <v>7.669999999999999</v>
      </c>
      <c r="O444" s="151">
        <v>6.4</v>
      </c>
      <c r="P444" s="22">
        <v>6.86</v>
      </c>
      <c r="Q444" s="22">
        <v>7.41</v>
      </c>
      <c r="R444" s="22">
        <v>7.4</v>
      </c>
      <c r="S444" s="157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1</v>
      </c>
    </row>
    <row r="445" spans="1:65">
      <c r="A445" s="30"/>
      <c r="B445" s="19">
        <v>1</v>
      </c>
      <c r="C445" s="9">
        <v>2</v>
      </c>
      <c r="D445" s="11">
        <v>6.9059999999999997</v>
      </c>
      <c r="E445" s="11">
        <v>7.25</v>
      </c>
      <c r="F445" s="11">
        <v>6.9329999999999998</v>
      </c>
      <c r="G445" s="152">
        <v>7.58</v>
      </c>
      <c r="H445" s="11">
        <v>7.09</v>
      </c>
      <c r="I445" s="11">
        <v>6.7</v>
      </c>
      <c r="J445" s="11">
        <v>6.5579514883324386</v>
      </c>
      <c r="K445" s="11">
        <v>7.258</v>
      </c>
      <c r="L445" s="11">
        <v>6.92</v>
      </c>
      <c r="M445" s="11">
        <v>7.06</v>
      </c>
      <c r="N445" s="11">
        <v>7.62</v>
      </c>
      <c r="O445" s="152">
        <v>6.24</v>
      </c>
      <c r="P445" s="11">
        <v>6.74</v>
      </c>
      <c r="Q445" s="11">
        <v>7.36</v>
      </c>
      <c r="R445" s="11">
        <v>7.2</v>
      </c>
      <c r="S445" s="157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18</v>
      </c>
    </row>
    <row r="446" spans="1:65">
      <c r="A446" s="30"/>
      <c r="B446" s="19">
        <v>1</v>
      </c>
      <c r="C446" s="9">
        <v>3</v>
      </c>
      <c r="D446" s="11">
        <v>6.7039999999999997</v>
      </c>
      <c r="E446" s="11">
        <v>7.33</v>
      </c>
      <c r="F446" s="11">
        <v>6.8739999999999997</v>
      </c>
      <c r="G446" s="152">
        <v>8.1999999999999993</v>
      </c>
      <c r="H446" s="11">
        <v>7.2</v>
      </c>
      <c r="I446" s="11">
        <v>6.6</v>
      </c>
      <c r="J446" s="11">
        <v>6.7139553606056852</v>
      </c>
      <c r="K446" s="11">
        <v>7.2320000000000002</v>
      </c>
      <c r="L446" s="11">
        <v>7.26</v>
      </c>
      <c r="M446" s="11">
        <v>6.9</v>
      </c>
      <c r="N446" s="11">
        <v>7.53</v>
      </c>
      <c r="O446" s="152">
        <v>6.22</v>
      </c>
      <c r="P446" s="11">
        <v>6.84</v>
      </c>
      <c r="Q446" s="11">
        <v>7.31</v>
      </c>
      <c r="R446" s="11">
        <v>7.09</v>
      </c>
      <c r="S446" s="157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16</v>
      </c>
    </row>
    <row r="447" spans="1:65">
      <c r="A447" s="30"/>
      <c r="B447" s="19">
        <v>1</v>
      </c>
      <c r="C447" s="9">
        <v>4</v>
      </c>
      <c r="D447" s="11">
        <v>6.8</v>
      </c>
      <c r="E447" s="11">
        <v>7.3</v>
      </c>
      <c r="F447" s="11">
        <v>6.923</v>
      </c>
      <c r="G447" s="152">
        <v>8.27</v>
      </c>
      <c r="H447" s="11">
        <v>7</v>
      </c>
      <c r="I447" s="11">
        <v>6.9</v>
      </c>
      <c r="J447" s="11">
        <v>7.0088202250658966</v>
      </c>
      <c r="K447" s="11">
        <v>7.3460000000000001</v>
      </c>
      <c r="L447" s="11">
        <v>7.2</v>
      </c>
      <c r="M447" s="11">
        <v>6.83</v>
      </c>
      <c r="N447" s="11">
        <v>7.5</v>
      </c>
      <c r="O447" s="152">
        <v>6.26</v>
      </c>
      <c r="P447" s="11">
        <v>6.63</v>
      </c>
      <c r="Q447" s="11">
        <v>7.29</v>
      </c>
      <c r="R447" s="11">
        <v>7.27</v>
      </c>
      <c r="S447" s="157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7.0556279535100197</v>
      </c>
    </row>
    <row r="448" spans="1:65">
      <c r="A448" s="30"/>
      <c r="B448" s="19">
        <v>1</v>
      </c>
      <c r="C448" s="9">
        <v>5</v>
      </c>
      <c r="D448" s="11">
        <v>7.0839999999999996</v>
      </c>
      <c r="E448" s="11">
        <v>7.11</v>
      </c>
      <c r="F448" s="11">
        <v>6.883</v>
      </c>
      <c r="G448" s="152">
        <v>7.49</v>
      </c>
      <c r="H448" s="11">
        <v>7.11</v>
      </c>
      <c r="I448" s="11">
        <v>7</v>
      </c>
      <c r="J448" s="11">
        <v>6.6660064699393473</v>
      </c>
      <c r="K448" s="11">
        <v>7.4690000000000003</v>
      </c>
      <c r="L448" s="11">
        <v>7.26</v>
      </c>
      <c r="M448" s="11">
        <v>7</v>
      </c>
      <c r="N448" s="11">
        <v>7.5</v>
      </c>
      <c r="O448" s="152">
        <v>6.1</v>
      </c>
      <c r="P448" s="11">
        <v>6.74</v>
      </c>
      <c r="Q448" s="11">
        <v>7.25</v>
      </c>
      <c r="R448" s="11">
        <v>7.02</v>
      </c>
      <c r="S448" s="157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33</v>
      </c>
    </row>
    <row r="449" spans="1:65">
      <c r="A449" s="30"/>
      <c r="B449" s="19">
        <v>1</v>
      </c>
      <c r="C449" s="9">
        <v>6</v>
      </c>
      <c r="D449" s="11">
        <v>7.0060000000000002</v>
      </c>
      <c r="E449" s="11">
        <v>6.53</v>
      </c>
      <c r="F449" s="11">
        <v>6.9740000000000002</v>
      </c>
      <c r="G449" s="152">
        <v>7.62</v>
      </c>
      <c r="H449" s="11">
        <v>6.98</v>
      </c>
      <c r="I449" s="11">
        <v>7</v>
      </c>
      <c r="J449" s="11">
        <v>6.8500592596111494</v>
      </c>
      <c r="K449" s="11">
        <v>7.383</v>
      </c>
      <c r="L449" s="11">
        <v>6.99</v>
      </c>
      <c r="M449" s="11">
        <v>7.04</v>
      </c>
      <c r="N449" s="11">
        <v>7.58</v>
      </c>
      <c r="O449" s="152">
        <v>6.19</v>
      </c>
      <c r="P449" s="11">
        <v>6.83</v>
      </c>
      <c r="Q449" s="11">
        <v>7.34</v>
      </c>
      <c r="R449" s="11">
        <v>7.02</v>
      </c>
      <c r="S449" s="157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20" t="s">
        <v>259</v>
      </c>
      <c r="C450" s="12"/>
      <c r="D450" s="23">
        <v>6.9269999999999996</v>
      </c>
      <c r="E450" s="23">
        <v>7.0683333333333342</v>
      </c>
      <c r="F450" s="23">
        <v>6.918499999999999</v>
      </c>
      <c r="G450" s="23">
        <v>7.8249999999999993</v>
      </c>
      <c r="H450" s="23">
        <v>7.0583333333333327</v>
      </c>
      <c r="I450" s="23">
        <v>6.8500000000000005</v>
      </c>
      <c r="J450" s="23">
        <v>6.7821633956302527</v>
      </c>
      <c r="K450" s="23">
        <v>7.3105000000000002</v>
      </c>
      <c r="L450" s="23">
        <v>7.0433333333333339</v>
      </c>
      <c r="M450" s="23">
        <v>6.9316666666666658</v>
      </c>
      <c r="N450" s="23">
        <v>7.5666666666666664</v>
      </c>
      <c r="O450" s="23">
        <v>6.2349999999999994</v>
      </c>
      <c r="P450" s="23">
        <v>6.7733333333333334</v>
      </c>
      <c r="Q450" s="23">
        <v>7.3266666666666653</v>
      </c>
      <c r="R450" s="23">
        <v>7.166666666666667</v>
      </c>
      <c r="S450" s="157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3" t="s">
        <v>260</v>
      </c>
      <c r="C451" s="29"/>
      <c r="D451" s="11">
        <v>6.9559999999999995</v>
      </c>
      <c r="E451" s="11">
        <v>7.18</v>
      </c>
      <c r="F451" s="11">
        <v>6.9235000000000007</v>
      </c>
      <c r="G451" s="11">
        <v>7.7050000000000001</v>
      </c>
      <c r="H451" s="11">
        <v>7.0449999999999999</v>
      </c>
      <c r="I451" s="11">
        <v>6.9</v>
      </c>
      <c r="J451" s="11">
        <v>6.7820073101084173</v>
      </c>
      <c r="K451" s="11">
        <v>7.3019999999999996</v>
      </c>
      <c r="L451" s="11">
        <v>7.0950000000000006</v>
      </c>
      <c r="M451" s="11">
        <v>6.95</v>
      </c>
      <c r="N451" s="11">
        <v>7.5549999999999997</v>
      </c>
      <c r="O451" s="11">
        <v>6.23</v>
      </c>
      <c r="P451" s="11">
        <v>6.7850000000000001</v>
      </c>
      <c r="Q451" s="11">
        <v>7.3249999999999993</v>
      </c>
      <c r="R451" s="11">
        <v>7.1449999999999996</v>
      </c>
      <c r="S451" s="157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3" t="s">
        <v>261</v>
      </c>
      <c r="C452" s="29"/>
      <c r="D452" s="24">
        <v>0.15193024715309336</v>
      </c>
      <c r="E452" s="24">
        <v>0.3093487783500472</v>
      </c>
      <c r="F452" s="24">
        <v>3.6280848942658581E-2</v>
      </c>
      <c r="G452" s="24">
        <v>0.33291139962458444</v>
      </c>
      <c r="H452" s="24">
        <v>9.064583093924769E-2</v>
      </c>
      <c r="I452" s="24">
        <v>0.16431676725154995</v>
      </c>
      <c r="J452" s="24">
        <v>0.16577118318332537</v>
      </c>
      <c r="K452" s="24">
        <v>0.10855183093803634</v>
      </c>
      <c r="L452" s="24">
        <v>0.24792471975716068</v>
      </c>
      <c r="M452" s="24">
        <v>0.12139467313958489</v>
      </c>
      <c r="N452" s="24">
        <v>6.9185740341970947E-2</v>
      </c>
      <c r="O452" s="24">
        <v>9.8336158151516348E-2</v>
      </c>
      <c r="P452" s="24">
        <v>8.7101473389757739E-2</v>
      </c>
      <c r="Q452" s="24">
        <v>5.6095157247900436E-2</v>
      </c>
      <c r="R452" s="24">
        <v>0.15174540080894294</v>
      </c>
      <c r="S452" s="216"/>
      <c r="T452" s="217"/>
      <c r="U452" s="217"/>
      <c r="V452" s="217"/>
      <c r="W452" s="217"/>
      <c r="X452" s="217"/>
      <c r="Y452" s="217"/>
      <c r="Z452" s="217"/>
      <c r="AA452" s="217"/>
      <c r="AB452" s="217"/>
      <c r="AC452" s="217"/>
      <c r="AD452" s="217"/>
      <c r="AE452" s="217"/>
      <c r="AF452" s="217"/>
      <c r="AG452" s="217"/>
      <c r="AH452" s="217"/>
      <c r="AI452" s="217"/>
      <c r="AJ452" s="217"/>
      <c r="AK452" s="217"/>
      <c r="AL452" s="217"/>
      <c r="AM452" s="217"/>
      <c r="AN452" s="217"/>
      <c r="AO452" s="217"/>
      <c r="AP452" s="217"/>
      <c r="AQ452" s="217"/>
      <c r="AR452" s="217"/>
      <c r="AS452" s="217"/>
      <c r="AT452" s="217"/>
      <c r="AU452" s="217"/>
      <c r="AV452" s="217"/>
      <c r="AW452" s="217"/>
      <c r="AX452" s="217"/>
      <c r="AY452" s="217"/>
      <c r="AZ452" s="217"/>
      <c r="BA452" s="217"/>
      <c r="BB452" s="217"/>
      <c r="BC452" s="217"/>
      <c r="BD452" s="217"/>
      <c r="BE452" s="217"/>
      <c r="BF452" s="217"/>
      <c r="BG452" s="217"/>
      <c r="BH452" s="217"/>
      <c r="BI452" s="217"/>
      <c r="BJ452" s="217"/>
      <c r="BK452" s="217"/>
      <c r="BL452" s="217"/>
      <c r="BM452" s="56"/>
    </row>
    <row r="453" spans="1:65">
      <c r="A453" s="30"/>
      <c r="B453" s="3" t="s">
        <v>86</v>
      </c>
      <c r="C453" s="29"/>
      <c r="D453" s="13">
        <v>2.1933051415200428E-2</v>
      </c>
      <c r="E453" s="13">
        <v>4.3765448481496889E-2</v>
      </c>
      <c r="F453" s="13">
        <v>5.2440339586122117E-3</v>
      </c>
      <c r="G453" s="13">
        <v>4.2544587811448493E-2</v>
      </c>
      <c r="H453" s="13">
        <v>1.2842384548653748E-2</v>
      </c>
      <c r="I453" s="13">
        <v>2.398784923380291E-2</v>
      </c>
      <c r="J453" s="13">
        <v>2.4442227872323415E-2</v>
      </c>
      <c r="K453" s="13">
        <v>1.484875602736288E-2</v>
      </c>
      <c r="L453" s="13">
        <v>3.5199912885541029E-2</v>
      </c>
      <c r="M453" s="13">
        <v>1.7513056956900926E-2</v>
      </c>
      <c r="N453" s="13">
        <v>9.1434899130358079E-3</v>
      </c>
      <c r="O453" s="13">
        <v>1.5771637233603263E-2</v>
      </c>
      <c r="P453" s="13">
        <v>1.2859469496519352E-2</v>
      </c>
      <c r="Q453" s="13">
        <v>7.6562998973476494E-3</v>
      </c>
      <c r="R453" s="13">
        <v>2.1173776857061805E-2</v>
      </c>
      <c r="S453" s="157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3" t="s">
        <v>262</v>
      </c>
      <c r="C454" s="29"/>
      <c r="D454" s="13">
        <v>-1.8230546502388978E-2</v>
      </c>
      <c r="E454" s="13">
        <v>1.8007440169791611E-3</v>
      </c>
      <c r="F454" s="13">
        <v>-1.943525855013406E-2</v>
      </c>
      <c r="G454" s="13">
        <v>0.10904373807114265</v>
      </c>
      <c r="H454" s="13">
        <v>3.8343572551435834E-4</v>
      </c>
      <c r="I454" s="13">
        <v>-2.9143820346667182E-2</v>
      </c>
      <c r="J454" s="13">
        <v>-3.8758358530472714E-2</v>
      </c>
      <c r="K454" s="13">
        <v>3.6123226475283099E-2</v>
      </c>
      <c r="L454" s="13">
        <v>-1.7425267116826237E-3</v>
      </c>
      <c r="M454" s="13">
        <v>-1.7569135966372218E-2</v>
      </c>
      <c r="N454" s="13">
        <v>7.2429940541637539E-2</v>
      </c>
      <c r="O454" s="13">
        <v>-0.11630828027174756</v>
      </c>
      <c r="P454" s="13">
        <v>-4.0009850581230078E-2</v>
      </c>
      <c r="Q454" s="13">
        <v>3.8414541546484049E-2</v>
      </c>
      <c r="R454" s="13">
        <v>1.5737608883048981E-2</v>
      </c>
      <c r="S454" s="157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30"/>
      <c r="B455" s="46" t="s">
        <v>263</v>
      </c>
      <c r="C455" s="47"/>
      <c r="D455" s="45">
        <v>0.41</v>
      </c>
      <c r="E455" s="45">
        <v>0.09</v>
      </c>
      <c r="F455" s="45">
        <v>0.44</v>
      </c>
      <c r="G455" s="45">
        <v>2.73</v>
      </c>
      <c r="H455" s="45">
        <v>0.05</v>
      </c>
      <c r="I455" s="45">
        <v>0.67</v>
      </c>
      <c r="J455" s="45">
        <v>0.91</v>
      </c>
      <c r="K455" s="45">
        <v>0.93</v>
      </c>
      <c r="L455" s="45">
        <v>0</v>
      </c>
      <c r="M455" s="45">
        <v>0.39</v>
      </c>
      <c r="N455" s="45">
        <v>1.83</v>
      </c>
      <c r="O455" s="45">
        <v>2.82</v>
      </c>
      <c r="P455" s="45">
        <v>0.94</v>
      </c>
      <c r="Q455" s="45">
        <v>0.99</v>
      </c>
      <c r="R455" s="45">
        <v>0.43</v>
      </c>
      <c r="S455" s="157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1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BM456" s="55"/>
    </row>
    <row r="457" spans="1:65" ht="15">
      <c r="B457" s="8" t="s">
        <v>466</v>
      </c>
      <c r="BM457" s="28" t="s">
        <v>66</v>
      </c>
    </row>
    <row r="458" spans="1:65" ht="15">
      <c r="A458" s="25" t="s">
        <v>54</v>
      </c>
      <c r="B458" s="18" t="s">
        <v>110</v>
      </c>
      <c r="C458" s="15" t="s">
        <v>111</v>
      </c>
      <c r="D458" s="16" t="s">
        <v>225</v>
      </c>
      <c r="E458" s="17" t="s">
        <v>225</v>
      </c>
      <c r="F458" s="17" t="s">
        <v>225</v>
      </c>
      <c r="G458" s="17" t="s">
        <v>225</v>
      </c>
      <c r="H458" s="17" t="s">
        <v>225</v>
      </c>
      <c r="I458" s="17" t="s">
        <v>225</v>
      </c>
      <c r="J458" s="17" t="s">
        <v>225</v>
      </c>
      <c r="K458" s="17" t="s">
        <v>225</v>
      </c>
      <c r="L458" s="17" t="s">
        <v>225</v>
      </c>
      <c r="M458" s="17" t="s">
        <v>225</v>
      </c>
      <c r="N458" s="17" t="s">
        <v>225</v>
      </c>
      <c r="O458" s="17" t="s">
        <v>225</v>
      </c>
      <c r="P458" s="17" t="s">
        <v>225</v>
      </c>
      <c r="Q458" s="17" t="s">
        <v>225</v>
      </c>
      <c r="R458" s="17" t="s">
        <v>225</v>
      </c>
      <c r="S458" s="17" t="s">
        <v>225</v>
      </c>
      <c r="T458" s="17" t="s">
        <v>225</v>
      </c>
      <c r="U458" s="17" t="s">
        <v>225</v>
      </c>
      <c r="V458" s="17" t="s">
        <v>225</v>
      </c>
      <c r="W458" s="17" t="s">
        <v>225</v>
      </c>
      <c r="X458" s="17" t="s">
        <v>225</v>
      </c>
      <c r="Y458" s="17" t="s">
        <v>225</v>
      </c>
      <c r="Z458" s="157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</v>
      </c>
    </row>
    <row r="459" spans="1:65">
      <c r="A459" s="30"/>
      <c r="B459" s="19" t="s">
        <v>226</v>
      </c>
      <c r="C459" s="9" t="s">
        <v>226</v>
      </c>
      <c r="D459" s="155" t="s">
        <v>228</v>
      </c>
      <c r="E459" s="156" t="s">
        <v>229</v>
      </c>
      <c r="F459" s="156" t="s">
        <v>230</v>
      </c>
      <c r="G459" s="156" t="s">
        <v>231</v>
      </c>
      <c r="H459" s="156" t="s">
        <v>232</v>
      </c>
      <c r="I459" s="156" t="s">
        <v>233</v>
      </c>
      <c r="J459" s="156" t="s">
        <v>234</v>
      </c>
      <c r="K459" s="156" t="s">
        <v>235</v>
      </c>
      <c r="L459" s="156" t="s">
        <v>236</v>
      </c>
      <c r="M459" s="156" t="s">
        <v>237</v>
      </c>
      <c r="N459" s="156" t="s">
        <v>238</v>
      </c>
      <c r="O459" s="156" t="s">
        <v>239</v>
      </c>
      <c r="P459" s="156" t="s">
        <v>240</v>
      </c>
      <c r="Q459" s="156" t="s">
        <v>241</v>
      </c>
      <c r="R459" s="156" t="s">
        <v>242</v>
      </c>
      <c r="S459" s="156" t="s">
        <v>243</v>
      </c>
      <c r="T459" s="156" t="s">
        <v>244</v>
      </c>
      <c r="U459" s="156" t="s">
        <v>245</v>
      </c>
      <c r="V459" s="156" t="s">
        <v>247</v>
      </c>
      <c r="W459" s="156" t="s">
        <v>249</v>
      </c>
      <c r="X459" s="156" t="s">
        <v>250</v>
      </c>
      <c r="Y459" s="156" t="s">
        <v>251</v>
      </c>
      <c r="Z459" s="157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 t="s">
        <v>1</v>
      </c>
    </row>
    <row r="460" spans="1:65">
      <c r="A460" s="30"/>
      <c r="B460" s="19"/>
      <c r="C460" s="9"/>
      <c r="D460" s="10" t="s">
        <v>271</v>
      </c>
      <c r="E460" s="11" t="s">
        <v>272</v>
      </c>
      <c r="F460" s="11" t="s">
        <v>114</v>
      </c>
      <c r="G460" s="11" t="s">
        <v>272</v>
      </c>
      <c r="H460" s="11" t="s">
        <v>114</v>
      </c>
      <c r="I460" s="11" t="s">
        <v>272</v>
      </c>
      <c r="J460" s="11" t="s">
        <v>114</v>
      </c>
      <c r="K460" s="11" t="s">
        <v>114</v>
      </c>
      <c r="L460" s="11" t="s">
        <v>114</v>
      </c>
      <c r="M460" s="11" t="s">
        <v>114</v>
      </c>
      <c r="N460" s="11" t="s">
        <v>272</v>
      </c>
      <c r="O460" s="11" t="s">
        <v>271</v>
      </c>
      <c r="P460" s="11" t="s">
        <v>272</v>
      </c>
      <c r="Q460" s="11" t="s">
        <v>272</v>
      </c>
      <c r="R460" s="11" t="s">
        <v>271</v>
      </c>
      <c r="S460" s="11" t="s">
        <v>114</v>
      </c>
      <c r="T460" s="11" t="s">
        <v>272</v>
      </c>
      <c r="U460" s="11" t="s">
        <v>114</v>
      </c>
      <c r="V460" s="11" t="s">
        <v>272</v>
      </c>
      <c r="W460" s="11" t="s">
        <v>114</v>
      </c>
      <c r="X460" s="11" t="s">
        <v>114</v>
      </c>
      <c r="Y460" s="11" t="s">
        <v>114</v>
      </c>
      <c r="Z460" s="157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2</v>
      </c>
    </row>
    <row r="461" spans="1:65">
      <c r="A461" s="30"/>
      <c r="B461" s="19"/>
      <c r="C461" s="9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157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3</v>
      </c>
    </row>
    <row r="462" spans="1:65">
      <c r="A462" s="30"/>
      <c r="B462" s="18">
        <v>1</v>
      </c>
      <c r="C462" s="14">
        <v>1</v>
      </c>
      <c r="D462" s="22">
        <v>3.47</v>
      </c>
      <c r="E462" s="22">
        <v>3.52</v>
      </c>
      <c r="F462" s="22">
        <v>3.35</v>
      </c>
      <c r="G462" s="22">
        <v>3.36</v>
      </c>
      <c r="H462" s="22">
        <v>3.4000000000000004</v>
      </c>
      <c r="I462" s="22">
        <v>3.42</v>
      </c>
      <c r="J462" s="22">
        <v>3.2</v>
      </c>
      <c r="K462" s="22">
        <v>3.5000000000000004</v>
      </c>
      <c r="L462" s="22">
        <v>3.6000000000000005</v>
      </c>
      <c r="M462" s="22">
        <v>3.39</v>
      </c>
      <c r="N462" s="151">
        <v>3.82</v>
      </c>
      <c r="O462" s="22">
        <v>3.3429914370214551</v>
      </c>
      <c r="P462" s="22">
        <v>3.1807000000000003</v>
      </c>
      <c r="Q462" s="22">
        <v>3.47</v>
      </c>
      <c r="R462" s="22">
        <v>3.38</v>
      </c>
      <c r="S462" s="22">
        <v>3.75</v>
      </c>
      <c r="T462" s="22">
        <v>3.47</v>
      </c>
      <c r="U462" s="22">
        <v>3.2850900000000003</v>
      </c>
      <c r="V462" s="22">
        <v>3.53</v>
      </c>
      <c r="W462" s="22">
        <v>3.5145999999999997</v>
      </c>
      <c r="X462" s="22">
        <v>3.6799999999999997</v>
      </c>
      <c r="Y462" s="150">
        <v>3.0839502666666667</v>
      </c>
      <c r="Z462" s="157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1</v>
      </c>
    </row>
    <row r="463" spans="1:65">
      <c r="A463" s="30"/>
      <c r="B463" s="19">
        <v>1</v>
      </c>
      <c r="C463" s="9">
        <v>2</v>
      </c>
      <c r="D463" s="11">
        <v>3.49</v>
      </c>
      <c r="E463" s="11">
        <v>3.65</v>
      </c>
      <c r="F463" s="11">
        <v>3.3300000000000005</v>
      </c>
      <c r="G463" s="11">
        <v>3.36</v>
      </c>
      <c r="H463" s="11">
        <v>3.3000000000000003</v>
      </c>
      <c r="I463" s="11">
        <v>3.44</v>
      </c>
      <c r="J463" s="11">
        <v>3.3000000000000003</v>
      </c>
      <c r="K463" s="11">
        <v>3.5000000000000004</v>
      </c>
      <c r="L463" s="11">
        <v>3.5900000000000003</v>
      </c>
      <c r="M463" s="11">
        <v>3.47</v>
      </c>
      <c r="N463" s="152">
        <v>3.74</v>
      </c>
      <c r="O463" s="11">
        <v>3.362708447700876</v>
      </c>
      <c r="P463" s="11">
        <v>3.2408000000000001</v>
      </c>
      <c r="Q463" s="11">
        <v>3.64</v>
      </c>
      <c r="R463" s="11">
        <v>3.45</v>
      </c>
      <c r="S463" s="11">
        <v>3.6999999999999997</v>
      </c>
      <c r="T463" s="11">
        <v>3.46</v>
      </c>
      <c r="U463" s="11">
        <v>3.26817</v>
      </c>
      <c r="V463" s="11">
        <v>3.36</v>
      </c>
      <c r="W463" s="11">
        <v>3.5065</v>
      </c>
      <c r="X463" s="11">
        <v>3.64</v>
      </c>
      <c r="Y463" s="152">
        <v>2.8853323333333329</v>
      </c>
      <c r="Z463" s="157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 t="e">
        <v>#N/A</v>
      </c>
    </row>
    <row r="464" spans="1:65">
      <c r="A464" s="30"/>
      <c r="B464" s="19">
        <v>1</v>
      </c>
      <c r="C464" s="9">
        <v>3</v>
      </c>
      <c r="D464" s="11">
        <v>3.6000000000000005</v>
      </c>
      <c r="E464" s="153">
        <v>3.8699999999999997</v>
      </c>
      <c r="F464" s="11">
        <v>3.37</v>
      </c>
      <c r="G464" s="11">
        <v>3.37</v>
      </c>
      <c r="H464" s="11">
        <v>3.3000000000000003</v>
      </c>
      <c r="I464" s="11">
        <v>3.5699999999999994</v>
      </c>
      <c r="J464" s="11">
        <v>3.3000000000000003</v>
      </c>
      <c r="K464" s="11">
        <v>3.4000000000000004</v>
      </c>
      <c r="L464" s="11">
        <v>3.53</v>
      </c>
      <c r="M464" s="11">
        <v>3.35</v>
      </c>
      <c r="N464" s="152">
        <v>3.6699999999999995</v>
      </c>
      <c r="O464" s="11">
        <v>3.4043515165689051</v>
      </c>
      <c r="P464" s="11">
        <v>3.1815999999999995</v>
      </c>
      <c r="Q464" s="11">
        <v>3.46</v>
      </c>
      <c r="R464" s="11">
        <v>3.4300000000000006</v>
      </c>
      <c r="S464" s="11">
        <v>3.66</v>
      </c>
      <c r="T464" s="11">
        <v>3.45</v>
      </c>
      <c r="U464" s="11">
        <v>3.3155100000000002</v>
      </c>
      <c r="V464" s="11">
        <v>3.4000000000000004</v>
      </c>
      <c r="W464" s="11">
        <v>3.5105999999999997</v>
      </c>
      <c r="X464" s="11">
        <v>3.61</v>
      </c>
      <c r="Y464" s="152">
        <v>2.9191024999999997</v>
      </c>
      <c r="Z464" s="157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16</v>
      </c>
    </row>
    <row r="465" spans="1:65">
      <c r="A465" s="30"/>
      <c r="B465" s="19">
        <v>1</v>
      </c>
      <c r="C465" s="9">
        <v>4</v>
      </c>
      <c r="D465" s="11">
        <v>3.47</v>
      </c>
      <c r="E465" s="11">
        <v>3.83</v>
      </c>
      <c r="F465" s="11">
        <v>3.5000000000000004</v>
      </c>
      <c r="G465" s="11">
        <v>3.4000000000000004</v>
      </c>
      <c r="H465" s="11">
        <v>3.4000000000000004</v>
      </c>
      <c r="I465" s="11">
        <v>3.6699999999999995</v>
      </c>
      <c r="J465" s="11">
        <v>3.3000000000000003</v>
      </c>
      <c r="K465" s="11">
        <v>3.4000000000000004</v>
      </c>
      <c r="L465" s="11">
        <v>3.56</v>
      </c>
      <c r="M465" s="11">
        <v>3.3099999999999996</v>
      </c>
      <c r="N465" s="152">
        <v>3.85</v>
      </c>
      <c r="O465" s="11">
        <v>3.4679224461940201</v>
      </c>
      <c r="P465" s="11">
        <v>3.2269999999999999</v>
      </c>
      <c r="Q465" s="11">
        <v>3.5000000000000004</v>
      </c>
      <c r="R465" s="11">
        <v>3.38</v>
      </c>
      <c r="S465" s="11">
        <v>3.63</v>
      </c>
      <c r="T465" s="11">
        <v>3.49</v>
      </c>
      <c r="U465" s="11">
        <v>3.2652899999999998</v>
      </c>
      <c r="V465" s="11">
        <v>3.42</v>
      </c>
      <c r="W465" s="11">
        <v>3.5322</v>
      </c>
      <c r="X465" s="11">
        <v>3.62</v>
      </c>
      <c r="Y465" s="152">
        <v>2.9007346666666667</v>
      </c>
      <c r="Z465" s="157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3.4482575342097386</v>
      </c>
    </row>
    <row r="466" spans="1:65">
      <c r="A466" s="30"/>
      <c r="B466" s="19">
        <v>1</v>
      </c>
      <c r="C466" s="9">
        <v>5</v>
      </c>
      <c r="D466" s="11">
        <v>3.5000000000000004</v>
      </c>
      <c r="E466" s="11">
        <v>3.6900000000000004</v>
      </c>
      <c r="F466" s="11">
        <v>3.38</v>
      </c>
      <c r="G466" s="11">
        <v>3.42</v>
      </c>
      <c r="H466" s="11">
        <v>3.4000000000000004</v>
      </c>
      <c r="I466" s="11">
        <v>3.4799999999999995</v>
      </c>
      <c r="J466" s="11">
        <v>3.3000000000000003</v>
      </c>
      <c r="K466" s="11">
        <v>3.5000000000000004</v>
      </c>
      <c r="L466" s="11">
        <v>3.51</v>
      </c>
      <c r="M466" s="11">
        <v>3.26</v>
      </c>
      <c r="N466" s="152">
        <v>3.73</v>
      </c>
      <c r="O466" s="11">
        <v>3.384081335385035</v>
      </c>
      <c r="P466" s="11">
        <v>3.2734000000000001</v>
      </c>
      <c r="Q466" s="11">
        <v>3.53</v>
      </c>
      <c r="R466" s="11">
        <v>3.34</v>
      </c>
      <c r="S466" s="11">
        <v>3.71</v>
      </c>
      <c r="T466" s="11">
        <v>3.4799999999999995</v>
      </c>
      <c r="U466" s="11">
        <v>3.2626799999999996</v>
      </c>
      <c r="V466" s="11">
        <v>3.38</v>
      </c>
      <c r="W466" s="11">
        <v>3.5023999999999997</v>
      </c>
      <c r="X466" s="11">
        <v>3.62</v>
      </c>
      <c r="Y466" s="152">
        <v>2.8528424666666665</v>
      </c>
      <c r="Z466" s="157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34</v>
      </c>
    </row>
    <row r="467" spans="1:65">
      <c r="A467" s="30"/>
      <c r="B467" s="19">
        <v>1</v>
      </c>
      <c r="C467" s="9">
        <v>6</v>
      </c>
      <c r="D467" s="11">
        <v>3.4799999999999995</v>
      </c>
      <c r="E467" s="11">
        <v>3.44</v>
      </c>
      <c r="F467" s="11">
        <v>3.42</v>
      </c>
      <c r="G467" s="11">
        <v>3.53</v>
      </c>
      <c r="H467" s="11">
        <v>3.3000000000000003</v>
      </c>
      <c r="I467" s="11">
        <v>3.51</v>
      </c>
      <c r="J467" s="11">
        <v>3.3000000000000003</v>
      </c>
      <c r="K467" s="11">
        <v>3.4000000000000004</v>
      </c>
      <c r="L467" s="11">
        <v>3.49</v>
      </c>
      <c r="M467" s="11">
        <v>3.39</v>
      </c>
      <c r="N467" s="152">
        <v>3.74</v>
      </c>
      <c r="O467" s="11">
        <v>3.36172892229825</v>
      </c>
      <c r="P467" s="11">
        <v>3.2202000000000002</v>
      </c>
      <c r="Q467" s="11">
        <v>3.47</v>
      </c>
      <c r="R467" s="11">
        <v>3.4000000000000004</v>
      </c>
      <c r="S467" s="11">
        <v>3.8</v>
      </c>
      <c r="T467" s="11">
        <v>3.45</v>
      </c>
      <c r="U467" s="11">
        <v>3.2527800000000004</v>
      </c>
      <c r="V467" s="11">
        <v>3.44</v>
      </c>
      <c r="W467" s="11">
        <v>3.4916</v>
      </c>
      <c r="X467" s="11">
        <v>3.64</v>
      </c>
      <c r="Y467" s="152">
        <v>2.9373739000000003</v>
      </c>
      <c r="Z467" s="157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A468" s="30"/>
      <c r="B468" s="20" t="s">
        <v>259</v>
      </c>
      <c r="C468" s="12"/>
      <c r="D468" s="23">
        <v>3.5016666666666674</v>
      </c>
      <c r="E468" s="23">
        <v>3.6666666666666665</v>
      </c>
      <c r="F468" s="23">
        <v>3.3916666666666671</v>
      </c>
      <c r="G468" s="23">
        <v>3.4066666666666667</v>
      </c>
      <c r="H468" s="23">
        <v>3.350000000000001</v>
      </c>
      <c r="I468" s="23">
        <v>3.5149999999999992</v>
      </c>
      <c r="J468" s="23">
        <v>3.2833333333333337</v>
      </c>
      <c r="K468" s="23">
        <v>3.4500000000000006</v>
      </c>
      <c r="L468" s="23">
        <v>3.5466666666666669</v>
      </c>
      <c r="M468" s="23">
        <v>3.3616666666666668</v>
      </c>
      <c r="N468" s="23">
        <v>3.7583333333333329</v>
      </c>
      <c r="O468" s="23">
        <v>3.3872973508614237</v>
      </c>
      <c r="P468" s="23">
        <v>3.2206166666666669</v>
      </c>
      <c r="Q468" s="23">
        <v>3.5116666666666667</v>
      </c>
      <c r="R468" s="23">
        <v>3.3966666666666669</v>
      </c>
      <c r="S468" s="23">
        <v>3.7083333333333335</v>
      </c>
      <c r="T468" s="23">
        <v>3.4666666666666663</v>
      </c>
      <c r="U468" s="23">
        <v>3.2749200000000003</v>
      </c>
      <c r="V468" s="23">
        <v>3.4216666666666669</v>
      </c>
      <c r="W468" s="23">
        <v>3.5096499999999993</v>
      </c>
      <c r="X468" s="23">
        <v>3.6350000000000002</v>
      </c>
      <c r="Y468" s="23">
        <v>2.9298893555555554</v>
      </c>
      <c r="Z468" s="157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3" t="s">
        <v>260</v>
      </c>
      <c r="C469" s="29"/>
      <c r="D469" s="11">
        <v>3.4849999999999999</v>
      </c>
      <c r="E469" s="11">
        <v>3.67</v>
      </c>
      <c r="F469" s="11">
        <v>3.375</v>
      </c>
      <c r="G469" s="11">
        <v>3.3850000000000002</v>
      </c>
      <c r="H469" s="11">
        <v>3.3500000000000005</v>
      </c>
      <c r="I469" s="11">
        <v>3.4949999999999997</v>
      </c>
      <c r="J469" s="11">
        <v>3.3000000000000003</v>
      </c>
      <c r="K469" s="11">
        <v>3.45</v>
      </c>
      <c r="L469" s="11">
        <v>3.5449999999999999</v>
      </c>
      <c r="M469" s="11">
        <v>3.37</v>
      </c>
      <c r="N469" s="11">
        <v>3.74</v>
      </c>
      <c r="O469" s="11">
        <v>3.3733948915429552</v>
      </c>
      <c r="P469" s="11">
        <v>3.2236000000000002</v>
      </c>
      <c r="Q469" s="11">
        <v>3.4850000000000003</v>
      </c>
      <c r="R469" s="11">
        <v>3.39</v>
      </c>
      <c r="S469" s="11">
        <v>3.7050000000000001</v>
      </c>
      <c r="T469" s="11">
        <v>3.4649999999999999</v>
      </c>
      <c r="U469" s="11">
        <v>3.2667299999999999</v>
      </c>
      <c r="V469" s="11">
        <v>3.41</v>
      </c>
      <c r="W469" s="11">
        <v>3.5085499999999996</v>
      </c>
      <c r="X469" s="11">
        <v>3.63</v>
      </c>
      <c r="Y469" s="11">
        <v>2.909918583333333</v>
      </c>
      <c r="Z469" s="157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3" t="s">
        <v>261</v>
      </c>
      <c r="C470" s="29"/>
      <c r="D470" s="24">
        <v>4.956477243634521E-2</v>
      </c>
      <c r="E470" s="24">
        <v>0.16836468354933184</v>
      </c>
      <c r="F470" s="24">
        <v>6.1128280416405223E-2</v>
      </c>
      <c r="G470" s="24">
        <v>6.5012819248719392E-2</v>
      </c>
      <c r="H470" s="24">
        <v>5.4772255750516662E-2</v>
      </c>
      <c r="I470" s="24">
        <v>9.2682252885867886E-2</v>
      </c>
      <c r="J470" s="24">
        <v>4.0824829046386339E-2</v>
      </c>
      <c r="K470" s="24">
        <v>5.4772255750516662E-2</v>
      </c>
      <c r="L470" s="24">
        <v>4.4121045620731651E-2</v>
      </c>
      <c r="M470" s="24">
        <v>7.2778201864752701E-2</v>
      </c>
      <c r="N470" s="24">
        <v>6.5548963887056833E-2</v>
      </c>
      <c r="O470" s="24">
        <v>4.4772683680870645E-2</v>
      </c>
      <c r="P470" s="24">
        <v>3.5637082746300536E-2</v>
      </c>
      <c r="Q470" s="24">
        <v>6.7946057035464996E-2</v>
      </c>
      <c r="R470" s="24">
        <v>3.9327683210007222E-2</v>
      </c>
      <c r="S470" s="24">
        <v>6.1128280416405154E-2</v>
      </c>
      <c r="T470" s="24">
        <v>1.6329931618554446E-2</v>
      </c>
      <c r="U470" s="24">
        <v>2.2491214284693542E-2</v>
      </c>
      <c r="V470" s="24">
        <v>6.0138728508895657E-2</v>
      </c>
      <c r="W470" s="24">
        <v>1.3580832080546463E-2</v>
      </c>
      <c r="X470" s="24">
        <v>2.5099800796022174E-2</v>
      </c>
      <c r="Y470" s="24">
        <v>8.0843906624654571E-2</v>
      </c>
      <c r="Z470" s="216"/>
      <c r="AA470" s="217"/>
      <c r="AB470" s="217"/>
      <c r="AC470" s="217"/>
      <c r="AD470" s="217"/>
      <c r="AE470" s="217"/>
      <c r="AF470" s="217"/>
      <c r="AG470" s="217"/>
      <c r="AH470" s="217"/>
      <c r="AI470" s="217"/>
      <c r="AJ470" s="217"/>
      <c r="AK470" s="217"/>
      <c r="AL470" s="217"/>
      <c r="AM470" s="217"/>
      <c r="AN470" s="217"/>
      <c r="AO470" s="217"/>
      <c r="AP470" s="217"/>
      <c r="AQ470" s="217"/>
      <c r="AR470" s="217"/>
      <c r="AS470" s="217"/>
      <c r="AT470" s="217"/>
      <c r="AU470" s="217"/>
      <c r="AV470" s="217"/>
      <c r="AW470" s="217"/>
      <c r="AX470" s="217"/>
      <c r="AY470" s="217"/>
      <c r="AZ470" s="217"/>
      <c r="BA470" s="217"/>
      <c r="BB470" s="217"/>
      <c r="BC470" s="217"/>
      <c r="BD470" s="217"/>
      <c r="BE470" s="217"/>
      <c r="BF470" s="217"/>
      <c r="BG470" s="217"/>
      <c r="BH470" s="217"/>
      <c r="BI470" s="217"/>
      <c r="BJ470" s="217"/>
      <c r="BK470" s="217"/>
      <c r="BL470" s="217"/>
      <c r="BM470" s="56"/>
    </row>
    <row r="471" spans="1:65">
      <c r="A471" s="30"/>
      <c r="B471" s="3" t="s">
        <v>86</v>
      </c>
      <c r="C471" s="29"/>
      <c r="D471" s="13">
        <v>1.4154623256452699E-2</v>
      </c>
      <c r="E471" s="13">
        <v>4.5917640967999593E-2</v>
      </c>
      <c r="F471" s="13">
        <v>1.8023080221053134E-2</v>
      </c>
      <c r="G471" s="13">
        <v>1.908399782252037E-2</v>
      </c>
      <c r="H471" s="13">
        <v>1.6349927089706461E-2</v>
      </c>
      <c r="I471" s="13">
        <v>2.6367639512337952E-2</v>
      </c>
      <c r="J471" s="13">
        <v>1.2433958085193807E-2</v>
      </c>
      <c r="K471" s="13">
        <v>1.5876016159570044E-2</v>
      </c>
      <c r="L471" s="13">
        <v>1.2440144441935615E-2</v>
      </c>
      <c r="M471" s="13">
        <v>2.1649440316733572E-2</v>
      </c>
      <c r="N471" s="13">
        <v>1.7440966000990734E-2</v>
      </c>
      <c r="O471" s="13">
        <v>1.3217819117499236E-2</v>
      </c>
      <c r="P471" s="13">
        <v>1.1065297871411955E-2</v>
      </c>
      <c r="Q471" s="13">
        <v>1.9348663607631229E-2</v>
      </c>
      <c r="R471" s="13">
        <v>1.1578316941120869E-2</v>
      </c>
      <c r="S471" s="13">
        <v>1.6484030674086783E-2</v>
      </c>
      <c r="T471" s="13">
        <v>4.7105571976599368E-3</v>
      </c>
      <c r="U471" s="13">
        <v>6.8677141074266063E-3</v>
      </c>
      <c r="V471" s="13">
        <v>1.757585830751943E-2</v>
      </c>
      <c r="W471" s="13">
        <v>3.8695687833677048E-3</v>
      </c>
      <c r="X471" s="13">
        <v>6.9050346068836787E-3</v>
      </c>
      <c r="Y471" s="13">
        <v>2.7592818981836683E-2</v>
      </c>
      <c r="Z471" s="157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3" t="s">
        <v>262</v>
      </c>
      <c r="C472" s="29"/>
      <c r="D472" s="13">
        <v>1.5488730736339607E-2</v>
      </c>
      <c r="E472" s="13">
        <v>6.3338985064229636E-2</v>
      </c>
      <c r="F472" s="13">
        <v>-1.6411438815587487E-2</v>
      </c>
      <c r="G472" s="13">
        <v>-1.2061415694870181E-2</v>
      </c>
      <c r="H472" s="13">
        <v>-2.8494836373135324E-2</v>
      </c>
      <c r="I472" s="13">
        <v>1.9355417954754595E-2</v>
      </c>
      <c r="J472" s="13">
        <v>-4.7828272465212374E-2</v>
      </c>
      <c r="K472" s="13">
        <v>5.0531776497986236E-4</v>
      </c>
      <c r="L472" s="13">
        <v>2.8538800098491413E-2</v>
      </c>
      <c r="M472" s="13">
        <v>-2.5111485057022098E-2</v>
      </c>
      <c r="N472" s="13">
        <v>8.9922459690835232E-2</v>
      </c>
      <c r="O472" s="13">
        <v>-1.7678547133889055E-2</v>
      </c>
      <c r="P472" s="13">
        <v>-6.6016202468833773E-2</v>
      </c>
      <c r="Q472" s="13">
        <v>1.8388746150150848E-2</v>
      </c>
      <c r="R472" s="13">
        <v>-1.4961431108681644E-2</v>
      </c>
      <c r="S472" s="13">
        <v>7.5422382621777695E-2</v>
      </c>
      <c r="T472" s="13">
        <v>5.3386767879988195E-3</v>
      </c>
      <c r="U472" s="13">
        <v>-5.0268152100032548E-2</v>
      </c>
      <c r="V472" s="13">
        <v>-7.7113925741528755E-3</v>
      </c>
      <c r="W472" s="13">
        <v>1.7803909708365317E-2</v>
      </c>
      <c r="X472" s="13">
        <v>5.4155602920493262E-2</v>
      </c>
      <c r="Y472" s="13">
        <v>-0.15032757081265424</v>
      </c>
      <c r="Z472" s="157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46" t="s">
        <v>263</v>
      </c>
      <c r="C473" s="47"/>
      <c r="D473" s="45">
        <v>0.56999999999999995</v>
      </c>
      <c r="E473" s="45">
        <v>2.0099999999999998</v>
      </c>
      <c r="F473" s="45">
        <v>0.38</v>
      </c>
      <c r="G473" s="45">
        <v>0.25</v>
      </c>
      <c r="H473" s="45">
        <v>0.75</v>
      </c>
      <c r="I473" s="45">
        <v>0.69</v>
      </c>
      <c r="J473" s="45">
        <v>1.33</v>
      </c>
      <c r="K473" s="45">
        <v>0.12</v>
      </c>
      <c r="L473" s="45">
        <v>0.96</v>
      </c>
      <c r="M473" s="45">
        <v>0.65</v>
      </c>
      <c r="N473" s="45">
        <v>2.81</v>
      </c>
      <c r="O473" s="45">
        <v>0.42</v>
      </c>
      <c r="P473" s="45">
        <v>1.87</v>
      </c>
      <c r="Q473" s="45">
        <v>0.66</v>
      </c>
      <c r="R473" s="45">
        <v>0.34</v>
      </c>
      <c r="S473" s="45">
        <v>2.37</v>
      </c>
      <c r="T473" s="45">
        <v>0.27</v>
      </c>
      <c r="U473" s="45">
        <v>1.4</v>
      </c>
      <c r="V473" s="45">
        <v>0.12</v>
      </c>
      <c r="W473" s="45">
        <v>0.64</v>
      </c>
      <c r="X473" s="45">
        <v>1.73</v>
      </c>
      <c r="Y473" s="45">
        <v>4.4000000000000004</v>
      </c>
      <c r="Z473" s="157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1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BM474" s="55"/>
    </row>
    <row r="475" spans="1:65" ht="15">
      <c r="B475" s="8" t="s">
        <v>467</v>
      </c>
      <c r="BM475" s="28" t="s">
        <v>66</v>
      </c>
    </row>
    <row r="476" spans="1:65" ht="15">
      <c r="A476" s="25" t="s">
        <v>17</v>
      </c>
      <c r="B476" s="18" t="s">
        <v>110</v>
      </c>
      <c r="C476" s="15" t="s">
        <v>111</v>
      </c>
      <c r="D476" s="16" t="s">
        <v>225</v>
      </c>
      <c r="E476" s="17" t="s">
        <v>225</v>
      </c>
      <c r="F476" s="17" t="s">
        <v>225</v>
      </c>
      <c r="G476" s="17" t="s">
        <v>225</v>
      </c>
      <c r="H476" s="17" t="s">
        <v>225</v>
      </c>
      <c r="I476" s="17" t="s">
        <v>225</v>
      </c>
      <c r="J476" s="17" t="s">
        <v>225</v>
      </c>
      <c r="K476" s="17" t="s">
        <v>225</v>
      </c>
      <c r="L476" s="17" t="s">
        <v>225</v>
      </c>
      <c r="M476" s="17" t="s">
        <v>225</v>
      </c>
      <c r="N476" s="17" t="s">
        <v>225</v>
      </c>
      <c r="O476" s="17" t="s">
        <v>225</v>
      </c>
      <c r="P476" s="17" t="s">
        <v>225</v>
      </c>
      <c r="Q476" s="17" t="s">
        <v>225</v>
      </c>
      <c r="R476" s="17" t="s">
        <v>225</v>
      </c>
      <c r="S476" s="17" t="s">
        <v>225</v>
      </c>
      <c r="T476" s="17" t="s">
        <v>225</v>
      </c>
      <c r="U476" s="17" t="s">
        <v>225</v>
      </c>
      <c r="V476" s="17" t="s">
        <v>225</v>
      </c>
      <c r="W476" s="17" t="s">
        <v>225</v>
      </c>
      <c r="X476" s="17" t="s">
        <v>225</v>
      </c>
      <c r="Y476" s="157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 t="s">
        <v>226</v>
      </c>
      <c r="C477" s="9" t="s">
        <v>226</v>
      </c>
      <c r="D477" s="155" t="s">
        <v>228</v>
      </c>
      <c r="E477" s="156" t="s">
        <v>229</v>
      </c>
      <c r="F477" s="156" t="s">
        <v>230</v>
      </c>
      <c r="G477" s="156" t="s">
        <v>231</v>
      </c>
      <c r="H477" s="156" t="s">
        <v>232</v>
      </c>
      <c r="I477" s="156" t="s">
        <v>233</v>
      </c>
      <c r="J477" s="156" t="s">
        <v>234</v>
      </c>
      <c r="K477" s="156" t="s">
        <v>235</v>
      </c>
      <c r="L477" s="156" t="s">
        <v>236</v>
      </c>
      <c r="M477" s="156" t="s">
        <v>237</v>
      </c>
      <c r="N477" s="156" t="s">
        <v>238</v>
      </c>
      <c r="O477" s="156" t="s">
        <v>239</v>
      </c>
      <c r="P477" s="156" t="s">
        <v>240</v>
      </c>
      <c r="Q477" s="156" t="s">
        <v>241</v>
      </c>
      <c r="R477" s="156" t="s">
        <v>242</v>
      </c>
      <c r="S477" s="156" t="s">
        <v>244</v>
      </c>
      <c r="T477" s="156" t="s">
        <v>245</v>
      </c>
      <c r="U477" s="156" t="s">
        <v>247</v>
      </c>
      <c r="V477" s="156" t="s">
        <v>249</v>
      </c>
      <c r="W477" s="156" t="s">
        <v>250</v>
      </c>
      <c r="X477" s="156" t="s">
        <v>251</v>
      </c>
      <c r="Y477" s="157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 t="s">
        <v>3</v>
      </c>
    </row>
    <row r="478" spans="1:65">
      <c r="A478" s="30"/>
      <c r="B478" s="19"/>
      <c r="C478" s="9"/>
      <c r="D478" s="10" t="s">
        <v>271</v>
      </c>
      <c r="E478" s="11" t="s">
        <v>272</v>
      </c>
      <c r="F478" s="11" t="s">
        <v>114</v>
      </c>
      <c r="G478" s="11" t="s">
        <v>271</v>
      </c>
      <c r="H478" s="11" t="s">
        <v>114</v>
      </c>
      <c r="I478" s="11" t="s">
        <v>272</v>
      </c>
      <c r="J478" s="11" t="s">
        <v>114</v>
      </c>
      <c r="K478" s="11" t="s">
        <v>114</v>
      </c>
      <c r="L478" s="11" t="s">
        <v>271</v>
      </c>
      <c r="M478" s="11" t="s">
        <v>114</v>
      </c>
      <c r="N478" s="11" t="s">
        <v>272</v>
      </c>
      <c r="O478" s="11" t="s">
        <v>271</v>
      </c>
      <c r="P478" s="11" t="s">
        <v>272</v>
      </c>
      <c r="Q478" s="11" t="s">
        <v>272</v>
      </c>
      <c r="R478" s="11" t="s">
        <v>114</v>
      </c>
      <c r="S478" s="11" t="s">
        <v>272</v>
      </c>
      <c r="T478" s="11" t="s">
        <v>271</v>
      </c>
      <c r="U478" s="11" t="s">
        <v>272</v>
      </c>
      <c r="V478" s="11" t="s">
        <v>271</v>
      </c>
      <c r="W478" s="11" t="s">
        <v>114</v>
      </c>
      <c r="X478" s="11" t="s">
        <v>114</v>
      </c>
      <c r="Y478" s="157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/>
      <c r="C479" s="9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157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2</v>
      </c>
    </row>
    <row r="480" spans="1:65">
      <c r="A480" s="30"/>
      <c r="B480" s="18">
        <v>1</v>
      </c>
      <c r="C480" s="14">
        <v>1</v>
      </c>
      <c r="D480" s="228">
        <v>30.800000000000004</v>
      </c>
      <c r="E480" s="228">
        <v>24</v>
      </c>
      <c r="F480" s="241">
        <v>38.69</v>
      </c>
      <c r="G480" s="228">
        <v>27.36</v>
      </c>
      <c r="H480" s="241" t="s">
        <v>102</v>
      </c>
      <c r="I480" s="228">
        <v>25.9</v>
      </c>
      <c r="J480" s="241" t="s">
        <v>102</v>
      </c>
      <c r="K480" s="241" t="s">
        <v>102</v>
      </c>
      <c r="L480" s="228">
        <v>32.1</v>
      </c>
      <c r="M480" s="228">
        <v>23.4</v>
      </c>
      <c r="N480" s="228">
        <v>28.8</v>
      </c>
      <c r="O480" s="228">
        <v>24.929645216351641</v>
      </c>
      <c r="P480" s="228">
        <v>29.1</v>
      </c>
      <c r="Q480" s="228">
        <v>24.4</v>
      </c>
      <c r="R480" s="228">
        <v>27</v>
      </c>
      <c r="S480" s="228">
        <v>27</v>
      </c>
      <c r="T480" s="228">
        <v>26.259538679516695</v>
      </c>
      <c r="U480" s="228">
        <v>27.4</v>
      </c>
      <c r="V480" s="241">
        <v>33.57</v>
      </c>
      <c r="W480" s="228">
        <v>25</v>
      </c>
      <c r="X480" s="228">
        <v>30.061333333333334</v>
      </c>
      <c r="Y480" s="229"/>
      <c r="Z480" s="230"/>
      <c r="AA480" s="230"/>
      <c r="AB480" s="230"/>
      <c r="AC480" s="230"/>
      <c r="AD480" s="230"/>
      <c r="AE480" s="230"/>
      <c r="AF480" s="230"/>
      <c r="AG480" s="230"/>
      <c r="AH480" s="230"/>
      <c r="AI480" s="230"/>
      <c r="AJ480" s="230"/>
      <c r="AK480" s="230"/>
      <c r="AL480" s="230"/>
      <c r="AM480" s="230"/>
      <c r="AN480" s="230"/>
      <c r="AO480" s="230"/>
      <c r="AP480" s="230"/>
      <c r="AQ480" s="230"/>
      <c r="AR480" s="230"/>
      <c r="AS480" s="230"/>
      <c r="AT480" s="230"/>
      <c r="AU480" s="230"/>
      <c r="AV480" s="230"/>
      <c r="AW480" s="230"/>
      <c r="AX480" s="230"/>
      <c r="AY480" s="230"/>
      <c r="AZ480" s="230"/>
      <c r="BA480" s="230"/>
      <c r="BB480" s="230"/>
      <c r="BC480" s="230"/>
      <c r="BD480" s="230"/>
      <c r="BE480" s="230"/>
      <c r="BF480" s="230"/>
      <c r="BG480" s="230"/>
      <c r="BH480" s="230"/>
      <c r="BI480" s="230"/>
      <c r="BJ480" s="230"/>
      <c r="BK480" s="230"/>
      <c r="BL480" s="230"/>
      <c r="BM480" s="231">
        <v>1</v>
      </c>
    </row>
    <row r="481" spans="1:65">
      <c r="A481" s="30"/>
      <c r="B481" s="19">
        <v>1</v>
      </c>
      <c r="C481" s="9">
        <v>2</v>
      </c>
      <c r="D481" s="232">
        <v>29.7</v>
      </c>
      <c r="E481" s="232">
        <v>23.4</v>
      </c>
      <c r="F481" s="242">
        <v>39.57</v>
      </c>
      <c r="G481" s="232">
        <v>28.88</v>
      </c>
      <c r="H481" s="242" t="s">
        <v>102</v>
      </c>
      <c r="I481" s="232">
        <v>25.7</v>
      </c>
      <c r="J481" s="242" t="s">
        <v>102</v>
      </c>
      <c r="K481" s="242" t="s">
        <v>102</v>
      </c>
      <c r="L481" s="232">
        <v>31.6</v>
      </c>
      <c r="M481" s="232">
        <v>25.8</v>
      </c>
      <c r="N481" s="232">
        <v>25.7</v>
      </c>
      <c r="O481" s="232">
        <v>24.888745825292819</v>
      </c>
      <c r="P481" s="232">
        <v>28.2</v>
      </c>
      <c r="Q481" s="232">
        <v>25.4</v>
      </c>
      <c r="R481" s="232">
        <v>25</v>
      </c>
      <c r="S481" s="232">
        <v>25</v>
      </c>
      <c r="T481" s="232">
        <v>26.421705272347999</v>
      </c>
      <c r="U481" s="232">
        <v>26</v>
      </c>
      <c r="V481" s="242">
        <v>34.020000000000003</v>
      </c>
      <c r="W481" s="232">
        <v>24.8</v>
      </c>
      <c r="X481" s="232">
        <v>29.102999999999998</v>
      </c>
      <c r="Y481" s="229"/>
      <c r="Z481" s="230"/>
      <c r="AA481" s="230"/>
      <c r="AB481" s="230"/>
      <c r="AC481" s="230"/>
      <c r="AD481" s="230"/>
      <c r="AE481" s="230"/>
      <c r="AF481" s="230"/>
      <c r="AG481" s="230"/>
      <c r="AH481" s="230"/>
      <c r="AI481" s="230"/>
      <c r="AJ481" s="230"/>
      <c r="AK481" s="230"/>
      <c r="AL481" s="230"/>
      <c r="AM481" s="230"/>
      <c r="AN481" s="230"/>
      <c r="AO481" s="230"/>
      <c r="AP481" s="230"/>
      <c r="AQ481" s="230"/>
      <c r="AR481" s="230"/>
      <c r="AS481" s="230"/>
      <c r="AT481" s="230"/>
      <c r="AU481" s="230"/>
      <c r="AV481" s="230"/>
      <c r="AW481" s="230"/>
      <c r="AX481" s="230"/>
      <c r="AY481" s="230"/>
      <c r="AZ481" s="230"/>
      <c r="BA481" s="230"/>
      <c r="BB481" s="230"/>
      <c r="BC481" s="230"/>
      <c r="BD481" s="230"/>
      <c r="BE481" s="230"/>
      <c r="BF481" s="230"/>
      <c r="BG481" s="230"/>
      <c r="BH481" s="230"/>
      <c r="BI481" s="230"/>
      <c r="BJ481" s="230"/>
      <c r="BK481" s="230"/>
      <c r="BL481" s="230"/>
      <c r="BM481" s="231">
        <v>19</v>
      </c>
    </row>
    <row r="482" spans="1:65">
      <c r="A482" s="30"/>
      <c r="B482" s="19">
        <v>1</v>
      </c>
      <c r="C482" s="9">
        <v>3</v>
      </c>
      <c r="D482" s="232">
        <v>29.9</v>
      </c>
      <c r="E482" s="232">
        <v>22.9</v>
      </c>
      <c r="F482" s="242">
        <v>39.86</v>
      </c>
      <c r="G482" s="232">
        <v>29.08</v>
      </c>
      <c r="H482" s="242" t="s">
        <v>102</v>
      </c>
      <c r="I482" s="232">
        <v>26.3</v>
      </c>
      <c r="J482" s="242" t="s">
        <v>102</v>
      </c>
      <c r="K482" s="242" t="s">
        <v>102</v>
      </c>
      <c r="L482" s="232">
        <v>31.5</v>
      </c>
      <c r="M482" s="232">
        <v>22.8</v>
      </c>
      <c r="N482" s="232">
        <v>25.1</v>
      </c>
      <c r="O482" s="232">
        <v>24.817574943920832</v>
      </c>
      <c r="P482" s="232">
        <v>28.6</v>
      </c>
      <c r="Q482" s="232">
        <v>27.2</v>
      </c>
      <c r="R482" s="232">
        <v>27</v>
      </c>
      <c r="S482" s="232">
        <v>25</v>
      </c>
      <c r="T482" s="232">
        <v>26.394724145715401</v>
      </c>
      <c r="U482" s="232">
        <v>25.9</v>
      </c>
      <c r="V482" s="242">
        <v>33.76</v>
      </c>
      <c r="W482" s="232">
        <v>24.2</v>
      </c>
      <c r="X482" s="232">
        <v>28.814999999999998</v>
      </c>
      <c r="Y482" s="229"/>
      <c r="Z482" s="230"/>
      <c r="AA482" s="230"/>
      <c r="AB482" s="230"/>
      <c r="AC482" s="230"/>
      <c r="AD482" s="230"/>
      <c r="AE482" s="230"/>
      <c r="AF482" s="230"/>
      <c r="AG482" s="230"/>
      <c r="AH482" s="230"/>
      <c r="AI482" s="230"/>
      <c r="AJ482" s="230"/>
      <c r="AK482" s="230"/>
      <c r="AL482" s="230"/>
      <c r="AM482" s="230"/>
      <c r="AN482" s="230"/>
      <c r="AO482" s="230"/>
      <c r="AP482" s="230"/>
      <c r="AQ482" s="230"/>
      <c r="AR482" s="230"/>
      <c r="AS482" s="230"/>
      <c r="AT482" s="230"/>
      <c r="AU482" s="230"/>
      <c r="AV482" s="230"/>
      <c r="AW482" s="230"/>
      <c r="AX482" s="230"/>
      <c r="AY482" s="230"/>
      <c r="AZ482" s="230"/>
      <c r="BA482" s="230"/>
      <c r="BB482" s="230"/>
      <c r="BC482" s="230"/>
      <c r="BD482" s="230"/>
      <c r="BE482" s="230"/>
      <c r="BF482" s="230"/>
      <c r="BG482" s="230"/>
      <c r="BH482" s="230"/>
      <c r="BI482" s="230"/>
      <c r="BJ482" s="230"/>
      <c r="BK482" s="230"/>
      <c r="BL482" s="230"/>
      <c r="BM482" s="231">
        <v>16</v>
      </c>
    </row>
    <row r="483" spans="1:65">
      <c r="A483" s="30"/>
      <c r="B483" s="19">
        <v>1</v>
      </c>
      <c r="C483" s="9">
        <v>4</v>
      </c>
      <c r="D483" s="232">
        <v>29.8</v>
      </c>
      <c r="E483" s="232">
        <v>21.9</v>
      </c>
      <c r="F483" s="243">
        <v>47.99</v>
      </c>
      <c r="G483" s="232">
        <v>28.64</v>
      </c>
      <c r="H483" s="242" t="s">
        <v>102</v>
      </c>
      <c r="I483" s="232">
        <v>27.4</v>
      </c>
      <c r="J483" s="242" t="s">
        <v>102</v>
      </c>
      <c r="K483" s="242" t="s">
        <v>102</v>
      </c>
      <c r="L483" s="232">
        <v>31.899999999999995</v>
      </c>
      <c r="M483" s="232">
        <v>24.6</v>
      </c>
      <c r="N483" s="232">
        <v>31.8</v>
      </c>
      <c r="O483" s="232">
        <v>24.611755614937877</v>
      </c>
      <c r="P483" s="232">
        <v>27.9</v>
      </c>
      <c r="Q483" s="232">
        <v>27.3</v>
      </c>
      <c r="R483" s="232">
        <v>27</v>
      </c>
      <c r="S483" s="232">
        <v>30</v>
      </c>
      <c r="T483" s="232">
        <v>26.629363155463601</v>
      </c>
      <c r="U483" s="232">
        <v>25.5</v>
      </c>
      <c r="V483" s="242">
        <v>34.229999999999997</v>
      </c>
      <c r="W483" s="232">
        <v>25</v>
      </c>
      <c r="X483" s="232">
        <v>28.311666666666667</v>
      </c>
      <c r="Y483" s="229"/>
      <c r="Z483" s="230"/>
      <c r="AA483" s="230"/>
      <c r="AB483" s="230"/>
      <c r="AC483" s="230"/>
      <c r="AD483" s="230"/>
      <c r="AE483" s="230"/>
      <c r="AF483" s="230"/>
      <c r="AG483" s="230"/>
      <c r="AH483" s="230"/>
      <c r="AI483" s="230"/>
      <c r="AJ483" s="230"/>
      <c r="AK483" s="230"/>
      <c r="AL483" s="230"/>
      <c r="AM483" s="230"/>
      <c r="AN483" s="230"/>
      <c r="AO483" s="230"/>
      <c r="AP483" s="230"/>
      <c r="AQ483" s="230"/>
      <c r="AR483" s="230"/>
      <c r="AS483" s="230"/>
      <c r="AT483" s="230"/>
      <c r="AU483" s="230"/>
      <c r="AV483" s="230"/>
      <c r="AW483" s="230"/>
      <c r="AX483" s="230"/>
      <c r="AY483" s="230"/>
      <c r="AZ483" s="230"/>
      <c r="BA483" s="230"/>
      <c r="BB483" s="230"/>
      <c r="BC483" s="230"/>
      <c r="BD483" s="230"/>
      <c r="BE483" s="230"/>
      <c r="BF483" s="230"/>
      <c r="BG483" s="230"/>
      <c r="BH483" s="230"/>
      <c r="BI483" s="230"/>
      <c r="BJ483" s="230"/>
      <c r="BK483" s="230"/>
      <c r="BL483" s="230"/>
      <c r="BM483" s="231">
        <v>26.929844375293563</v>
      </c>
    </row>
    <row r="484" spans="1:65">
      <c r="A484" s="30"/>
      <c r="B484" s="19">
        <v>1</v>
      </c>
      <c r="C484" s="9">
        <v>5</v>
      </c>
      <c r="D484" s="232">
        <v>30.5</v>
      </c>
      <c r="E484" s="232">
        <v>20.2</v>
      </c>
      <c r="F484" s="242">
        <v>40.85</v>
      </c>
      <c r="G484" s="232">
        <v>28.78</v>
      </c>
      <c r="H484" s="242" t="s">
        <v>102</v>
      </c>
      <c r="I484" s="232">
        <v>26.6</v>
      </c>
      <c r="J484" s="242" t="s">
        <v>102</v>
      </c>
      <c r="K484" s="242" t="s">
        <v>102</v>
      </c>
      <c r="L484" s="232">
        <v>31.100000000000005</v>
      </c>
      <c r="M484" s="232">
        <v>23.5</v>
      </c>
      <c r="N484" s="232">
        <v>27.4</v>
      </c>
      <c r="O484" s="232">
        <v>24.988812910639989</v>
      </c>
      <c r="P484" s="232">
        <v>28.3</v>
      </c>
      <c r="Q484" s="232">
        <v>27.5</v>
      </c>
      <c r="R484" s="232">
        <v>26</v>
      </c>
      <c r="S484" s="232">
        <v>29</v>
      </c>
      <c r="T484" s="232">
        <v>26.603211823422502</v>
      </c>
      <c r="U484" s="232">
        <v>26</v>
      </c>
      <c r="V484" s="242">
        <v>33.68</v>
      </c>
      <c r="W484" s="232">
        <v>24.9</v>
      </c>
      <c r="X484" s="232">
        <v>29.109333333333336</v>
      </c>
      <c r="Y484" s="229"/>
      <c r="Z484" s="230"/>
      <c r="AA484" s="230"/>
      <c r="AB484" s="230"/>
      <c r="AC484" s="230"/>
      <c r="AD484" s="230"/>
      <c r="AE484" s="230"/>
      <c r="AF484" s="230"/>
      <c r="AG484" s="230"/>
      <c r="AH484" s="230"/>
      <c r="AI484" s="230"/>
      <c r="AJ484" s="230"/>
      <c r="AK484" s="230"/>
      <c r="AL484" s="230"/>
      <c r="AM484" s="230"/>
      <c r="AN484" s="230"/>
      <c r="AO484" s="230"/>
      <c r="AP484" s="230"/>
      <c r="AQ484" s="230"/>
      <c r="AR484" s="230"/>
      <c r="AS484" s="230"/>
      <c r="AT484" s="230"/>
      <c r="AU484" s="230"/>
      <c r="AV484" s="230"/>
      <c r="AW484" s="230"/>
      <c r="AX484" s="230"/>
      <c r="AY484" s="230"/>
      <c r="AZ484" s="230"/>
      <c r="BA484" s="230"/>
      <c r="BB484" s="230"/>
      <c r="BC484" s="230"/>
      <c r="BD484" s="230"/>
      <c r="BE484" s="230"/>
      <c r="BF484" s="230"/>
      <c r="BG484" s="230"/>
      <c r="BH484" s="230"/>
      <c r="BI484" s="230"/>
      <c r="BJ484" s="230"/>
      <c r="BK484" s="230"/>
      <c r="BL484" s="230"/>
      <c r="BM484" s="231">
        <v>35</v>
      </c>
    </row>
    <row r="485" spans="1:65">
      <c r="A485" s="30"/>
      <c r="B485" s="19">
        <v>1</v>
      </c>
      <c r="C485" s="9">
        <v>6</v>
      </c>
      <c r="D485" s="232">
        <v>30.599999999999998</v>
      </c>
      <c r="E485" s="243">
        <v>15.8</v>
      </c>
      <c r="F485" s="242">
        <v>42.53</v>
      </c>
      <c r="G485" s="232">
        <v>27.23</v>
      </c>
      <c r="H485" s="242" t="s">
        <v>102</v>
      </c>
      <c r="I485" s="232">
        <v>24.9</v>
      </c>
      <c r="J485" s="242" t="s">
        <v>102</v>
      </c>
      <c r="K485" s="242" t="s">
        <v>102</v>
      </c>
      <c r="L485" s="232">
        <v>31.899999999999995</v>
      </c>
      <c r="M485" s="232">
        <v>23.8</v>
      </c>
      <c r="N485" s="232">
        <v>26.1</v>
      </c>
      <c r="O485" s="232">
        <v>25.228827700901874</v>
      </c>
      <c r="P485" s="232">
        <v>28.5</v>
      </c>
      <c r="Q485" s="232">
        <v>26.5</v>
      </c>
      <c r="R485" s="232">
        <v>27</v>
      </c>
      <c r="S485" s="232">
        <v>30</v>
      </c>
      <c r="T485" s="232">
        <v>26.488821406337799</v>
      </c>
      <c r="U485" s="232">
        <v>27.1</v>
      </c>
      <c r="V485" s="242">
        <v>34.29</v>
      </c>
      <c r="W485" s="232">
        <v>24.6</v>
      </c>
      <c r="X485" s="232">
        <v>29.451999999999998</v>
      </c>
      <c r="Y485" s="229"/>
      <c r="Z485" s="230"/>
      <c r="AA485" s="230"/>
      <c r="AB485" s="230"/>
      <c r="AC485" s="230"/>
      <c r="AD485" s="230"/>
      <c r="AE485" s="230"/>
      <c r="AF485" s="230"/>
      <c r="AG485" s="230"/>
      <c r="AH485" s="230"/>
      <c r="AI485" s="230"/>
      <c r="AJ485" s="230"/>
      <c r="AK485" s="230"/>
      <c r="AL485" s="230"/>
      <c r="AM485" s="230"/>
      <c r="AN485" s="230"/>
      <c r="AO485" s="230"/>
      <c r="AP485" s="230"/>
      <c r="AQ485" s="230"/>
      <c r="AR485" s="230"/>
      <c r="AS485" s="230"/>
      <c r="AT485" s="230"/>
      <c r="AU485" s="230"/>
      <c r="AV485" s="230"/>
      <c r="AW485" s="230"/>
      <c r="AX485" s="230"/>
      <c r="AY485" s="230"/>
      <c r="AZ485" s="230"/>
      <c r="BA485" s="230"/>
      <c r="BB485" s="230"/>
      <c r="BC485" s="230"/>
      <c r="BD485" s="230"/>
      <c r="BE485" s="230"/>
      <c r="BF485" s="230"/>
      <c r="BG485" s="230"/>
      <c r="BH485" s="230"/>
      <c r="BI485" s="230"/>
      <c r="BJ485" s="230"/>
      <c r="BK485" s="230"/>
      <c r="BL485" s="230"/>
      <c r="BM485" s="233"/>
    </row>
    <row r="486" spans="1:65">
      <c r="A486" s="30"/>
      <c r="B486" s="20" t="s">
        <v>259</v>
      </c>
      <c r="C486" s="12"/>
      <c r="D486" s="234">
        <v>30.216666666666665</v>
      </c>
      <c r="E486" s="234">
        <v>21.366666666666664</v>
      </c>
      <c r="F486" s="234">
        <v>41.581666666666663</v>
      </c>
      <c r="G486" s="234">
        <v>28.328333333333333</v>
      </c>
      <c r="H486" s="234" t="s">
        <v>631</v>
      </c>
      <c r="I486" s="234">
        <v>26.133333333333329</v>
      </c>
      <c r="J486" s="234" t="s">
        <v>631</v>
      </c>
      <c r="K486" s="234" t="s">
        <v>631</v>
      </c>
      <c r="L486" s="234">
        <v>31.683333333333334</v>
      </c>
      <c r="M486" s="234">
        <v>23.983333333333334</v>
      </c>
      <c r="N486" s="234">
        <v>27.483333333333331</v>
      </c>
      <c r="O486" s="234">
        <v>24.910893702007503</v>
      </c>
      <c r="P486" s="234">
        <v>28.433333333333337</v>
      </c>
      <c r="Q486" s="234">
        <v>26.383333333333336</v>
      </c>
      <c r="R486" s="234">
        <v>26.5</v>
      </c>
      <c r="S486" s="234">
        <v>27.666666666666668</v>
      </c>
      <c r="T486" s="234">
        <v>26.466227413800667</v>
      </c>
      <c r="U486" s="234">
        <v>26.316666666666666</v>
      </c>
      <c r="V486" s="234">
        <v>33.924999999999997</v>
      </c>
      <c r="W486" s="234">
        <v>24.75</v>
      </c>
      <c r="X486" s="234">
        <v>29.142055555555554</v>
      </c>
      <c r="Y486" s="229"/>
      <c r="Z486" s="230"/>
      <c r="AA486" s="230"/>
      <c r="AB486" s="230"/>
      <c r="AC486" s="230"/>
      <c r="AD486" s="230"/>
      <c r="AE486" s="230"/>
      <c r="AF486" s="230"/>
      <c r="AG486" s="230"/>
      <c r="AH486" s="230"/>
      <c r="AI486" s="230"/>
      <c r="AJ486" s="230"/>
      <c r="AK486" s="230"/>
      <c r="AL486" s="230"/>
      <c r="AM486" s="230"/>
      <c r="AN486" s="230"/>
      <c r="AO486" s="230"/>
      <c r="AP486" s="230"/>
      <c r="AQ486" s="230"/>
      <c r="AR486" s="230"/>
      <c r="AS486" s="230"/>
      <c r="AT486" s="230"/>
      <c r="AU486" s="230"/>
      <c r="AV486" s="230"/>
      <c r="AW486" s="230"/>
      <c r="AX486" s="230"/>
      <c r="AY486" s="230"/>
      <c r="AZ486" s="230"/>
      <c r="BA486" s="230"/>
      <c r="BB486" s="230"/>
      <c r="BC486" s="230"/>
      <c r="BD486" s="230"/>
      <c r="BE486" s="230"/>
      <c r="BF486" s="230"/>
      <c r="BG486" s="230"/>
      <c r="BH486" s="230"/>
      <c r="BI486" s="230"/>
      <c r="BJ486" s="230"/>
      <c r="BK486" s="230"/>
      <c r="BL486" s="230"/>
      <c r="BM486" s="233"/>
    </row>
    <row r="487" spans="1:65">
      <c r="A487" s="30"/>
      <c r="B487" s="3" t="s">
        <v>260</v>
      </c>
      <c r="C487" s="29"/>
      <c r="D487" s="232">
        <v>30.2</v>
      </c>
      <c r="E487" s="232">
        <v>22.4</v>
      </c>
      <c r="F487" s="232">
        <v>40.355000000000004</v>
      </c>
      <c r="G487" s="232">
        <v>28.71</v>
      </c>
      <c r="H487" s="232" t="s">
        <v>631</v>
      </c>
      <c r="I487" s="232">
        <v>26.1</v>
      </c>
      <c r="J487" s="232" t="s">
        <v>631</v>
      </c>
      <c r="K487" s="232" t="s">
        <v>631</v>
      </c>
      <c r="L487" s="232">
        <v>31.75</v>
      </c>
      <c r="M487" s="232">
        <v>23.65</v>
      </c>
      <c r="N487" s="232">
        <v>26.75</v>
      </c>
      <c r="O487" s="232">
        <v>24.90919552082223</v>
      </c>
      <c r="P487" s="232">
        <v>28.4</v>
      </c>
      <c r="Q487" s="232">
        <v>26.85</v>
      </c>
      <c r="R487" s="232">
        <v>27</v>
      </c>
      <c r="S487" s="232">
        <v>28</v>
      </c>
      <c r="T487" s="232">
        <v>26.455263339342899</v>
      </c>
      <c r="U487" s="232">
        <v>26</v>
      </c>
      <c r="V487" s="232">
        <v>33.89</v>
      </c>
      <c r="W487" s="232">
        <v>24.85</v>
      </c>
      <c r="X487" s="232">
        <v>29.106166666666667</v>
      </c>
      <c r="Y487" s="229"/>
      <c r="Z487" s="230"/>
      <c r="AA487" s="230"/>
      <c r="AB487" s="230"/>
      <c r="AC487" s="230"/>
      <c r="AD487" s="230"/>
      <c r="AE487" s="230"/>
      <c r="AF487" s="230"/>
      <c r="AG487" s="230"/>
      <c r="AH487" s="230"/>
      <c r="AI487" s="230"/>
      <c r="AJ487" s="230"/>
      <c r="AK487" s="230"/>
      <c r="AL487" s="230"/>
      <c r="AM487" s="230"/>
      <c r="AN487" s="230"/>
      <c r="AO487" s="230"/>
      <c r="AP487" s="230"/>
      <c r="AQ487" s="230"/>
      <c r="AR487" s="230"/>
      <c r="AS487" s="230"/>
      <c r="AT487" s="230"/>
      <c r="AU487" s="230"/>
      <c r="AV487" s="230"/>
      <c r="AW487" s="230"/>
      <c r="AX487" s="230"/>
      <c r="AY487" s="230"/>
      <c r="AZ487" s="230"/>
      <c r="BA487" s="230"/>
      <c r="BB487" s="230"/>
      <c r="BC487" s="230"/>
      <c r="BD487" s="230"/>
      <c r="BE487" s="230"/>
      <c r="BF487" s="230"/>
      <c r="BG487" s="230"/>
      <c r="BH487" s="230"/>
      <c r="BI487" s="230"/>
      <c r="BJ487" s="230"/>
      <c r="BK487" s="230"/>
      <c r="BL487" s="230"/>
      <c r="BM487" s="233"/>
    </row>
    <row r="488" spans="1:65">
      <c r="A488" s="30"/>
      <c r="B488" s="3" t="s">
        <v>261</v>
      </c>
      <c r="C488" s="29"/>
      <c r="D488" s="24">
        <v>0.47081489639418539</v>
      </c>
      <c r="E488" s="24">
        <v>3.0349080161788526</v>
      </c>
      <c r="F488" s="24">
        <v>3.4021782238246536</v>
      </c>
      <c r="G488" s="24">
        <v>0.81418466373831078</v>
      </c>
      <c r="H488" s="24" t="s">
        <v>631</v>
      </c>
      <c r="I488" s="24">
        <v>0.85009803356240465</v>
      </c>
      <c r="J488" s="24" t="s">
        <v>631</v>
      </c>
      <c r="K488" s="24" t="s">
        <v>631</v>
      </c>
      <c r="L488" s="24">
        <v>0.36009258068816807</v>
      </c>
      <c r="M488" s="24">
        <v>1.0666145820617059</v>
      </c>
      <c r="N488" s="24">
        <v>2.4959300203865222</v>
      </c>
      <c r="O488" s="24">
        <v>0.20307021652943594</v>
      </c>
      <c r="P488" s="24">
        <v>0.40824829046386402</v>
      </c>
      <c r="Q488" s="24">
        <v>1.2384129628951195</v>
      </c>
      <c r="R488" s="24">
        <v>0.83666002653407556</v>
      </c>
      <c r="S488" s="24">
        <v>2.3380903889000244</v>
      </c>
      <c r="T488" s="24">
        <v>0.13835003324353876</v>
      </c>
      <c r="U488" s="24">
        <v>0.75210814825174366</v>
      </c>
      <c r="V488" s="24">
        <v>0.29951627668625913</v>
      </c>
      <c r="W488" s="24">
        <v>0.30822070014844882</v>
      </c>
      <c r="X488" s="24">
        <v>0.58995666193625007</v>
      </c>
      <c r="Y488" s="157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3" t="s">
        <v>86</v>
      </c>
      <c r="C489" s="29"/>
      <c r="D489" s="13">
        <v>1.558129828110928E-2</v>
      </c>
      <c r="E489" s="13">
        <v>0.14203937673223963</v>
      </c>
      <c r="F489" s="13">
        <v>8.1819188516365077E-2</v>
      </c>
      <c r="G489" s="13">
        <v>2.8741001249807992E-2</v>
      </c>
      <c r="H489" s="13" t="s">
        <v>631</v>
      </c>
      <c r="I489" s="13">
        <v>3.2529261488357324E-2</v>
      </c>
      <c r="J489" s="13" t="s">
        <v>631</v>
      </c>
      <c r="K489" s="13" t="s">
        <v>631</v>
      </c>
      <c r="L489" s="13">
        <v>1.1365362883371954E-2</v>
      </c>
      <c r="M489" s="13">
        <v>4.4473158390342146E-2</v>
      </c>
      <c r="N489" s="13">
        <v>9.0816131730255517E-2</v>
      </c>
      <c r="O489" s="13">
        <v>8.1518639579386525E-3</v>
      </c>
      <c r="P489" s="13">
        <v>1.4358087589584899E-2</v>
      </c>
      <c r="Q489" s="13">
        <v>4.6939215270819429E-2</v>
      </c>
      <c r="R489" s="13">
        <v>3.1572076472983983E-2</v>
      </c>
      <c r="S489" s="13">
        <v>8.4509291165061118E-2</v>
      </c>
      <c r="T489" s="13">
        <v>5.2274179874762542E-3</v>
      </c>
      <c r="U489" s="13">
        <v>2.8579156994999758E-2</v>
      </c>
      <c r="V489" s="13">
        <v>8.8287774999634243E-3</v>
      </c>
      <c r="W489" s="13">
        <v>1.2453361622159549E-2</v>
      </c>
      <c r="X489" s="13">
        <v>2.0244167773669022E-2</v>
      </c>
      <c r="Y489" s="157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262</v>
      </c>
      <c r="C490" s="29"/>
      <c r="D490" s="13">
        <v>0.12205129170328788</v>
      </c>
      <c r="E490" s="13">
        <v>-0.20658038832674297</v>
      </c>
      <c r="F490" s="13">
        <v>0.54407378249891503</v>
      </c>
      <c r="G490" s="13">
        <v>5.1930822122492337E-2</v>
      </c>
      <c r="H490" s="13" t="s">
        <v>631</v>
      </c>
      <c r="I490" s="13">
        <v>-2.9577261229588925E-2</v>
      </c>
      <c r="J490" s="13" t="s">
        <v>631</v>
      </c>
      <c r="K490" s="13" t="s">
        <v>631</v>
      </c>
      <c r="L490" s="13">
        <v>0.17651379234856623</v>
      </c>
      <c r="M490" s="13">
        <v>-0.10941433603914419</v>
      </c>
      <c r="N490" s="13">
        <v>2.0552995046178468E-2</v>
      </c>
      <c r="O490" s="13">
        <v>-7.4970751599972907E-2</v>
      </c>
      <c r="P490" s="13">
        <v>5.5829842055052259E-2</v>
      </c>
      <c r="Q490" s="13">
        <v>-2.029388043777991E-2</v>
      </c>
      <c r="R490" s="13">
        <v>-1.5961636068269169E-2</v>
      </c>
      <c r="S490" s="13">
        <v>2.7360807626838568E-2</v>
      </c>
      <c r="T490" s="13">
        <v>-1.7215731180319604E-2</v>
      </c>
      <c r="U490" s="13">
        <v>-2.2769448648929047E-2</v>
      </c>
      <c r="V490" s="13">
        <v>0.25975477344845155</v>
      </c>
      <c r="W490" s="13">
        <v>-8.094530161093072E-2</v>
      </c>
      <c r="X490" s="13">
        <v>8.2147195113075222E-2</v>
      </c>
      <c r="Y490" s="157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46" t="s">
        <v>263</v>
      </c>
      <c r="C491" s="47"/>
      <c r="D491" s="45">
        <v>1.63</v>
      </c>
      <c r="E491" s="45">
        <v>2.21</v>
      </c>
      <c r="F491" s="45">
        <v>6.55</v>
      </c>
      <c r="G491" s="45">
        <v>0.81</v>
      </c>
      <c r="H491" s="45">
        <v>0.64</v>
      </c>
      <c r="I491" s="45">
        <v>0.14000000000000001</v>
      </c>
      <c r="J491" s="45">
        <v>0.64</v>
      </c>
      <c r="K491" s="45">
        <v>0.64</v>
      </c>
      <c r="L491" s="45">
        <v>2.2599999999999998</v>
      </c>
      <c r="M491" s="45">
        <v>1.08</v>
      </c>
      <c r="N491" s="45">
        <v>0.44</v>
      </c>
      <c r="O491" s="45">
        <v>0.67</v>
      </c>
      <c r="P491" s="45">
        <v>0.85</v>
      </c>
      <c r="Q491" s="45">
        <v>0.04</v>
      </c>
      <c r="R491" s="45">
        <v>0.01</v>
      </c>
      <c r="S491" s="45">
        <v>0.52</v>
      </c>
      <c r="T491" s="45">
        <v>0</v>
      </c>
      <c r="U491" s="45">
        <v>0.06</v>
      </c>
      <c r="V491" s="45">
        <v>3.23</v>
      </c>
      <c r="W491" s="45">
        <v>0.74</v>
      </c>
      <c r="X491" s="45">
        <v>1.1599999999999999</v>
      </c>
      <c r="Y491" s="157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1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BM492" s="55"/>
    </row>
    <row r="493" spans="1:65" ht="15">
      <c r="B493" s="8" t="s">
        <v>468</v>
      </c>
      <c r="BM493" s="28" t="s">
        <v>66</v>
      </c>
    </row>
    <row r="494" spans="1:65" ht="15">
      <c r="A494" s="25" t="s">
        <v>20</v>
      </c>
      <c r="B494" s="18" t="s">
        <v>110</v>
      </c>
      <c r="C494" s="15" t="s">
        <v>111</v>
      </c>
      <c r="D494" s="16" t="s">
        <v>225</v>
      </c>
      <c r="E494" s="17" t="s">
        <v>225</v>
      </c>
      <c r="F494" s="17" t="s">
        <v>225</v>
      </c>
      <c r="G494" s="17" t="s">
        <v>225</v>
      </c>
      <c r="H494" s="17" t="s">
        <v>225</v>
      </c>
      <c r="I494" s="17" t="s">
        <v>225</v>
      </c>
      <c r="J494" s="17" t="s">
        <v>225</v>
      </c>
      <c r="K494" s="17" t="s">
        <v>225</v>
      </c>
      <c r="L494" s="17" t="s">
        <v>225</v>
      </c>
      <c r="M494" s="17" t="s">
        <v>225</v>
      </c>
      <c r="N494" s="17" t="s">
        <v>225</v>
      </c>
      <c r="O494" s="17" t="s">
        <v>225</v>
      </c>
      <c r="P494" s="17" t="s">
        <v>225</v>
      </c>
      <c r="Q494" s="17" t="s">
        <v>225</v>
      </c>
      <c r="R494" s="17" t="s">
        <v>225</v>
      </c>
      <c r="S494" s="17" t="s">
        <v>225</v>
      </c>
      <c r="T494" s="17" t="s">
        <v>225</v>
      </c>
      <c r="U494" s="17" t="s">
        <v>225</v>
      </c>
      <c r="V494" s="17" t="s">
        <v>225</v>
      </c>
      <c r="W494" s="157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 t="s">
        <v>226</v>
      </c>
      <c r="C495" s="9" t="s">
        <v>226</v>
      </c>
      <c r="D495" s="155" t="s">
        <v>228</v>
      </c>
      <c r="E495" s="156" t="s">
        <v>229</v>
      </c>
      <c r="F495" s="156" t="s">
        <v>230</v>
      </c>
      <c r="G495" s="156" t="s">
        <v>231</v>
      </c>
      <c r="H495" s="156" t="s">
        <v>233</v>
      </c>
      <c r="I495" s="156" t="s">
        <v>236</v>
      </c>
      <c r="J495" s="156" t="s">
        <v>237</v>
      </c>
      <c r="K495" s="156" t="s">
        <v>238</v>
      </c>
      <c r="L495" s="156" t="s">
        <v>239</v>
      </c>
      <c r="M495" s="156" t="s">
        <v>240</v>
      </c>
      <c r="N495" s="156" t="s">
        <v>241</v>
      </c>
      <c r="O495" s="156" t="s">
        <v>242</v>
      </c>
      <c r="P495" s="156" t="s">
        <v>243</v>
      </c>
      <c r="Q495" s="156" t="s">
        <v>244</v>
      </c>
      <c r="R495" s="156" t="s">
        <v>245</v>
      </c>
      <c r="S495" s="156" t="s">
        <v>247</v>
      </c>
      <c r="T495" s="156" t="s">
        <v>249</v>
      </c>
      <c r="U495" s="156" t="s">
        <v>250</v>
      </c>
      <c r="V495" s="156" t="s">
        <v>251</v>
      </c>
      <c r="W495" s="157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 t="s">
        <v>3</v>
      </c>
    </row>
    <row r="496" spans="1:65">
      <c r="A496" s="30"/>
      <c r="B496" s="19"/>
      <c r="C496" s="9"/>
      <c r="D496" s="10" t="s">
        <v>271</v>
      </c>
      <c r="E496" s="11" t="s">
        <v>272</v>
      </c>
      <c r="F496" s="11" t="s">
        <v>114</v>
      </c>
      <c r="G496" s="11" t="s">
        <v>272</v>
      </c>
      <c r="H496" s="11" t="s">
        <v>272</v>
      </c>
      <c r="I496" s="11" t="s">
        <v>271</v>
      </c>
      <c r="J496" s="11" t="s">
        <v>114</v>
      </c>
      <c r="K496" s="11" t="s">
        <v>272</v>
      </c>
      <c r="L496" s="11" t="s">
        <v>271</v>
      </c>
      <c r="M496" s="11" t="s">
        <v>272</v>
      </c>
      <c r="N496" s="11" t="s">
        <v>272</v>
      </c>
      <c r="O496" s="11" t="s">
        <v>271</v>
      </c>
      <c r="P496" s="11" t="s">
        <v>271</v>
      </c>
      <c r="Q496" s="11" t="s">
        <v>272</v>
      </c>
      <c r="R496" s="11" t="s">
        <v>271</v>
      </c>
      <c r="S496" s="11" t="s">
        <v>272</v>
      </c>
      <c r="T496" s="11" t="s">
        <v>271</v>
      </c>
      <c r="U496" s="11" t="s">
        <v>114</v>
      </c>
      <c r="V496" s="11" t="s">
        <v>114</v>
      </c>
      <c r="W496" s="157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/>
      <c r="C497" s="9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157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</v>
      </c>
    </row>
    <row r="498" spans="1:65">
      <c r="A498" s="30"/>
      <c r="B498" s="18">
        <v>1</v>
      </c>
      <c r="C498" s="14">
        <v>1</v>
      </c>
      <c r="D498" s="228">
        <v>19.2</v>
      </c>
      <c r="E498" s="228">
        <v>21</v>
      </c>
      <c r="F498" s="241">
        <v>19.989999999999998</v>
      </c>
      <c r="G498" s="228">
        <v>20</v>
      </c>
      <c r="H498" s="228">
        <v>18.2</v>
      </c>
      <c r="I498" s="228">
        <v>18</v>
      </c>
      <c r="J498" s="241">
        <v>23</v>
      </c>
      <c r="K498" s="228">
        <v>22</v>
      </c>
      <c r="L498" s="228">
        <v>18.64405394047699</v>
      </c>
      <c r="M498" s="228">
        <v>18</v>
      </c>
      <c r="N498" s="228">
        <v>19.5</v>
      </c>
      <c r="O498" s="228">
        <v>19.2</v>
      </c>
      <c r="P498" s="228">
        <v>17</v>
      </c>
      <c r="Q498" s="228">
        <v>19.600000000000001</v>
      </c>
      <c r="R498" s="228">
        <v>18.48</v>
      </c>
      <c r="S498" s="228">
        <v>19</v>
      </c>
      <c r="T498" s="228">
        <v>18.3</v>
      </c>
      <c r="U498" s="228">
        <v>20.100000000000001</v>
      </c>
      <c r="V498" s="241">
        <v>22.498666666666665</v>
      </c>
      <c r="W498" s="229"/>
      <c r="X498" s="230"/>
      <c r="Y498" s="230"/>
      <c r="Z498" s="230"/>
      <c r="AA498" s="230"/>
      <c r="AB498" s="230"/>
      <c r="AC498" s="230"/>
      <c r="AD498" s="230"/>
      <c r="AE498" s="230"/>
      <c r="AF498" s="230"/>
      <c r="AG498" s="230"/>
      <c r="AH498" s="230"/>
      <c r="AI498" s="230"/>
      <c r="AJ498" s="230"/>
      <c r="AK498" s="230"/>
      <c r="AL498" s="230"/>
      <c r="AM498" s="230"/>
      <c r="AN498" s="230"/>
      <c r="AO498" s="230"/>
      <c r="AP498" s="230"/>
      <c r="AQ498" s="230"/>
      <c r="AR498" s="230"/>
      <c r="AS498" s="230"/>
      <c r="AT498" s="230"/>
      <c r="AU498" s="230"/>
      <c r="AV498" s="230"/>
      <c r="AW498" s="230"/>
      <c r="AX498" s="230"/>
      <c r="AY498" s="230"/>
      <c r="AZ498" s="230"/>
      <c r="BA498" s="230"/>
      <c r="BB498" s="230"/>
      <c r="BC498" s="230"/>
      <c r="BD498" s="230"/>
      <c r="BE498" s="230"/>
      <c r="BF498" s="230"/>
      <c r="BG498" s="230"/>
      <c r="BH498" s="230"/>
      <c r="BI498" s="230"/>
      <c r="BJ498" s="230"/>
      <c r="BK498" s="230"/>
      <c r="BL498" s="230"/>
      <c r="BM498" s="231">
        <v>1</v>
      </c>
    </row>
    <row r="499" spans="1:65">
      <c r="A499" s="30"/>
      <c r="B499" s="19">
        <v>1</v>
      </c>
      <c r="C499" s="9">
        <v>2</v>
      </c>
      <c r="D499" s="232">
        <v>19.5</v>
      </c>
      <c r="E499" s="232">
        <v>21</v>
      </c>
      <c r="F499" s="242">
        <v>49.24</v>
      </c>
      <c r="G499" s="232">
        <v>19</v>
      </c>
      <c r="H499" s="232">
        <v>18.7</v>
      </c>
      <c r="I499" s="232">
        <v>18</v>
      </c>
      <c r="J499" s="243">
        <v>26</v>
      </c>
      <c r="K499" s="232">
        <v>22</v>
      </c>
      <c r="L499" s="232">
        <v>18.727930312952044</v>
      </c>
      <c r="M499" s="232">
        <v>18</v>
      </c>
      <c r="N499" s="232">
        <v>20.7</v>
      </c>
      <c r="O499" s="232">
        <v>19.5</v>
      </c>
      <c r="P499" s="232">
        <v>17.3</v>
      </c>
      <c r="Q499" s="232">
        <v>17.8</v>
      </c>
      <c r="R499" s="232">
        <v>18.518080000000001</v>
      </c>
      <c r="S499" s="232">
        <v>18</v>
      </c>
      <c r="T499" s="232">
        <v>18.8</v>
      </c>
      <c r="U499" s="232">
        <v>20.2</v>
      </c>
      <c r="V499" s="242">
        <v>22.814000000000004</v>
      </c>
      <c r="W499" s="229"/>
      <c r="X499" s="230"/>
      <c r="Y499" s="230"/>
      <c r="Z499" s="230"/>
      <c r="AA499" s="230"/>
      <c r="AB499" s="230"/>
      <c r="AC499" s="230"/>
      <c r="AD499" s="230"/>
      <c r="AE499" s="230"/>
      <c r="AF499" s="230"/>
      <c r="AG499" s="230"/>
      <c r="AH499" s="230"/>
      <c r="AI499" s="230"/>
      <c r="AJ499" s="230"/>
      <c r="AK499" s="230"/>
      <c r="AL499" s="230"/>
      <c r="AM499" s="230"/>
      <c r="AN499" s="230"/>
      <c r="AO499" s="230"/>
      <c r="AP499" s="230"/>
      <c r="AQ499" s="230"/>
      <c r="AR499" s="230"/>
      <c r="AS499" s="230"/>
      <c r="AT499" s="230"/>
      <c r="AU499" s="230"/>
      <c r="AV499" s="230"/>
      <c r="AW499" s="230"/>
      <c r="AX499" s="230"/>
      <c r="AY499" s="230"/>
      <c r="AZ499" s="230"/>
      <c r="BA499" s="230"/>
      <c r="BB499" s="230"/>
      <c r="BC499" s="230"/>
      <c r="BD499" s="230"/>
      <c r="BE499" s="230"/>
      <c r="BF499" s="230"/>
      <c r="BG499" s="230"/>
      <c r="BH499" s="230"/>
      <c r="BI499" s="230"/>
      <c r="BJ499" s="230"/>
      <c r="BK499" s="230"/>
      <c r="BL499" s="230"/>
      <c r="BM499" s="231" t="e">
        <v>#N/A</v>
      </c>
    </row>
    <row r="500" spans="1:65">
      <c r="A500" s="30"/>
      <c r="B500" s="19">
        <v>1</v>
      </c>
      <c r="C500" s="9">
        <v>3</v>
      </c>
      <c r="D500" s="232">
        <v>19.3</v>
      </c>
      <c r="E500" s="232">
        <v>22</v>
      </c>
      <c r="F500" s="242">
        <v>20.79</v>
      </c>
      <c r="G500" s="232">
        <v>20</v>
      </c>
      <c r="H500" s="232">
        <v>18.600000000000001</v>
      </c>
      <c r="I500" s="232">
        <v>19</v>
      </c>
      <c r="J500" s="242">
        <v>22</v>
      </c>
      <c r="K500" s="232">
        <v>21</v>
      </c>
      <c r="L500" s="232">
        <v>18.938558843189806</v>
      </c>
      <c r="M500" s="232">
        <v>17</v>
      </c>
      <c r="N500" s="232">
        <v>18.8</v>
      </c>
      <c r="O500" s="232">
        <v>20</v>
      </c>
      <c r="P500" s="232">
        <v>16.7</v>
      </c>
      <c r="Q500" s="232">
        <v>18.2</v>
      </c>
      <c r="R500" s="232">
        <v>18.457599999999999</v>
      </c>
      <c r="S500" s="232">
        <v>19</v>
      </c>
      <c r="T500" s="232">
        <v>19</v>
      </c>
      <c r="U500" s="232">
        <v>19.100000000000001</v>
      </c>
      <c r="V500" s="242">
        <v>22.044333333333331</v>
      </c>
      <c r="W500" s="229"/>
      <c r="X500" s="230"/>
      <c r="Y500" s="230"/>
      <c r="Z500" s="230"/>
      <c r="AA500" s="230"/>
      <c r="AB500" s="230"/>
      <c r="AC500" s="230"/>
      <c r="AD500" s="230"/>
      <c r="AE500" s="230"/>
      <c r="AF500" s="230"/>
      <c r="AG500" s="230"/>
      <c r="AH500" s="230"/>
      <c r="AI500" s="230"/>
      <c r="AJ500" s="230"/>
      <c r="AK500" s="230"/>
      <c r="AL500" s="230"/>
      <c r="AM500" s="230"/>
      <c r="AN500" s="230"/>
      <c r="AO500" s="230"/>
      <c r="AP500" s="230"/>
      <c r="AQ500" s="230"/>
      <c r="AR500" s="230"/>
      <c r="AS500" s="230"/>
      <c r="AT500" s="230"/>
      <c r="AU500" s="230"/>
      <c r="AV500" s="230"/>
      <c r="AW500" s="230"/>
      <c r="AX500" s="230"/>
      <c r="AY500" s="230"/>
      <c r="AZ500" s="230"/>
      <c r="BA500" s="230"/>
      <c r="BB500" s="230"/>
      <c r="BC500" s="230"/>
      <c r="BD500" s="230"/>
      <c r="BE500" s="230"/>
      <c r="BF500" s="230"/>
      <c r="BG500" s="230"/>
      <c r="BH500" s="230"/>
      <c r="BI500" s="230"/>
      <c r="BJ500" s="230"/>
      <c r="BK500" s="230"/>
      <c r="BL500" s="230"/>
      <c r="BM500" s="231">
        <v>16</v>
      </c>
    </row>
    <row r="501" spans="1:65">
      <c r="A501" s="30"/>
      <c r="B501" s="19">
        <v>1</v>
      </c>
      <c r="C501" s="9">
        <v>4</v>
      </c>
      <c r="D501" s="232">
        <v>19.7</v>
      </c>
      <c r="E501" s="232">
        <v>21</v>
      </c>
      <c r="F501" s="242">
        <v>21.35</v>
      </c>
      <c r="G501" s="232">
        <v>20</v>
      </c>
      <c r="H501" s="232">
        <v>19.7</v>
      </c>
      <c r="I501" s="232">
        <v>19</v>
      </c>
      <c r="J501" s="242">
        <v>23</v>
      </c>
      <c r="K501" s="232">
        <v>22</v>
      </c>
      <c r="L501" s="232">
        <v>19.289325074421239</v>
      </c>
      <c r="M501" s="232">
        <v>18</v>
      </c>
      <c r="N501" s="232">
        <v>19.2</v>
      </c>
      <c r="O501" s="232">
        <v>19.399999999999999</v>
      </c>
      <c r="P501" s="232">
        <v>16.7</v>
      </c>
      <c r="Q501" s="232">
        <v>18.3</v>
      </c>
      <c r="R501" s="232">
        <v>18.488800000000001</v>
      </c>
      <c r="S501" s="232">
        <v>17</v>
      </c>
      <c r="T501" s="232">
        <v>18.600000000000001</v>
      </c>
      <c r="U501" s="232">
        <v>20.3</v>
      </c>
      <c r="V501" s="242">
        <v>21.899333333333335</v>
      </c>
      <c r="W501" s="229"/>
      <c r="X501" s="230"/>
      <c r="Y501" s="230"/>
      <c r="Z501" s="230"/>
      <c r="AA501" s="230"/>
      <c r="AB501" s="230"/>
      <c r="AC501" s="230"/>
      <c r="AD501" s="230"/>
      <c r="AE501" s="230"/>
      <c r="AF501" s="230"/>
      <c r="AG501" s="230"/>
      <c r="AH501" s="230"/>
      <c r="AI501" s="230"/>
      <c r="AJ501" s="230"/>
      <c r="AK501" s="230"/>
      <c r="AL501" s="230"/>
      <c r="AM501" s="230"/>
      <c r="AN501" s="230"/>
      <c r="AO501" s="230"/>
      <c r="AP501" s="230"/>
      <c r="AQ501" s="230"/>
      <c r="AR501" s="230"/>
      <c r="AS501" s="230"/>
      <c r="AT501" s="230"/>
      <c r="AU501" s="230"/>
      <c r="AV501" s="230"/>
      <c r="AW501" s="230"/>
      <c r="AX501" s="230"/>
      <c r="AY501" s="230"/>
      <c r="AZ501" s="230"/>
      <c r="BA501" s="230"/>
      <c r="BB501" s="230"/>
      <c r="BC501" s="230"/>
      <c r="BD501" s="230"/>
      <c r="BE501" s="230"/>
      <c r="BF501" s="230"/>
      <c r="BG501" s="230"/>
      <c r="BH501" s="230"/>
      <c r="BI501" s="230"/>
      <c r="BJ501" s="230"/>
      <c r="BK501" s="230"/>
      <c r="BL501" s="230"/>
      <c r="BM501" s="231">
        <v>19.11014645519818</v>
      </c>
    </row>
    <row r="502" spans="1:65">
      <c r="A502" s="30"/>
      <c r="B502" s="19">
        <v>1</v>
      </c>
      <c r="C502" s="9">
        <v>5</v>
      </c>
      <c r="D502" s="232">
        <v>19.399999999999999</v>
      </c>
      <c r="E502" s="232">
        <v>22</v>
      </c>
      <c r="F502" s="242">
        <v>19.649999999999999</v>
      </c>
      <c r="G502" s="232">
        <v>20</v>
      </c>
      <c r="H502" s="232">
        <v>18.600000000000001</v>
      </c>
      <c r="I502" s="232">
        <v>19</v>
      </c>
      <c r="J502" s="242">
        <v>22</v>
      </c>
      <c r="K502" s="232">
        <v>21</v>
      </c>
      <c r="L502" s="232">
        <v>19.107668215937107</v>
      </c>
      <c r="M502" s="232">
        <v>18</v>
      </c>
      <c r="N502" s="232">
        <v>19</v>
      </c>
      <c r="O502" s="232">
        <v>19.899999999999999</v>
      </c>
      <c r="P502" s="232">
        <v>16.8</v>
      </c>
      <c r="Q502" s="232">
        <v>19.2</v>
      </c>
      <c r="R502" s="232">
        <v>18.4968</v>
      </c>
      <c r="S502" s="232">
        <v>18</v>
      </c>
      <c r="T502" s="232">
        <v>18.899999999999999</v>
      </c>
      <c r="U502" s="232">
        <v>19.399999999999999</v>
      </c>
      <c r="V502" s="242">
        <v>22.234333333333336</v>
      </c>
      <c r="W502" s="229"/>
      <c r="X502" s="230"/>
      <c r="Y502" s="230"/>
      <c r="Z502" s="230"/>
      <c r="AA502" s="230"/>
      <c r="AB502" s="230"/>
      <c r="AC502" s="230"/>
      <c r="AD502" s="230"/>
      <c r="AE502" s="230"/>
      <c r="AF502" s="230"/>
      <c r="AG502" s="230"/>
      <c r="AH502" s="230"/>
      <c r="AI502" s="230"/>
      <c r="AJ502" s="230"/>
      <c r="AK502" s="230"/>
      <c r="AL502" s="230"/>
      <c r="AM502" s="230"/>
      <c r="AN502" s="230"/>
      <c r="AO502" s="230"/>
      <c r="AP502" s="230"/>
      <c r="AQ502" s="230"/>
      <c r="AR502" s="230"/>
      <c r="AS502" s="230"/>
      <c r="AT502" s="230"/>
      <c r="AU502" s="230"/>
      <c r="AV502" s="230"/>
      <c r="AW502" s="230"/>
      <c r="AX502" s="230"/>
      <c r="AY502" s="230"/>
      <c r="AZ502" s="230"/>
      <c r="BA502" s="230"/>
      <c r="BB502" s="230"/>
      <c r="BC502" s="230"/>
      <c r="BD502" s="230"/>
      <c r="BE502" s="230"/>
      <c r="BF502" s="230"/>
      <c r="BG502" s="230"/>
      <c r="BH502" s="230"/>
      <c r="BI502" s="230"/>
      <c r="BJ502" s="230"/>
      <c r="BK502" s="230"/>
      <c r="BL502" s="230"/>
      <c r="BM502" s="231">
        <v>36</v>
      </c>
    </row>
    <row r="503" spans="1:65">
      <c r="A503" s="30"/>
      <c r="B503" s="19">
        <v>1</v>
      </c>
      <c r="C503" s="9">
        <v>6</v>
      </c>
      <c r="D503" s="232">
        <v>19.3</v>
      </c>
      <c r="E503" s="232">
        <v>20</v>
      </c>
      <c r="F503" s="243">
        <v>67.89</v>
      </c>
      <c r="G503" s="232">
        <v>20</v>
      </c>
      <c r="H503" s="232">
        <v>18.8</v>
      </c>
      <c r="I503" s="232">
        <v>19</v>
      </c>
      <c r="J503" s="242">
        <v>23</v>
      </c>
      <c r="K503" s="232">
        <v>21</v>
      </c>
      <c r="L503" s="232">
        <v>19.133243312047792</v>
      </c>
      <c r="M503" s="232">
        <v>17</v>
      </c>
      <c r="N503" s="232">
        <v>18.8</v>
      </c>
      <c r="O503" s="232">
        <v>19.7</v>
      </c>
      <c r="P503" s="232">
        <v>16.8</v>
      </c>
      <c r="Q503" s="232">
        <v>19.100000000000001</v>
      </c>
      <c r="R503" s="232">
        <v>18.492000000000001</v>
      </c>
      <c r="S503" s="232">
        <v>18</v>
      </c>
      <c r="T503" s="232">
        <v>18.899999999999999</v>
      </c>
      <c r="U503" s="232">
        <v>20</v>
      </c>
      <c r="V503" s="242">
        <v>23.303666666666668</v>
      </c>
      <c r="W503" s="229"/>
      <c r="X503" s="230"/>
      <c r="Y503" s="230"/>
      <c r="Z503" s="230"/>
      <c r="AA503" s="230"/>
      <c r="AB503" s="230"/>
      <c r="AC503" s="230"/>
      <c r="AD503" s="230"/>
      <c r="AE503" s="230"/>
      <c r="AF503" s="230"/>
      <c r="AG503" s="230"/>
      <c r="AH503" s="230"/>
      <c r="AI503" s="230"/>
      <c r="AJ503" s="230"/>
      <c r="AK503" s="230"/>
      <c r="AL503" s="230"/>
      <c r="AM503" s="230"/>
      <c r="AN503" s="230"/>
      <c r="AO503" s="230"/>
      <c r="AP503" s="230"/>
      <c r="AQ503" s="230"/>
      <c r="AR503" s="230"/>
      <c r="AS503" s="230"/>
      <c r="AT503" s="230"/>
      <c r="AU503" s="230"/>
      <c r="AV503" s="230"/>
      <c r="AW503" s="230"/>
      <c r="AX503" s="230"/>
      <c r="AY503" s="230"/>
      <c r="AZ503" s="230"/>
      <c r="BA503" s="230"/>
      <c r="BB503" s="230"/>
      <c r="BC503" s="230"/>
      <c r="BD503" s="230"/>
      <c r="BE503" s="230"/>
      <c r="BF503" s="230"/>
      <c r="BG503" s="230"/>
      <c r="BH503" s="230"/>
      <c r="BI503" s="230"/>
      <c r="BJ503" s="230"/>
      <c r="BK503" s="230"/>
      <c r="BL503" s="230"/>
      <c r="BM503" s="233"/>
    </row>
    <row r="504" spans="1:65">
      <c r="A504" s="30"/>
      <c r="B504" s="20" t="s">
        <v>259</v>
      </c>
      <c r="C504" s="12"/>
      <c r="D504" s="234">
        <v>19.399999999999999</v>
      </c>
      <c r="E504" s="234">
        <v>21.166666666666668</v>
      </c>
      <c r="F504" s="234">
        <v>33.151666666666671</v>
      </c>
      <c r="G504" s="234">
        <v>19.833333333333332</v>
      </c>
      <c r="H504" s="234">
        <v>18.766666666666669</v>
      </c>
      <c r="I504" s="234">
        <v>18.666666666666668</v>
      </c>
      <c r="J504" s="234">
        <v>23.166666666666668</v>
      </c>
      <c r="K504" s="234">
        <v>21.5</v>
      </c>
      <c r="L504" s="234">
        <v>18.973463283170833</v>
      </c>
      <c r="M504" s="234">
        <v>17.666666666666668</v>
      </c>
      <c r="N504" s="234">
        <v>19.333333333333332</v>
      </c>
      <c r="O504" s="234">
        <v>19.616666666666667</v>
      </c>
      <c r="P504" s="234">
        <v>16.883333333333333</v>
      </c>
      <c r="Q504" s="234">
        <v>18.700000000000003</v>
      </c>
      <c r="R504" s="234">
        <v>18.488880000000002</v>
      </c>
      <c r="S504" s="234">
        <v>18.166666666666668</v>
      </c>
      <c r="T504" s="234">
        <v>18.75</v>
      </c>
      <c r="U504" s="234">
        <v>19.849999999999998</v>
      </c>
      <c r="V504" s="234">
        <v>22.465722222222222</v>
      </c>
      <c r="W504" s="229"/>
      <c r="X504" s="230"/>
      <c r="Y504" s="230"/>
      <c r="Z504" s="230"/>
      <c r="AA504" s="230"/>
      <c r="AB504" s="230"/>
      <c r="AC504" s="230"/>
      <c r="AD504" s="230"/>
      <c r="AE504" s="230"/>
      <c r="AF504" s="230"/>
      <c r="AG504" s="230"/>
      <c r="AH504" s="230"/>
      <c r="AI504" s="230"/>
      <c r="AJ504" s="230"/>
      <c r="AK504" s="230"/>
      <c r="AL504" s="230"/>
      <c r="AM504" s="230"/>
      <c r="AN504" s="230"/>
      <c r="AO504" s="230"/>
      <c r="AP504" s="230"/>
      <c r="AQ504" s="230"/>
      <c r="AR504" s="230"/>
      <c r="AS504" s="230"/>
      <c r="AT504" s="230"/>
      <c r="AU504" s="230"/>
      <c r="AV504" s="230"/>
      <c r="AW504" s="230"/>
      <c r="AX504" s="230"/>
      <c r="AY504" s="230"/>
      <c r="AZ504" s="230"/>
      <c r="BA504" s="230"/>
      <c r="BB504" s="230"/>
      <c r="BC504" s="230"/>
      <c r="BD504" s="230"/>
      <c r="BE504" s="230"/>
      <c r="BF504" s="230"/>
      <c r="BG504" s="230"/>
      <c r="BH504" s="230"/>
      <c r="BI504" s="230"/>
      <c r="BJ504" s="230"/>
      <c r="BK504" s="230"/>
      <c r="BL504" s="230"/>
      <c r="BM504" s="233"/>
    </row>
    <row r="505" spans="1:65">
      <c r="A505" s="30"/>
      <c r="B505" s="3" t="s">
        <v>260</v>
      </c>
      <c r="C505" s="29"/>
      <c r="D505" s="232">
        <v>19.350000000000001</v>
      </c>
      <c r="E505" s="232">
        <v>21</v>
      </c>
      <c r="F505" s="232">
        <v>21.07</v>
      </c>
      <c r="G505" s="232">
        <v>20</v>
      </c>
      <c r="H505" s="232">
        <v>18.649999999999999</v>
      </c>
      <c r="I505" s="232">
        <v>19</v>
      </c>
      <c r="J505" s="232">
        <v>23</v>
      </c>
      <c r="K505" s="232">
        <v>21.5</v>
      </c>
      <c r="L505" s="232">
        <v>19.023113529563457</v>
      </c>
      <c r="M505" s="232">
        <v>18</v>
      </c>
      <c r="N505" s="232">
        <v>19.100000000000001</v>
      </c>
      <c r="O505" s="232">
        <v>19.600000000000001</v>
      </c>
      <c r="P505" s="232">
        <v>16.8</v>
      </c>
      <c r="Q505" s="232">
        <v>18.700000000000003</v>
      </c>
      <c r="R505" s="232">
        <v>18.490400000000001</v>
      </c>
      <c r="S505" s="232">
        <v>18</v>
      </c>
      <c r="T505" s="232">
        <v>18.850000000000001</v>
      </c>
      <c r="U505" s="232">
        <v>20.05</v>
      </c>
      <c r="V505" s="232">
        <v>22.366500000000002</v>
      </c>
      <c r="W505" s="229"/>
      <c r="X505" s="230"/>
      <c r="Y505" s="230"/>
      <c r="Z505" s="230"/>
      <c r="AA505" s="230"/>
      <c r="AB505" s="230"/>
      <c r="AC505" s="230"/>
      <c r="AD505" s="230"/>
      <c r="AE505" s="230"/>
      <c r="AF505" s="230"/>
      <c r="AG505" s="230"/>
      <c r="AH505" s="230"/>
      <c r="AI505" s="230"/>
      <c r="AJ505" s="230"/>
      <c r="AK505" s="230"/>
      <c r="AL505" s="230"/>
      <c r="AM505" s="230"/>
      <c r="AN505" s="230"/>
      <c r="AO505" s="230"/>
      <c r="AP505" s="230"/>
      <c r="AQ505" s="230"/>
      <c r="AR505" s="230"/>
      <c r="AS505" s="230"/>
      <c r="AT505" s="230"/>
      <c r="AU505" s="230"/>
      <c r="AV505" s="230"/>
      <c r="AW505" s="230"/>
      <c r="AX505" s="230"/>
      <c r="AY505" s="230"/>
      <c r="AZ505" s="230"/>
      <c r="BA505" s="230"/>
      <c r="BB505" s="230"/>
      <c r="BC505" s="230"/>
      <c r="BD505" s="230"/>
      <c r="BE505" s="230"/>
      <c r="BF505" s="230"/>
      <c r="BG505" s="230"/>
      <c r="BH505" s="230"/>
      <c r="BI505" s="230"/>
      <c r="BJ505" s="230"/>
      <c r="BK505" s="230"/>
      <c r="BL505" s="230"/>
      <c r="BM505" s="233"/>
    </row>
    <row r="506" spans="1:65">
      <c r="A506" s="30"/>
      <c r="B506" s="3" t="s">
        <v>261</v>
      </c>
      <c r="C506" s="29"/>
      <c r="D506" s="24">
        <v>0.17888543819998293</v>
      </c>
      <c r="E506" s="24">
        <v>0.752772652709081</v>
      </c>
      <c r="F506" s="24">
        <v>20.558214335556151</v>
      </c>
      <c r="G506" s="24">
        <v>0.40824829046386296</v>
      </c>
      <c r="H506" s="24">
        <v>0.50066622281382878</v>
      </c>
      <c r="I506" s="24">
        <v>0.5163977794943222</v>
      </c>
      <c r="J506" s="24">
        <v>1.4719601443879746</v>
      </c>
      <c r="K506" s="24">
        <v>0.54772255750516607</v>
      </c>
      <c r="L506" s="24">
        <v>0.25032960960600587</v>
      </c>
      <c r="M506" s="24">
        <v>0.5163977794943222</v>
      </c>
      <c r="N506" s="24">
        <v>0.7201851613763407</v>
      </c>
      <c r="O506" s="24">
        <v>0.30605010483034756</v>
      </c>
      <c r="P506" s="24">
        <v>0.23166067138525442</v>
      </c>
      <c r="Q506" s="24">
        <v>0.69856996786291947</v>
      </c>
      <c r="R506" s="24">
        <v>1.9911805543446404E-2</v>
      </c>
      <c r="S506" s="24">
        <v>0.752772652709081</v>
      </c>
      <c r="T506" s="24">
        <v>0.25884358211089498</v>
      </c>
      <c r="U506" s="24">
        <v>0.48476798574163293</v>
      </c>
      <c r="V506" s="24">
        <v>0.52467884003949139</v>
      </c>
      <c r="W506" s="157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86</v>
      </c>
      <c r="C507" s="29"/>
      <c r="D507" s="13">
        <v>9.2208988762877801E-3</v>
      </c>
      <c r="E507" s="13">
        <v>3.5564062332712483E-2</v>
      </c>
      <c r="F507" s="13">
        <v>0.62012611740655021</v>
      </c>
      <c r="G507" s="13">
        <v>2.0583947418346033E-2</v>
      </c>
      <c r="H507" s="13">
        <v>2.6678484341767072E-2</v>
      </c>
      <c r="I507" s="13">
        <v>2.76641667586244E-2</v>
      </c>
      <c r="J507" s="13">
        <v>6.353784795919315E-2</v>
      </c>
      <c r="K507" s="13">
        <v>2.5475467790937956E-2</v>
      </c>
      <c r="L507" s="13">
        <v>1.3193669804502393E-2</v>
      </c>
      <c r="M507" s="13">
        <v>2.9230062990244651E-2</v>
      </c>
      <c r="N507" s="13">
        <v>3.7250956622914173E-2</v>
      </c>
      <c r="O507" s="13">
        <v>1.5601534655752636E-2</v>
      </c>
      <c r="P507" s="13">
        <v>1.3721263853025929E-2</v>
      </c>
      <c r="Q507" s="13">
        <v>3.7356682773418151E-2</v>
      </c>
      <c r="R507" s="13">
        <v>1.0769611541340742E-3</v>
      </c>
      <c r="S507" s="13">
        <v>4.1437026754628306E-2</v>
      </c>
      <c r="T507" s="13">
        <v>1.3804991045914398E-2</v>
      </c>
      <c r="U507" s="13">
        <v>2.4421560994540705E-2</v>
      </c>
      <c r="V507" s="13">
        <v>2.3354639341195957E-2</v>
      </c>
      <c r="W507" s="157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262</v>
      </c>
      <c r="C508" s="29"/>
      <c r="D508" s="13">
        <v>1.5167520849793226E-2</v>
      </c>
      <c r="E508" s="13">
        <v>0.1076140476625751</v>
      </c>
      <c r="F508" s="13">
        <v>0.73476779701230588</v>
      </c>
      <c r="G508" s="13">
        <v>3.78430840302868E-2</v>
      </c>
      <c r="H508" s="13">
        <v>-1.7973686875543571E-2</v>
      </c>
      <c r="I508" s="13">
        <v>-2.3206509147965293E-2</v>
      </c>
      <c r="J508" s="13">
        <v>0.21227049311100732</v>
      </c>
      <c r="K508" s="13">
        <v>0.12505678857064706</v>
      </c>
      <c r="L508" s="13">
        <v>-7.1523874684993327E-3</v>
      </c>
      <c r="M508" s="13">
        <v>-7.5534731872181404E-2</v>
      </c>
      <c r="N508" s="13">
        <v>1.1678972668178744E-2</v>
      </c>
      <c r="O508" s="13">
        <v>2.6505302440040124E-2</v>
      </c>
      <c r="P508" s="13">
        <v>-0.11652517300615073</v>
      </c>
      <c r="Q508" s="13">
        <v>-2.1462235057157941E-2</v>
      </c>
      <c r="R508" s="13">
        <v>-3.2509769438694547E-2</v>
      </c>
      <c r="S508" s="13">
        <v>-4.9370620510073349E-2</v>
      </c>
      <c r="T508" s="13">
        <v>-1.8845823920947247E-2</v>
      </c>
      <c r="U508" s="13">
        <v>3.8715221075690254E-2</v>
      </c>
      <c r="V508" s="13">
        <v>0.1755913161048166</v>
      </c>
      <c r="W508" s="157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46" t="s">
        <v>263</v>
      </c>
      <c r="C509" s="47"/>
      <c r="D509" s="45">
        <v>7.0000000000000007E-2</v>
      </c>
      <c r="E509" s="45">
        <v>1.85</v>
      </c>
      <c r="F509" s="45">
        <v>13.98</v>
      </c>
      <c r="G509" s="45">
        <v>0.51</v>
      </c>
      <c r="H509" s="45">
        <v>0.56999999999999995</v>
      </c>
      <c r="I509" s="45">
        <v>0.67</v>
      </c>
      <c r="J509" s="45">
        <v>3.88</v>
      </c>
      <c r="K509" s="45">
        <v>2.19</v>
      </c>
      <c r="L509" s="45">
        <v>0.36</v>
      </c>
      <c r="M509" s="45">
        <v>1.69</v>
      </c>
      <c r="N509" s="45">
        <v>0</v>
      </c>
      <c r="O509" s="45">
        <v>0.28999999999999998</v>
      </c>
      <c r="P509" s="45">
        <v>2.48</v>
      </c>
      <c r="Q509" s="45">
        <v>0.64</v>
      </c>
      <c r="R509" s="45">
        <v>0.85</v>
      </c>
      <c r="S509" s="45">
        <v>1.18</v>
      </c>
      <c r="T509" s="45">
        <v>0.59</v>
      </c>
      <c r="U509" s="45">
        <v>0.52</v>
      </c>
      <c r="V509" s="45">
        <v>3.17</v>
      </c>
      <c r="W509" s="157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31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BM510" s="55"/>
    </row>
    <row r="511" spans="1:65" ht="15">
      <c r="B511" s="8" t="s">
        <v>469</v>
      </c>
      <c r="BM511" s="28" t="s">
        <v>66</v>
      </c>
    </row>
    <row r="512" spans="1:65" ht="15">
      <c r="A512" s="25" t="s">
        <v>23</v>
      </c>
      <c r="B512" s="18" t="s">
        <v>110</v>
      </c>
      <c r="C512" s="15" t="s">
        <v>111</v>
      </c>
      <c r="D512" s="16" t="s">
        <v>225</v>
      </c>
      <c r="E512" s="17" t="s">
        <v>225</v>
      </c>
      <c r="F512" s="17" t="s">
        <v>225</v>
      </c>
      <c r="G512" s="17" t="s">
        <v>225</v>
      </c>
      <c r="H512" s="17" t="s">
        <v>225</v>
      </c>
      <c r="I512" s="17" t="s">
        <v>225</v>
      </c>
      <c r="J512" s="17" t="s">
        <v>225</v>
      </c>
      <c r="K512" s="17" t="s">
        <v>225</v>
      </c>
      <c r="L512" s="17" t="s">
        <v>225</v>
      </c>
      <c r="M512" s="17" t="s">
        <v>225</v>
      </c>
      <c r="N512" s="157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</v>
      </c>
    </row>
    <row r="513" spans="1:65">
      <c r="A513" s="30"/>
      <c r="B513" s="19" t="s">
        <v>226</v>
      </c>
      <c r="C513" s="9" t="s">
        <v>226</v>
      </c>
      <c r="D513" s="155" t="s">
        <v>228</v>
      </c>
      <c r="E513" s="156" t="s">
        <v>229</v>
      </c>
      <c r="F513" s="156" t="s">
        <v>231</v>
      </c>
      <c r="G513" s="156" t="s">
        <v>236</v>
      </c>
      <c r="H513" s="156" t="s">
        <v>238</v>
      </c>
      <c r="I513" s="156" t="s">
        <v>239</v>
      </c>
      <c r="J513" s="156" t="s">
        <v>240</v>
      </c>
      <c r="K513" s="156" t="s">
        <v>242</v>
      </c>
      <c r="L513" s="156" t="s">
        <v>247</v>
      </c>
      <c r="M513" s="156" t="s">
        <v>249</v>
      </c>
      <c r="N513" s="157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 t="s">
        <v>3</v>
      </c>
    </row>
    <row r="514" spans="1:65">
      <c r="A514" s="30"/>
      <c r="B514" s="19"/>
      <c r="C514" s="9"/>
      <c r="D514" s="10" t="s">
        <v>271</v>
      </c>
      <c r="E514" s="11" t="s">
        <v>272</v>
      </c>
      <c r="F514" s="11" t="s">
        <v>271</v>
      </c>
      <c r="G514" s="11" t="s">
        <v>271</v>
      </c>
      <c r="H514" s="11" t="s">
        <v>272</v>
      </c>
      <c r="I514" s="11" t="s">
        <v>271</v>
      </c>
      <c r="J514" s="11" t="s">
        <v>272</v>
      </c>
      <c r="K514" s="11" t="s">
        <v>271</v>
      </c>
      <c r="L514" s="11" t="s">
        <v>272</v>
      </c>
      <c r="M514" s="11" t="s">
        <v>271</v>
      </c>
      <c r="N514" s="157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</v>
      </c>
    </row>
    <row r="515" spans="1:65">
      <c r="A515" s="30"/>
      <c r="B515" s="19"/>
      <c r="C515" s="9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157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3</v>
      </c>
    </row>
    <row r="516" spans="1:65">
      <c r="A516" s="30"/>
      <c r="B516" s="18">
        <v>1</v>
      </c>
      <c r="C516" s="14">
        <v>1</v>
      </c>
      <c r="D516" s="22">
        <v>0.22</v>
      </c>
      <c r="E516" s="22">
        <v>0.21</v>
      </c>
      <c r="F516" s="22">
        <v>0.24</v>
      </c>
      <c r="G516" s="22">
        <v>0.21</v>
      </c>
      <c r="H516" s="151">
        <v>0.3</v>
      </c>
      <c r="I516" s="22">
        <v>0.21029197805064015</v>
      </c>
      <c r="J516" s="151">
        <v>0.28000000000000003</v>
      </c>
      <c r="K516" s="22">
        <v>0.24</v>
      </c>
      <c r="L516" s="22">
        <v>0.21</v>
      </c>
      <c r="M516" s="22">
        <v>0.26</v>
      </c>
      <c r="N516" s="157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1</v>
      </c>
    </row>
    <row r="517" spans="1:65">
      <c r="A517" s="30"/>
      <c r="B517" s="19">
        <v>1</v>
      </c>
      <c r="C517" s="9">
        <v>2</v>
      </c>
      <c r="D517" s="11">
        <v>0.22</v>
      </c>
      <c r="E517" s="11">
        <v>0.21</v>
      </c>
      <c r="F517" s="11">
        <v>0.24</v>
      </c>
      <c r="G517" s="11">
        <v>0.21</v>
      </c>
      <c r="H517" s="152">
        <v>0.2</v>
      </c>
      <c r="I517" s="11">
        <v>0.2133455926527347</v>
      </c>
      <c r="J517" s="152">
        <v>0.28999999999999998</v>
      </c>
      <c r="K517" s="11">
        <v>0.23</v>
      </c>
      <c r="L517" s="11">
        <v>0.21</v>
      </c>
      <c r="M517" s="11">
        <v>0.24</v>
      </c>
      <c r="N517" s="157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20</v>
      </c>
    </row>
    <row r="518" spans="1:65">
      <c r="A518" s="30"/>
      <c r="B518" s="19">
        <v>1</v>
      </c>
      <c r="C518" s="9">
        <v>3</v>
      </c>
      <c r="D518" s="11">
        <v>0.22</v>
      </c>
      <c r="E518" s="11">
        <v>0.22</v>
      </c>
      <c r="F518" s="11">
        <v>0.24</v>
      </c>
      <c r="G518" s="11">
        <v>0.21</v>
      </c>
      <c r="H518" s="152">
        <v>0.2</v>
      </c>
      <c r="I518" s="11">
        <v>0.21635767432762321</v>
      </c>
      <c r="J518" s="152">
        <v>0.28000000000000003</v>
      </c>
      <c r="K518" s="11">
        <v>0.24</v>
      </c>
      <c r="L518" s="11">
        <v>0.22</v>
      </c>
      <c r="M518" s="11">
        <v>0.25</v>
      </c>
      <c r="N518" s="157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16</v>
      </c>
    </row>
    <row r="519" spans="1:65">
      <c r="A519" s="30"/>
      <c r="B519" s="19">
        <v>1</v>
      </c>
      <c r="C519" s="9">
        <v>4</v>
      </c>
      <c r="D519" s="11">
        <v>0.21</v>
      </c>
      <c r="E519" s="11">
        <v>0.21</v>
      </c>
      <c r="F519" s="11">
        <v>0.24</v>
      </c>
      <c r="G519" s="11">
        <v>0.24</v>
      </c>
      <c r="H519" s="152">
        <v>0.2</v>
      </c>
      <c r="I519" s="11">
        <v>0.21240875370298259</v>
      </c>
      <c r="J519" s="152">
        <v>0.28000000000000003</v>
      </c>
      <c r="K519" s="11">
        <v>0.23</v>
      </c>
      <c r="L519" s="11">
        <v>0.21</v>
      </c>
      <c r="M519" s="11">
        <v>0.24</v>
      </c>
      <c r="N519" s="157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0.22406574406364282</v>
      </c>
    </row>
    <row r="520" spans="1:65">
      <c r="A520" s="30"/>
      <c r="B520" s="19">
        <v>1</v>
      </c>
      <c r="C520" s="9">
        <v>5</v>
      </c>
      <c r="D520" s="11">
        <v>0.22</v>
      </c>
      <c r="E520" s="11">
        <v>0.19</v>
      </c>
      <c r="F520" s="11">
        <v>0.24</v>
      </c>
      <c r="G520" s="11">
        <v>0.23</v>
      </c>
      <c r="H520" s="152">
        <v>0.2</v>
      </c>
      <c r="I520" s="11">
        <v>0.2078372433147406</v>
      </c>
      <c r="J520" s="152">
        <v>0.28999999999999998</v>
      </c>
      <c r="K520" s="11">
        <v>0.23</v>
      </c>
      <c r="L520" s="11">
        <v>0.21</v>
      </c>
      <c r="M520" s="11">
        <v>0.24</v>
      </c>
      <c r="N520" s="157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37</v>
      </c>
    </row>
    <row r="521" spans="1:65">
      <c r="A521" s="30"/>
      <c r="B521" s="19">
        <v>1</v>
      </c>
      <c r="C521" s="9">
        <v>6</v>
      </c>
      <c r="D521" s="11">
        <v>0.22</v>
      </c>
      <c r="E521" s="153">
        <v>0.16</v>
      </c>
      <c r="F521" s="11">
        <v>0.23</v>
      </c>
      <c r="G521" s="11">
        <v>0.21</v>
      </c>
      <c r="H521" s="152">
        <v>0.3</v>
      </c>
      <c r="I521" s="11">
        <v>0.21691447300613506</v>
      </c>
      <c r="J521" s="152">
        <v>0.28000000000000003</v>
      </c>
      <c r="K521" s="11">
        <v>0.24</v>
      </c>
      <c r="L521" s="11">
        <v>0.22</v>
      </c>
      <c r="M521" s="11">
        <v>0.26</v>
      </c>
      <c r="N521" s="157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30"/>
      <c r="B522" s="20" t="s">
        <v>259</v>
      </c>
      <c r="C522" s="12"/>
      <c r="D522" s="23">
        <v>0.21833333333333335</v>
      </c>
      <c r="E522" s="23">
        <v>0.19999999999999998</v>
      </c>
      <c r="F522" s="23">
        <v>0.23833333333333331</v>
      </c>
      <c r="G522" s="23">
        <v>0.21833333333333335</v>
      </c>
      <c r="H522" s="23">
        <v>0.23333333333333331</v>
      </c>
      <c r="I522" s="23">
        <v>0.21285928584247604</v>
      </c>
      <c r="J522" s="23">
        <v>0.28333333333333338</v>
      </c>
      <c r="K522" s="23">
        <v>0.23499999999999999</v>
      </c>
      <c r="L522" s="23">
        <v>0.21333333333333335</v>
      </c>
      <c r="M522" s="23">
        <v>0.24833333333333332</v>
      </c>
      <c r="N522" s="157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3" t="s">
        <v>260</v>
      </c>
      <c r="C523" s="29"/>
      <c r="D523" s="11">
        <v>0.22</v>
      </c>
      <c r="E523" s="11">
        <v>0.21</v>
      </c>
      <c r="F523" s="11">
        <v>0.24</v>
      </c>
      <c r="G523" s="11">
        <v>0.21</v>
      </c>
      <c r="H523" s="11">
        <v>0.2</v>
      </c>
      <c r="I523" s="11">
        <v>0.21287717317785865</v>
      </c>
      <c r="J523" s="11">
        <v>0.28000000000000003</v>
      </c>
      <c r="K523" s="11">
        <v>0.23499999999999999</v>
      </c>
      <c r="L523" s="11">
        <v>0.21</v>
      </c>
      <c r="M523" s="11">
        <v>0.245</v>
      </c>
      <c r="N523" s="157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3" t="s">
        <v>261</v>
      </c>
      <c r="C524" s="29"/>
      <c r="D524" s="24">
        <v>4.0824829046386332E-3</v>
      </c>
      <c r="E524" s="24">
        <v>2.1908902300206642E-2</v>
      </c>
      <c r="F524" s="24">
        <v>4.0824829046386219E-3</v>
      </c>
      <c r="G524" s="24">
        <v>1.329160135825126E-2</v>
      </c>
      <c r="H524" s="24">
        <v>5.1639777949432281E-2</v>
      </c>
      <c r="I524" s="24">
        <v>3.4909803464396741E-3</v>
      </c>
      <c r="J524" s="24">
        <v>5.1639777949431982E-3</v>
      </c>
      <c r="K524" s="24">
        <v>5.4772255750516509E-3</v>
      </c>
      <c r="L524" s="24">
        <v>5.1639777949432277E-3</v>
      </c>
      <c r="M524" s="24">
        <v>9.8319208025017587E-3</v>
      </c>
      <c r="N524" s="216"/>
      <c r="O524" s="217"/>
      <c r="P524" s="217"/>
      <c r="Q524" s="217"/>
      <c r="R524" s="217"/>
      <c r="S524" s="217"/>
      <c r="T524" s="217"/>
      <c r="U524" s="217"/>
      <c r="V524" s="217"/>
      <c r="W524" s="217"/>
      <c r="X524" s="217"/>
      <c r="Y524" s="217"/>
      <c r="Z524" s="217"/>
      <c r="AA524" s="217"/>
      <c r="AB524" s="217"/>
      <c r="AC524" s="217"/>
      <c r="AD524" s="217"/>
      <c r="AE524" s="217"/>
      <c r="AF524" s="217"/>
      <c r="AG524" s="217"/>
      <c r="AH524" s="217"/>
      <c r="AI524" s="217"/>
      <c r="AJ524" s="217"/>
      <c r="AK524" s="217"/>
      <c r="AL524" s="217"/>
      <c r="AM524" s="217"/>
      <c r="AN524" s="217"/>
      <c r="AO524" s="217"/>
      <c r="AP524" s="217"/>
      <c r="AQ524" s="217"/>
      <c r="AR524" s="217"/>
      <c r="AS524" s="217"/>
      <c r="AT524" s="217"/>
      <c r="AU524" s="217"/>
      <c r="AV524" s="217"/>
      <c r="AW524" s="217"/>
      <c r="AX524" s="217"/>
      <c r="AY524" s="217"/>
      <c r="AZ524" s="217"/>
      <c r="BA524" s="217"/>
      <c r="BB524" s="217"/>
      <c r="BC524" s="217"/>
      <c r="BD524" s="217"/>
      <c r="BE524" s="217"/>
      <c r="BF524" s="217"/>
      <c r="BG524" s="217"/>
      <c r="BH524" s="217"/>
      <c r="BI524" s="217"/>
      <c r="BJ524" s="217"/>
      <c r="BK524" s="217"/>
      <c r="BL524" s="217"/>
      <c r="BM524" s="56"/>
    </row>
    <row r="525" spans="1:65">
      <c r="A525" s="30"/>
      <c r="B525" s="3" t="s">
        <v>86</v>
      </c>
      <c r="C525" s="29"/>
      <c r="D525" s="13">
        <v>1.8698394983077706E-2</v>
      </c>
      <c r="E525" s="13">
        <v>0.10954451150103321</v>
      </c>
      <c r="F525" s="13">
        <v>1.7129298900581631E-2</v>
      </c>
      <c r="G525" s="13">
        <v>6.0877563472906529E-2</v>
      </c>
      <c r="H525" s="13">
        <v>0.2213133340689955</v>
      </c>
      <c r="I525" s="13">
        <v>1.6400413694064218E-2</v>
      </c>
      <c r="J525" s="13">
        <v>1.8225803982152462E-2</v>
      </c>
      <c r="K525" s="13">
        <v>2.3307342872560217E-2</v>
      </c>
      <c r="L525" s="13">
        <v>2.4206145913796377E-2</v>
      </c>
      <c r="M525" s="13">
        <v>3.9591627392624534E-2</v>
      </c>
      <c r="N525" s="157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262</v>
      </c>
      <c r="C526" s="29"/>
      <c r="D526" s="13">
        <v>-2.5583610534777979E-2</v>
      </c>
      <c r="E526" s="13">
        <v>-0.10740483407765933</v>
      </c>
      <c r="F526" s="13">
        <v>6.3675906057455878E-2</v>
      </c>
      <c r="G526" s="13">
        <v>-2.5583610534777979E-2</v>
      </c>
      <c r="H526" s="13">
        <v>4.1361026909397358E-2</v>
      </c>
      <c r="I526" s="13">
        <v>-5.0014152176620752E-2</v>
      </c>
      <c r="J526" s="13">
        <v>0.264509818389983</v>
      </c>
      <c r="K526" s="13">
        <v>4.8799319958750198E-2</v>
      </c>
      <c r="L526" s="13">
        <v>-4.7898489682836498E-2</v>
      </c>
      <c r="M526" s="13">
        <v>0.10830566435357314</v>
      </c>
      <c r="N526" s="157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46" t="s">
        <v>263</v>
      </c>
      <c r="C527" s="47"/>
      <c r="D527" s="45">
        <v>0</v>
      </c>
      <c r="E527" s="45">
        <v>0.74</v>
      </c>
      <c r="F527" s="45">
        <v>0.81</v>
      </c>
      <c r="G527" s="45">
        <v>0</v>
      </c>
      <c r="H527" s="45" t="s">
        <v>264</v>
      </c>
      <c r="I527" s="45">
        <v>0.22</v>
      </c>
      <c r="J527" s="45">
        <v>2.63</v>
      </c>
      <c r="K527" s="45">
        <v>0.67</v>
      </c>
      <c r="L527" s="45">
        <v>0.2</v>
      </c>
      <c r="M527" s="45">
        <v>1.21</v>
      </c>
      <c r="N527" s="157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B528" s="31" t="s">
        <v>281</v>
      </c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BM528" s="55"/>
    </row>
    <row r="529" spans="1:65">
      <c r="BM529" s="55"/>
    </row>
    <row r="530" spans="1:65" ht="15">
      <c r="B530" s="8" t="s">
        <v>470</v>
      </c>
      <c r="BM530" s="28" t="s">
        <v>66</v>
      </c>
    </row>
    <row r="531" spans="1:65" ht="15">
      <c r="A531" s="25" t="s">
        <v>55</v>
      </c>
      <c r="B531" s="18" t="s">
        <v>110</v>
      </c>
      <c r="C531" s="15" t="s">
        <v>111</v>
      </c>
      <c r="D531" s="16" t="s">
        <v>225</v>
      </c>
      <c r="E531" s="17" t="s">
        <v>225</v>
      </c>
      <c r="F531" s="17" t="s">
        <v>225</v>
      </c>
      <c r="G531" s="17" t="s">
        <v>225</v>
      </c>
      <c r="H531" s="17" t="s">
        <v>225</v>
      </c>
      <c r="I531" s="17" t="s">
        <v>225</v>
      </c>
      <c r="J531" s="17" t="s">
        <v>225</v>
      </c>
      <c r="K531" s="17" t="s">
        <v>225</v>
      </c>
      <c r="L531" s="17" t="s">
        <v>225</v>
      </c>
      <c r="M531" s="17" t="s">
        <v>225</v>
      </c>
      <c r="N531" s="17" t="s">
        <v>225</v>
      </c>
      <c r="O531" s="17" t="s">
        <v>225</v>
      </c>
      <c r="P531" s="17" t="s">
        <v>225</v>
      </c>
      <c r="Q531" s="17" t="s">
        <v>225</v>
      </c>
      <c r="R531" s="17" t="s">
        <v>225</v>
      </c>
      <c r="S531" s="17" t="s">
        <v>225</v>
      </c>
      <c r="T531" s="17" t="s">
        <v>225</v>
      </c>
      <c r="U531" s="17" t="s">
        <v>225</v>
      </c>
      <c r="V531" s="17" t="s">
        <v>225</v>
      </c>
      <c r="W531" s="17" t="s">
        <v>225</v>
      </c>
      <c r="X531" s="17" t="s">
        <v>225</v>
      </c>
      <c r="Y531" s="17" t="s">
        <v>225</v>
      </c>
      <c r="Z531" s="157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>
        <v>1</v>
      </c>
    </row>
    <row r="532" spans="1:65">
      <c r="A532" s="30"/>
      <c r="B532" s="19" t="s">
        <v>226</v>
      </c>
      <c r="C532" s="9" t="s">
        <v>226</v>
      </c>
      <c r="D532" s="155" t="s">
        <v>228</v>
      </c>
      <c r="E532" s="156" t="s">
        <v>229</v>
      </c>
      <c r="F532" s="156" t="s">
        <v>230</v>
      </c>
      <c r="G532" s="156" t="s">
        <v>231</v>
      </c>
      <c r="H532" s="156" t="s">
        <v>232</v>
      </c>
      <c r="I532" s="156" t="s">
        <v>233</v>
      </c>
      <c r="J532" s="156" t="s">
        <v>234</v>
      </c>
      <c r="K532" s="156" t="s">
        <v>235</v>
      </c>
      <c r="L532" s="156" t="s">
        <v>236</v>
      </c>
      <c r="M532" s="156" t="s">
        <v>237</v>
      </c>
      <c r="N532" s="156" t="s">
        <v>238</v>
      </c>
      <c r="O532" s="156" t="s">
        <v>239</v>
      </c>
      <c r="P532" s="156" t="s">
        <v>240</v>
      </c>
      <c r="Q532" s="156" t="s">
        <v>241</v>
      </c>
      <c r="R532" s="156" t="s">
        <v>242</v>
      </c>
      <c r="S532" s="156" t="s">
        <v>243</v>
      </c>
      <c r="T532" s="156" t="s">
        <v>244</v>
      </c>
      <c r="U532" s="156" t="s">
        <v>245</v>
      </c>
      <c r="V532" s="156" t="s">
        <v>247</v>
      </c>
      <c r="W532" s="156" t="s">
        <v>249</v>
      </c>
      <c r="X532" s="156" t="s">
        <v>250</v>
      </c>
      <c r="Y532" s="156" t="s">
        <v>251</v>
      </c>
      <c r="Z532" s="157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 t="s">
        <v>1</v>
      </c>
    </row>
    <row r="533" spans="1:65">
      <c r="A533" s="30"/>
      <c r="B533" s="19"/>
      <c r="C533" s="9"/>
      <c r="D533" s="10" t="s">
        <v>271</v>
      </c>
      <c r="E533" s="11" t="s">
        <v>272</v>
      </c>
      <c r="F533" s="11" t="s">
        <v>114</v>
      </c>
      <c r="G533" s="11" t="s">
        <v>272</v>
      </c>
      <c r="H533" s="11" t="s">
        <v>114</v>
      </c>
      <c r="I533" s="11" t="s">
        <v>272</v>
      </c>
      <c r="J533" s="11" t="s">
        <v>114</v>
      </c>
      <c r="K533" s="11" t="s">
        <v>114</v>
      </c>
      <c r="L533" s="11" t="s">
        <v>114</v>
      </c>
      <c r="M533" s="11" t="s">
        <v>114</v>
      </c>
      <c r="N533" s="11" t="s">
        <v>272</v>
      </c>
      <c r="O533" s="11" t="s">
        <v>271</v>
      </c>
      <c r="P533" s="11" t="s">
        <v>272</v>
      </c>
      <c r="Q533" s="11" t="s">
        <v>272</v>
      </c>
      <c r="R533" s="11" t="s">
        <v>114</v>
      </c>
      <c r="S533" s="11" t="s">
        <v>114</v>
      </c>
      <c r="T533" s="11" t="s">
        <v>272</v>
      </c>
      <c r="U533" s="11" t="s">
        <v>114</v>
      </c>
      <c r="V533" s="11" t="s">
        <v>272</v>
      </c>
      <c r="W533" s="11" t="s">
        <v>114</v>
      </c>
      <c r="X533" s="11" t="s">
        <v>114</v>
      </c>
      <c r="Y533" s="11" t="s">
        <v>114</v>
      </c>
      <c r="Z533" s="157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3</v>
      </c>
    </row>
    <row r="534" spans="1:65">
      <c r="A534" s="30"/>
      <c r="B534" s="19"/>
      <c r="C534" s="9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157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3</v>
      </c>
    </row>
    <row r="535" spans="1:65">
      <c r="A535" s="30"/>
      <c r="B535" s="18">
        <v>1</v>
      </c>
      <c r="C535" s="14">
        <v>1</v>
      </c>
      <c r="D535" s="235">
        <v>0.42</v>
      </c>
      <c r="E535" s="235">
        <v>0.40999999999999992</v>
      </c>
      <c r="F535" s="235">
        <v>0.39</v>
      </c>
      <c r="G535" s="235">
        <v>0.40100000000000008</v>
      </c>
      <c r="H535" s="235">
        <v>0.34</v>
      </c>
      <c r="I535" s="235">
        <v>0.37</v>
      </c>
      <c r="J535" s="235">
        <v>0.36</v>
      </c>
      <c r="K535" s="235">
        <v>0.39</v>
      </c>
      <c r="L535" s="235">
        <v>0.44</v>
      </c>
      <c r="M535" s="235">
        <v>0.40899999999999997</v>
      </c>
      <c r="N535" s="235">
        <v>0.43</v>
      </c>
      <c r="O535" s="235">
        <v>0.39488450561186117</v>
      </c>
      <c r="P535" s="235">
        <v>0.41960000000000003</v>
      </c>
      <c r="Q535" s="235">
        <v>0.39</v>
      </c>
      <c r="R535" s="235">
        <v>0.4</v>
      </c>
      <c r="S535" s="235">
        <v>0.41299999999999998</v>
      </c>
      <c r="T535" s="235">
        <v>0.42</v>
      </c>
      <c r="U535" s="235">
        <v>0.40039874399999997</v>
      </c>
      <c r="V535" s="235">
        <v>0.4</v>
      </c>
      <c r="W535" s="235">
        <v>0.41529999999999995</v>
      </c>
      <c r="X535" s="235">
        <v>0.42</v>
      </c>
      <c r="Y535" s="236">
        <v>0.50209463333333326</v>
      </c>
      <c r="Z535" s="216"/>
      <c r="AA535" s="217"/>
      <c r="AB535" s="217"/>
      <c r="AC535" s="217"/>
      <c r="AD535" s="217"/>
      <c r="AE535" s="217"/>
      <c r="AF535" s="217"/>
      <c r="AG535" s="217"/>
      <c r="AH535" s="217"/>
      <c r="AI535" s="217"/>
      <c r="AJ535" s="217"/>
      <c r="AK535" s="217"/>
      <c r="AL535" s="217"/>
      <c r="AM535" s="217"/>
      <c r="AN535" s="217"/>
      <c r="AO535" s="217"/>
      <c r="AP535" s="217"/>
      <c r="AQ535" s="217"/>
      <c r="AR535" s="217"/>
      <c r="AS535" s="217"/>
      <c r="AT535" s="217"/>
      <c r="AU535" s="217"/>
      <c r="AV535" s="217"/>
      <c r="AW535" s="217"/>
      <c r="AX535" s="217"/>
      <c r="AY535" s="217"/>
      <c r="AZ535" s="217"/>
      <c r="BA535" s="217"/>
      <c r="BB535" s="217"/>
      <c r="BC535" s="217"/>
      <c r="BD535" s="217"/>
      <c r="BE535" s="217"/>
      <c r="BF535" s="217"/>
      <c r="BG535" s="217"/>
      <c r="BH535" s="217"/>
      <c r="BI535" s="217"/>
      <c r="BJ535" s="217"/>
      <c r="BK535" s="217"/>
      <c r="BL535" s="217"/>
      <c r="BM535" s="237">
        <v>1</v>
      </c>
    </row>
    <row r="536" spans="1:65">
      <c r="A536" s="30"/>
      <c r="B536" s="19">
        <v>1</v>
      </c>
      <c r="C536" s="9">
        <v>2</v>
      </c>
      <c r="D536" s="24">
        <v>0.42</v>
      </c>
      <c r="E536" s="24">
        <v>0.42</v>
      </c>
      <c r="F536" s="24">
        <v>0.39</v>
      </c>
      <c r="G536" s="24">
        <v>0.40100000000000008</v>
      </c>
      <c r="H536" s="24">
        <v>0.35</v>
      </c>
      <c r="I536" s="24">
        <v>0.38</v>
      </c>
      <c r="J536" s="24">
        <v>0.37</v>
      </c>
      <c r="K536" s="24">
        <v>0.38</v>
      </c>
      <c r="L536" s="24">
        <v>0.44</v>
      </c>
      <c r="M536" s="24">
        <v>0.41599999999999998</v>
      </c>
      <c r="N536" s="24">
        <v>0.42</v>
      </c>
      <c r="O536" s="24">
        <v>0.39656769984956902</v>
      </c>
      <c r="P536" s="24">
        <v>0.42859999999999998</v>
      </c>
      <c r="Q536" s="24">
        <v>0.40999999999999992</v>
      </c>
      <c r="R536" s="24">
        <v>0.40999999999999992</v>
      </c>
      <c r="S536" s="24">
        <v>0.41700000000000004</v>
      </c>
      <c r="T536" s="24">
        <v>0.40999999999999992</v>
      </c>
      <c r="U536" s="24">
        <v>0.40014988000000001</v>
      </c>
      <c r="V536" s="24">
        <v>0.39</v>
      </c>
      <c r="W536" s="24">
        <v>0.41549999999999998</v>
      </c>
      <c r="X536" s="24">
        <v>0.42</v>
      </c>
      <c r="Y536" s="238">
        <v>0.48896023333333327</v>
      </c>
      <c r="Z536" s="216"/>
      <c r="AA536" s="217"/>
      <c r="AB536" s="217"/>
      <c r="AC536" s="217"/>
      <c r="AD536" s="217"/>
      <c r="AE536" s="217"/>
      <c r="AF536" s="217"/>
      <c r="AG536" s="217"/>
      <c r="AH536" s="217"/>
      <c r="AI536" s="217"/>
      <c r="AJ536" s="217"/>
      <c r="AK536" s="217"/>
      <c r="AL536" s="217"/>
      <c r="AM536" s="217"/>
      <c r="AN536" s="217"/>
      <c r="AO536" s="217"/>
      <c r="AP536" s="217"/>
      <c r="AQ536" s="217"/>
      <c r="AR536" s="217"/>
      <c r="AS536" s="217"/>
      <c r="AT536" s="217"/>
      <c r="AU536" s="217"/>
      <c r="AV536" s="217"/>
      <c r="AW536" s="217"/>
      <c r="AX536" s="217"/>
      <c r="AY536" s="217"/>
      <c r="AZ536" s="217"/>
      <c r="BA536" s="217"/>
      <c r="BB536" s="217"/>
      <c r="BC536" s="217"/>
      <c r="BD536" s="217"/>
      <c r="BE536" s="217"/>
      <c r="BF536" s="217"/>
      <c r="BG536" s="217"/>
      <c r="BH536" s="217"/>
      <c r="BI536" s="217"/>
      <c r="BJ536" s="217"/>
      <c r="BK536" s="217"/>
      <c r="BL536" s="217"/>
      <c r="BM536" s="237" t="e">
        <v>#N/A</v>
      </c>
    </row>
    <row r="537" spans="1:65">
      <c r="A537" s="30"/>
      <c r="B537" s="19">
        <v>1</v>
      </c>
      <c r="C537" s="9">
        <v>3</v>
      </c>
      <c r="D537" s="24">
        <v>0.43</v>
      </c>
      <c r="E537" s="24">
        <v>0.44</v>
      </c>
      <c r="F537" s="24">
        <v>0.4</v>
      </c>
      <c r="G537" s="24">
        <v>0.40200000000000002</v>
      </c>
      <c r="H537" s="24">
        <v>0.36</v>
      </c>
      <c r="I537" s="24">
        <v>0.38</v>
      </c>
      <c r="J537" s="24">
        <v>0.38</v>
      </c>
      <c r="K537" s="24">
        <v>0.36</v>
      </c>
      <c r="L537" s="24">
        <v>0.43</v>
      </c>
      <c r="M537" s="24">
        <v>0.40899999999999997</v>
      </c>
      <c r="N537" s="24">
        <v>0.42</v>
      </c>
      <c r="O537" s="24">
        <v>0.39707237244614046</v>
      </c>
      <c r="P537" s="24">
        <v>0.42149999999999999</v>
      </c>
      <c r="Q537" s="24">
        <v>0.38</v>
      </c>
      <c r="R537" s="24">
        <v>0.4</v>
      </c>
      <c r="S537" s="24">
        <v>0.42799999999999999</v>
      </c>
      <c r="T537" s="24">
        <v>0.4</v>
      </c>
      <c r="U537" s="24">
        <v>0.39583596799999998</v>
      </c>
      <c r="V537" s="24">
        <v>0.39</v>
      </c>
      <c r="W537" s="24">
        <v>0.41609999999999997</v>
      </c>
      <c r="X537" s="24">
        <v>0.42</v>
      </c>
      <c r="Y537" s="238">
        <v>0.50528516666666667</v>
      </c>
      <c r="Z537" s="216"/>
      <c r="AA537" s="217"/>
      <c r="AB537" s="217"/>
      <c r="AC537" s="217"/>
      <c r="AD537" s="217"/>
      <c r="AE537" s="217"/>
      <c r="AF537" s="217"/>
      <c r="AG537" s="217"/>
      <c r="AH537" s="217"/>
      <c r="AI537" s="217"/>
      <c r="AJ537" s="217"/>
      <c r="AK537" s="217"/>
      <c r="AL537" s="217"/>
      <c r="AM537" s="217"/>
      <c r="AN537" s="217"/>
      <c r="AO537" s="217"/>
      <c r="AP537" s="217"/>
      <c r="AQ537" s="217"/>
      <c r="AR537" s="217"/>
      <c r="AS537" s="217"/>
      <c r="AT537" s="217"/>
      <c r="AU537" s="217"/>
      <c r="AV537" s="217"/>
      <c r="AW537" s="217"/>
      <c r="AX537" s="217"/>
      <c r="AY537" s="217"/>
      <c r="AZ537" s="217"/>
      <c r="BA537" s="217"/>
      <c r="BB537" s="217"/>
      <c r="BC537" s="217"/>
      <c r="BD537" s="217"/>
      <c r="BE537" s="217"/>
      <c r="BF537" s="217"/>
      <c r="BG537" s="217"/>
      <c r="BH537" s="217"/>
      <c r="BI537" s="217"/>
      <c r="BJ537" s="217"/>
      <c r="BK537" s="217"/>
      <c r="BL537" s="217"/>
      <c r="BM537" s="237">
        <v>16</v>
      </c>
    </row>
    <row r="538" spans="1:65">
      <c r="A538" s="30"/>
      <c r="B538" s="19">
        <v>1</v>
      </c>
      <c r="C538" s="9">
        <v>4</v>
      </c>
      <c r="D538" s="24">
        <v>0.42</v>
      </c>
      <c r="E538" s="24">
        <v>0.44</v>
      </c>
      <c r="F538" s="24">
        <v>0.4</v>
      </c>
      <c r="G538" s="24">
        <v>0.40300000000000008</v>
      </c>
      <c r="H538" s="24">
        <v>0.36</v>
      </c>
      <c r="I538" s="24">
        <v>0.4</v>
      </c>
      <c r="J538" s="24">
        <v>0.37</v>
      </c>
      <c r="K538" s="24">
        <v>0.39</v>
      </c>
      <c r="L538" s="24">
        <v>0.44</v>
      </c>
      <c r="M538" s="24">
        <v>0.40500000000000008</v>
      </c>
      <c r="N538" s="24">
        <v>0.44</v>
      </c>
      <c r="O538" s="24">
        <v>0.38837362443151158</v>
      </c>
      <c r="P538" s="24">
        <v>0.42700000000000005</v>
      </c>
      <c r="Q538" s="24">
        <v>0.39</v>
      </c>
      <c r="R538" s="24">
        <v>0.4</v>
      </c>
      <c r="S538" s="24">
        <v>0.42</v>
      </c>
      <c r="T538" s="24">
        <v>0.42</v>
      </c>
      <c r="U538" s="24">
        <v>0.40331400800000006</v>
      </c>
      <c r="V538" s="24">
        <v>0.38</v>
      </c>
      <c r="W538" s="24">
        <v>0.41850000000000004</v>
      </c>
      <c r="X538" s="24">
        <v>0.42</v>
      </c>
      <c r="Y538" s="238">
        <v>0.49812830000000002</v>
      </c>
      <c r="Z538" s="216"/>
      <c r="AA538" s="217"/>
      <c r="AB538" s="217"/>
      <c r="AC538" s="217"/>
      <c r="AD538" s="217"/>
      <c r="AE538" s="217"/>
      <c r="AF538" s="217"/>
      <c r="AG538" s="217"/>
      <c r="AH538" s="217"/>
      <c r="AI538" s="217"/>
      <c r="AJ538" s="217"/>
      <c r="AK538" s="217"/>
      <c r="AL538" s="217"/>
      <c r="AM538" s="217"/>
      <c r="AN538" s="217"/>
      <c r="AO538" s="217"/>
      <c r="AP538" s="217"/>
      <c r="AQ538" s="217"/>
      <c r="AR538" s="217"/>
      <c r="AS538" s="217"/>
      <c r="AT538" s="217"/>
      <c r="AU538" s="217"/>
      <c r="AV538" s="217"/>
      <c r="AW538" s="217"/>
      <c r="AX538" s="217"/>
      <c r="AY538" s="217"/>
      <c r="AZ538" s="217"/>
      <c r="BA538" s="217"/>
      <c r="BB538" s="217"/>
      <c r="BC538" s="217"/>
      <c r="BD538" s="217"/>
      <c r="BE538" s="217"/>
      <c r="BF538" s="217"/>
      <c r="BG538" s="217"/>
      <c r="BH538" s="217"/>
      <c r="BI538" s="217"/>
      <c r="BJ538" s="217"/>
      <c r="BK538" s="217"/>
      <c r="BL538" s="217"/>
      <c r="BM538" s="237">
        <v>0.4034500404674829</v>
      </c>
    </row>
    <row r="539" spans="1:65">
      <c r="A539" s="30"/>
      <c r="B539" s="19">
        <v>1</v>
      </c>
      <c r="C539" s="9">
        <v>5</v>
      </c>
      <c r="D539" s="24">
        <v>0.43</v>
      </c>
      <c r="E539" s="24">
        <v>0.42</v>
      </c>
      <c r="F539" s="24">
        <v>0.4</v>
      </c>
      <c r="G539" s="24">
        <v>0.40600000000000003</v>
      </c>
      <c r="H539" s="24">
        <v>0.37</v>
      </c>
      <c r="I539" s="24">
        <v>0.38</v>
      </c>
      <c r="J539" s="24">
        <v>0.38</v>
      </c>
      <c r="K539" s="24">
        <v>0.37</v>
      </c>
      <c r="L539" s="24">
        <v>0.43</v>
      </c>
      <c r="M539" s="24">
        <v>0.39800000000000002</v>
      </c>
      <c r="N539" s="24">
        <v>0.42</v>
      </c>
      <c r="O539" s="24">
        <v>0.39974709234742906</v>
      </c>
      <c r="P539" s="24">
        <v>0.43169999999999997</v>
      </c>
      <c r="Q539" s="24">
        <v>0.39</v>
      </c>
      <c r="R539" s="24">
        <v>0.39</v>
      </c>
      <c r="S539" s="24">
        <v>0.41900000000000004</v>
      </c>
      <c r="T539" s="24">
        <v>0.42</v>
      </c>
      <c r="U539" s="24">
        <v>0.401650336</v>
      </c>
      <c r="V539" s="24">
        <v>0.4</v>
      </c>
      <c r="W539" s="24">
        <v>0.41390000000000005</v>
      </c>
      <c r="X539" s="24">
        <v>0.42</v>
      </c>
      <c r="Y539" s="238">
        <v>0.49430516666666668</v>
      </c>
      <c r="Z539" s="216"/>
      <c r="AA539" s="217"/>
      <c r="AB539" s="217"/>
      <c r="AC539" s="217"/>
      <c r="AD539" s="217"/>
      <c r="AE539" s="217"/>
      <c r="AF539" s="217"/>
      <c r="AG539" s="217"/>
      <c r="AH539" s="217"/>
      <c r="AI539" s="217"/>
      <c r="AJ539" s="217"/>
      <c r="AK539" s="217"/>
      <c r="AL539" s="217"/>
      <c r="AM539" s="217"/>
      <c r="AN539" s="217"/>
      <c r="AO539" s="217"/>
      <c r="AP539" s="217"/>
      <c r="AQ539" s="217"/>
      <c r="AR539" s="217"/>
      <c r="AS539" s="217"/>
      <c r="AT539" s="217"/>
      <c r="AU539" s="217"/>
      <c r="AV539" s="217"/>
      <c r="AW539" s="217"/>
      <c r="AX539" s="217"/>
      <c r="AY539" s="217"/>
      <c r="AZ539" s="217"/>
      <c r="BA539" s="217"/>
      <c r="BB539" s="217"/>
      <c r="BC539" s="217"/>
      <c r="BD539" s="217"/>
      <c r="BE539" s="217"/>
      <c r="BF539" s="217"/>
      <c r="BG539" s="217"/>
      <c r="BH539" s="217"/>
      <c r="BI539" s="217"/>
      <c r="BJ539" s="217"/>
      <c r="BK539" s="217"/>
      <c r="BL539" s="217"/>
      <c r="BM539" s="237">
        <v>38</v>
      </c>
    </row>
    <row r="540" spans="1:65">
      <c r="A540" s="30"/>
      <c r="B540" s="19">
        <v>1</v>
      </c>
      <c r="C540" s="9">
        <v>6</v>
      </c>
      <c r="D540" s="24">
        <v>0.43</v>
      </c>
      <c r="E540" s="24">
        <v>0.38</v>
      </c>
      <c r="F540" s="24">
        <v>0.4</v>
      </c>
      <c r="G540" s="24">
        <v>0.41700000000000004</v>
      </c>
      <c r="H540" s="24">
        <v>0.35</v>
      </c>
      <c r="I540" s="24">
        <v>0.38</v>
      </c>
      <c r="J540" s="24">
        <v>0.38</v>
      </c>
      <c r="K540" s="24">
        <v>0.36</v>
      </c>
      <c r="L540" s="24">
        <v>0.43</v>
      </c>
      <c r="M540" s="24">
        <v>0.41099999999999998</v>
      </c>
      <c r="N540" s="24">
        <v>0.42</v>
      </c>
      <c r="O540" s="24">
        <v>0.39644584421633067</v>
      </c>
      <c r="P540" s="24">
        <v>0.4234</v>
      </c>
      <c r="Q540" s="24">
        <v>0.38</v>
      </c>
      <c r="R540" s="24">
        <v>0.4</v>
      </c>
      <c r="S540" s="24">
        <v>0.42500000000000004</v>
      </c>
      <c r="T540" s="24">
        <v>0.42</v>
      </c>
      <c r="U540" s="24">
        <v>0.40426502399999997</v>
      </c>
      <c r="V540" s="24">
        <v>0.39</v>
      </c>
      <c r="W540" s="24">
        <v>0.41489999999999999</v>
      </c>
      <c r="X540" s="24">
        <v>0.42</v>
      </c>
      <c r="Y540" s="238">
        <v>0.50261539999999993</v>
      </c>
      <c r="Z540" s="216"/>
      <c r="AA540" s="217"/>
      <c r="AB540" s="217"/>
      <c r="AC540" s="217"/>
      <c r="AD540" s="217"/>
      <c r="AE540" s="217"/>
      <c r="AF540" s="217"/>
      <c r="AG540" s="217"/>
      <c r="AH540" s="217"/>
      <c r="AI540" s="217"/>
      <c r="AJ540" s="217"/>
      <c r="AK540" s="217"/>
      <c r="AL540" s="217"/>
      <c r="AM540" s="217"/>
      <c r="AN540" s="217"/>
      <c r="AO540" s="217"/>
      <c r="AP540" s="217"/>
      <c r="AQ540" s="217"/>
      <c r="AR540" s="217"/>
      <c r="AS540" s="217"/>
      <c r="AT540" s="217"/>
      <c r="AU540" s="217"/>
      <c r="AV540" s="217"/>
      <c r="AW540" s="217"/>
      <c r="AX540" s="217"/>
      <c r="AY540" s="217"/>
      <c r="AZ540" s="217"/>
      <c r="BA540" s="217"/>
      <c r="BB540" s="217"/>
      <c r="BC540" s="217"/>
      <c r="BD540" s="217"/>
      <c r="BE540" s="217"/>
      <c r="BF540" s="217"/>
      <c r="BG540" s="217"/>
      <c r="BH540" s="217"/>
      <c r="BI540" s="217"/>
      <c r="BJ540" s="217"/>
      <c r="BK540" s="217"/>
      <c r="BL540" s="217"/>
      <c r="BM540" s="56"/>
    </row>
    <row r="541" spans="1:65">
      <c r="A541" s="30"/>
      <c r="B541" s="20" t="s">
        <v>259</v>
      </c>
      <c r="C541" s="12"/>
      <c r="D541" s="240">
        <v>0.42500000000000004</v>
      </c>
      <c r="E541" s="240">
        <v>0.41833333333333328</v>
      </c>
      <c r="F541" s="240">
        <v>0.39666666666666667</v>
      </c>
      <c r="G541" s="240">
        <v>0.40500000000000008</v>
      </c>
      <c r="H541" s="240">
        <v>0.35499999999999998</v>
      </c>
      <c r="I541" s="240">
        <v>0.3816666666666666</v>
      </c>
      <c r="J541" s="240">
        <v>0.37333333333333329</v>
      </c>
      <c r="K541" s="240">
        <v>0.375</v>
      </c>
      <c r="L541" s="240">
        <v>0.43500000000000005</v>
      </c>
      <c r="M541" s="240">
        <v>0.40799999999999997</v>
      </c>
      <c r="N541" s="240">
        <v>0.42499999999999999</v>
      </c>
      <c r="O541" s="240">
        <v>0.39551518981714034</v>
      </c>
      <c r="P541" s="240">
        <v>0.42530000000000001</v>
      </c>
      <c r="Q541" s="240">
        <v>0.38999999999999996</v>
      </c>
      <c r="R541" s="240">
        <v>0.39999999999999997</v>
      </c>
      <c r="S541" s="240">
        <v>0.42033333333333339</v>
      </c>
      <c r="T541" s="240">
        <v>0.41499999999999998</v>
      </c>
      <c r="U541" s="240">
        <v>0.40093565999999997</v>
      </c>
      <c r="V541" s="240">
        <v>0.39166666666666666</v>
      </c>
      <c r="W541" s="240">
        <v>0.41569999999999996</v>
      </c>
      <c r="X541" s="240">
        <v>0.42</v>
      </c>
      <c r="Y541" s="240">
        <v>0.49856481666666658</v>
      </c>
      <c r="Z541" s="216"/>
      <c r="AA541" s="217"/>
      <c r="AB541" s="217"/>
      <c r="AC541" s="217"/>
      <c r="AD541" s="217"/>
      <c r="AE541" s="217"/>
      <c r="AF541" s="217"/>
      <c r="AG541" s="217"/>
      <c r="AH541" s="217"/>
      <c r="AI541" s="217"/>
      <c r="AJ541" s="217"/>
      <c r="AK541" s="217"/>
      <c r="AL541" s="217"/>
      <c r="AM541" s="217"/>
      <c r="AN541" s="217"/>
      <c r="AO541" s="217"/>
      <c r="AP541" s="217"/>
      <c r="AQ541" s="217"/>
      <c r="AR541" s="217"/>
      <c r="AS541" s="217"/>
      <c r="AT541" s="217"/>
      <c r="AU541" s="217"/>
      <c r="AV541" s="217"/>
      <c r="AW541" s="217"/>
      <c r="AX541" s="217"/>
      <c r="AY541" s="217"/>
      <c r="AZ541" s="217"/>
      <c r="BA541" s="217"/>
      <c r="BB541" s="217"/>
      <c r="BC541" s="217"/>
      <c r="BD541" s="217"/>
      <c r="BE541" s="217"/>
      <c r="BF541" s="217"/>
      <c r="BG541" s="217"/>
      <c r="BH541" s="217"/>
      <c r="BI541" s="217"/>
      <c r="BJ541" s="217"/>
      <c r="BK541" s="217"/>
      <c r="BL541" s="217"/>
      <c r="BM541" s="56"/>
    </row>
    <row r="542" spans="1:65">
      <c r="A542" s="30"/>
      <c r="B542" s="3" t="s">
        <v>260</v>
      </c>
      <c r="C542" s="29"/>
      <c r="D542" s="24">
        <v>0.42499999999999999</v>
      </c>
      <c r="E542" s="24">
        <v>0.42</v>
      </c>
      <c r="F542" s="24">
        <v>0.4</v>
      </c>
      <c r="G542" s="24">
        <v>0.40250000000000008</v>
      </c>
      <c r="H542" s="24">
        <v>0.35499999999999998</v>
      </c>
      <c r="I542" s="24">
        <v>0.38</v>
      </c>
      <c r="J542" s="24">
        <v>0.375</v>
      </c>
      <c r="K542" s="24">
        <v>0.375</v>
      </c>
      <c r="L542" s="24">
        <v>0.435</v>
      </c>
      <c r="M542" s="24">
        <v>0.40899999999999997</v>
      </c>
      <c r="N542" s="24">
        <v>0.42</v>
      </c>
      <c r="O542" s="24">
        <v>0.39650677203294982</v>
      </c>
      <c r="P542" s="24">
        <v>0.42520000000000002</v>
      </c>
      <c r="Q542" s="24">
        <v>0.39</v>
      </c>
      <c r="R542" s="24">
        <v>0.4</v>
      </c>
      <c r="S542" s="24">
        <v>0.41949999999999998</v>
      </c>
      <c r="T542" s="24">
        <v>0.42</v>
      </c>
      <c r="U542" s="24">
        <v>0.40102453999999998</v>
      </c>
      <c r="V542" s="24">
        <v>0.39</v>
      </c>
      <c r="W542" s="24">
        <v>0.41539999999999999</v>
      </c>
      <c r="X542" s="24">
        <v>0.42</v>
      </c>
      <c r="Y542" s="24">
        <v>0.50011146666666662</v>
      </c>
      <c r="Z542" s="216"/>
      <c r="AA542" s="217"/>
      <c r="AB542" s="217"/>
      <c r="AC542" s="217"/>
      <c r="AD542" s="217"/>
      <c r="AE542" s="217"/>
      <c r="AF542" s="217"/>
      <c r="AG542" s="217"/>
      <c r="AH542" s="217"/>
      <c r="AI542" s="217"/>
      <c r="AJ542" s="217"/>
      <c r="AK542" s="217"/>
      <c r="AL542" s="217"/>
      <c r="AM542" s="217"/>
      <c r="AN542" s="217"/>
      <c r="AO542" s="217"/>
      <c r="AP542" s="217"/>
      <c r="AQ542" s="217"/>
      <c r="AR542" s="217"/>
      <c r="AS542" s="217"/>
      <c r="AT542" s="217"/>
      <c r="AU542" s="217"/>
      <c r="AV542" s="217"/>
      <c r="AW542" s="217"/>
      <c r="AX542" s="217"/>
      <c r="AY542" s="217"/>
      <c r="AZ542" s="217"/>
      <c r="BA542" s="217"/>
      <c r="BB542" s="217"/>
      <c r="BC542" s="217"/>
      <c r="BD542" s="217"/>
      <c r="BE542" s="217"/>
      <c r="BF542" s="217"/>
      <c r="BG542" s="217"/>
      <c r="BH542" s="217"/>
      <c r="BI542" s="217"/>
      <c r="BJ542" s="217"/>
      <c r="BK542" s="217"/>
      <c r="BL542" s="217"/>
      <c r="BM542" s="56"/>
    </row>
    <row r="543" spans="1:65">
      <c r="A543" s="30"/>
      <c r="B543" s="3" t="s">
        <v>261</v>
      </c>
      <c r="C543" s="29"/>
      <c r="D543" s="24">
        <v>5.4772255750516665E-3</v>
      </c>
      <c r="E543" s="24">
        <v>2.2286019533929044E-2</v>
      </c>
      <c r="F543" s="24">
        <v>5.1639777949432277E-3</v>
      </c>
      <c r="G543" s="24">
        <v>6.1644140029689636E-3</v>
      </c>
      <c r="H543" s="24">
        <v>1.048808848170151E-2</v>
      </c>
      <c r="I543" s="24">
        <v>9.8319208025017604E-3</v>
      </c>
      <c r="J543" s="24">
        <v>8.1649658092772665E-3</v>
      </c>
      <c r="K543" s="24">
        <v>1.3784048752090234E-2</v>
      </c>
      <c r="L543" s="24">
        <v>5.4772255750516665E-3</v>
      </c>
      <c r="M543" s="24">
        <v>6.0663003552412168E-3</v>
      </c>
      <c r="N543" s="24">
        <v>8.3666002653407633E-3</v>
      </c>
      <c r="O543" s="24">
        <v>3.8394642977639115E-3</v>
      </c>
      <c r="P543" s="24">
        <v>4.5886817279039843E-3</v>
      </c>
      <c r="Q543" s="24">
        <v>1.0954451150103291E-2</v>
      </c>
      <c r="R543" s="24">
        <v>6.3245553203367293E-3</v>
      </c>
      <c r="S543" s="24">
        <v>5.4283207962192792E-3</v>
      </c>
      <c r="T543" s="24">
        <v>8.3666002653407512E-3</v>
      </c>
      <c r="U543" s="24">
        <v>2.972021303183955E-3</v>
      </c>
      <c r="V543" s="24">
        <v>7.5277265270908165E-3</v>
      </c>
      <c r="W543" s="24">
        <v>1.5543487382180417E-3</v>
      </c>
      <c r="X543" s="24">
        <v>0</v>
      </c>
      <c r="Y543" s="24">
        <v>6.076398951562971E-3</v>
      </c>
      <c r="Z543" s="216"/>
      <c r="AA543" s="217"/>
      <c r="AB543" s="217"/>
      <c r="AC543" s="217"/>
      <c r="AD543" s="217"/>
      <c r="AE543" s="217"/>
      <c r="AF543" s="217"/>
      <c r="AG543" s="217"/>
      <c r="AH543" s="217"/>
      <c r="AI543" s="217"/>
      <c r="AJ543" s="217"/>
      <c r="AK543" s="217"/>
      <c r="AL543" s="217"/>
      <c r="AM543" s="217"/>
      <c r="AN543" s="217"/>
      <c r="AO543" s="217"/>
      <c r="AP543" s="217"/>
      <c r="AQ543" s="217"/>
      <c r="AR543" s="217"/>
      <c r="AS543" s="217"/>
      <c r="AT543" s="217"/>
      <c r="AU543" s="217"/>
      <c r="AV543" s="217"/>
      <c r="AW543" s="217"/>
      <c r="AX543" s="217"/>
      <c r="AY543" s="217"/>
      <c r="AZ543" s="217"/>
      <c r="BA543" s="217"/>
      <c r="BB543" s="217"/>
      <c r="BC543" s="217"/>
      <c r="BD543" s="217"/>
      <c r="BE543" s="217"/>
      <c r="BF543" s="217"/>
      <c r="BG543" s="217"/>
      <c r="BH543" s="217"/>
      <c r="BI543" s="217"/>
      <c r="BJ543" s="217"/>
      <c r="BK543" s="217"/>
      <c r="BL543" s="217"/>
      <c r="BM543" s="56"/>
    </row>
    <row r="544" spans="1:65">
      <c r="A544" s="30"/>
      <c r="B544" s="3" t="s">
        <v>86</v>
      </c>
      <c r="C544" s="29"/>
      <c r="D544" s="13">
        <v>1.2887589588356861E-2</v>
      </c>
      <c r="E544" s="13">
        <v>5.3273353467559473E-2</v>
      </c>
      <c r="F544" s="13">
        <v>1.3018431415823263E-2</v>
      </c>
      <c r="G544" s="13">
        <v>1.5220775315972747E-2</v>
      </c>
      <c r="H544" s="13">
        <v>2.9543911216060592E-2</v>
      </c>
      <c r="I544" s="13">
        <v>2.5760491185594137E-2</v>
      </c>
      <c r="J544" s="13">
        <v>2.187044413199268E-2</v>
      </c>
      <c r="K544" s="13">
        <v>3.6757463338907288E-2</v>
      </c>
      <c r="L544" s="13">
        <v>1.2591323161038313E-2</v>
      </c>
      <c r="M544" s="13">
        <v>1.4868383223630434E-2</v>
      </c>
      <c r="N544" s="13">
        <v>1.9686118271390031E-2</v>
      </c>
      <c r="O544" s="13">
        <v>9.7075014983344175E-3</v>
      </c>
      <c r="P544" s="13">
        <v>1.0789282219383927E-2</v>
      </c>
      <c r="Q544" s="13">
        <v>2.8088336282316134E-2</v>
      </c>
      <c r="R544" s="13">
        <v>1.5811388300841826E-2</v>
      </c>
      <c r="S544" s="13">
        <v>1.2914323860949909E-2</v>
      </c>
      <c r="T544" s="13">
        <v>2.0160482567086149E-2</v>
      </c>
      <c r="U544" s="13">
        <v>7.4127138084548409E-3</v>
      </c>
      <c r="V544" s="13">
        <v>1.9219727303210594E-2</v>
      </c>
      <c r="W544" s="13">
        <v>3.7391117108925712E-3</v>
      </c>
      <c r="X544" s="13">
        <v>0</v>
      </c>
      <c r="Y544" s="13">
        <v>1.2187781304322494E-2</v>
      </c>
      <c r="Z544" s="157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3" t="s">
        <v>262</v>
      </c>
      <c r="C545" s="29"/>
      <c r="D545" s="13">
        <v>5.3414195987059321E-2</v>
      </c>
      <c r="E545" s="13">
        <v>3.6890051736281793E-2</v>
      </c>
      <c r="F545" s="13">
        <v>-1.681341707874473E-2</v>
      </c>
      <c r="G545" s="13">
        <v>3.8417632347271802E-3</v>
      </c>
      <c r="H545" s="13">
        <v>-0.1200893186461035</v>
      </c>
      <c r="I545" s="13">
        <v>-5.3992741642994058E-2</v>
      </c>
      <c r="J545" s="13">
        <v>-7.4647921956465746E-2</v>
      </c>
      <c r="K545" s="13">
        <v>-7.0516885893771253E-2</v>
      </c>
      <c r="L545" s="13">
        <v>7.8200412363225391E-2</v>
      </c>
      <c r="M545" s="13">
        <v>1.1277628147576824E-2</v>
      </c>
      <c r="N545" s="13">
        <v>5.3414195987059099E-2</v>
      </c>
      <c r="O545" s="13">
        <v>-1.9667492513195328E-2</v>
      </c>
      <c r="P545" s="13">
        <v>5.415778247834413E-2</v>
      </c>
      <c r="Q545" s="13">
        <v>-3.3337561329522258E-2</v>
      </c>
      <c r="R545" s="13">
        <v>-8.551344953356077E-3</v>
      </c>
      <c r="S545" s="13">
        <v>4.1847295011515184E-2</v>
      </c>
      <c r="T545" s="13">
        <v>2.8627979610893028E-2</v>
      </c>
      <c r="U545" s="13">
        <v>-6.232197831903763E-3</v>
      </c>
      <c r="V545" s="13">
        <v>-2.9206525266827765E-2</v>
      </c>
      <c r="W545" s="13">
        <v>3.0363014757224693E-2</v>
      </c>
      <c r="X545" s="13">
        <v>4.1021087798976064E-2</v>
      </c>
      <c r="Y545" s="13">
        <v>0.23575354234435797</v>
      </c>
      <c r="Z545" s="157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46" t="s">
        <v>263</v>
      </c>
      <c r="C546" s="47"/>
      <c r="D546" s="45">
        <v>0.87</v>
      </c>
      <c r="E546" s="45">
        <v>0.56000000000000005</v>
      </c>
      <c r="F546" s="45">
        <v>0.46</v>
      </c>
      <c r="G546" s="45">
        <v>7.0000000000000007E-2</v>
      </c>
      <c r="H546" s="45">
        <v>2.42</v>
      </c>
      <c r="I546" s="45">
        <v>1.17</v>
      </c>
      <c r="J546" s="45">
        <v>1.56</v>
      </c>
      <c r="K546" s="45">
        <v>1.48</v>
      </c>
      <c r="L546" s="45">
        <v>1.34</v>
      </c>
      <c r="M546" s="45">
        <v>7.0000000000000007E-2</v>
      </c>
      <c r="N546" s="45">
        <v>0.87</v>
      </c>
      <c r="O546" s="45">
        <v>0.52</v>
      </c>
      <c r="P546" s="45">
        <v>0.88</v>
      </c>
      <c r="Q546" s="45">
        <v>0.78</v>
      </c>
      <c r="R546" s="45">
        <v>0.31</v>
      </c>
      <c r="S546" s="45">
        <v>0.65</v>
      </c>
      <c r="T546" s="45">
        <v>0.4</v>
      </c>
      <c r="U546" s="45">
        <v>0.26</v>
      </c>
      <c r="V546" s="45">
        <v>0.7</v>
      </c>
      <c r="W546" s="45">
        <v>0.43</v>
      </c>
      <c r="X546" s="45">
        <v>0.64</v>
      </c>
      <c r="Y546" s="45">
        <v>4.33</v>
      </c>
      <c r="Z546" s="157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B547" s="31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BM547" s="55"/>
    </row>
    <row r="548" spans="1:65" ht="15">
      <c r="B548" s="8" t="s">
        <v>471</v>
      </c>
      <c r="BM548" s="28" t="s">
        <v>66</v>
      </c>
    </row>
    <row r="549" spans="1:65" ht="15">
      <c r="A549" s="25" t="s">
        <v>56</v>
      </c>
      <c r="B549" s="18" t="s">
        <v>110</v>
      </c>
      <c r="C549" s="15" t="s">
        <v>111</v>
      </c>
      <c r="D549" s="16" t="s">
        <v>225</v>
      </c>
      <c r="E549" s="17" t="s">
        <v>225</v>
      </c>
      <c r="F549" s="17" t="s">
        <v>225</v>
      </c>
      <c r="G549" s="17" t="s">
        <v>225</v>
      </c>
      <c r="H549" s="17" t="s">
        <v>225</v>
      </c>
      <c r="I549" s="17" t="s">
        <v>225</v>
      </c>
      <c r="J549" s="17" t="s">
        <v>225</v>
      </c>
      <c r="K549" s="17" t="s">
        <v>225</v>
      </c>
      <c r="L549" s="17" t="s">
        <v>225</v>
      </c>
      <c r="M549" s="17" t="s">
        <v>225</v>
      </c>
      <c r="N549" s="17" t="s">
        <v>225</v>
      </c>
      <c r="O549" s="17" t="s">
        <v>225</v>
      </c>
      <c r="P549" s="17" t="s">
        <v>225</v>
      </c>
      <c r="Q549" s="17" t="s">
        <v>225</v>
      </c>
      <c r="R549" s="17" t="s">
        <v>225</v>
      </c>
      <c r="S549" s="17" t="s">
        <v>225</v>
      </c>
      <c r="T549" s="17" t="s">
        <v>225</v>
      </c>
      <c r="U549" s="17" t="s">
        <v>225</v>
      </c>
      <c r="V549" s="17" t="s">
        <v>225</v>
      </c>
      <c r="W549" s="17" t="s">
        <v>225</v>
      </c>
      <c r="X549" s="17" t="s">
        <v>225</v>
      </c>
      <c r="Y549" s="17" t="s">
        <v>225</v>
      </c>
      <c r="Z549" s="157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1</v>
      </c>
    </row>
    <row r="550" spans="1:65">
      <c r="A550" s="30"/>
      <c r="B550" s="19" t="s">
        <v>226</v>
      </c>
      <c r="C550" s="9" t="s">
        <v>226</v>
      </c>
      <c r="D550" s="155" t="s">
        <v>228</v>
      </c>
      <c r="E550" s="156" t="s">
        <v>229</v>
      </c>
      <c r="F550" s="156" t="s">
        <v>230</v>
      </c>
      <c r="G550" s="156" t="s">
        <v>231</v>
      </c>
      <c r="H550" s="156" t="s">
        <v>232</v>
      </c>
      <c r="I550" s="156" t="s">
        <v>233</v>
      </c>
      <c r="J550" s="156" t="s">
        <v>234</v>
      </c>
      <c r="K550" s="156" t="s">
        <v>235</v>
      </c>
      <c r="L550" s="156" t="s">
        <v>236</v>
      </c>
      <c r="M550" s="156" t="s">
        <v>237</v>
      </c>
      <c r="N550" s="156" t="s">
        <v>238</v>
      </c>
      <c r="O550" s="156" t="s">
        <v>239</v>
      </c>
      <c r="P550" s="156" t="s">
        <v>240</v>
      </c>
      <c r="Q550" s="156" t="s">
        <v>241</v>
      </c>
      <c r="R550" s="156" t="s">
        <v>242</v>
      </c>
      <c r="S550" s="156" t="s">
        <v>243</v>
      </c>
      <c r="T550" s="156" t="s">
        <v>244</v>
      </c>
      <c r="U550" s="156" t="s">
        <v>245</v>
      </c>
      <c r="V550" s="156" t="s">
        <v>247</v>
      </c>
      <c r="W550" s="156" t="s">
        <v>249</v>
      </c>
      <c r="X550" s="156" t="s">
        <v>250</v>
      </c>
      <c r="Y550" s="156" t="s">
        <v>251</v>
      </c>
      <c r="Z550" s="157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 t="s">
        <v>1</v>
      </c>
    </row>
    <row r="551" spans="1:65">
      <c r="A551" s="30"/>
      <c r="B551" s="19"/>
      <c r="C551" s="9"/>
      <c r="D551" s="10" t="s">
        <v>271</v>
      </c>
      <c r="E551" s="11" t="s">
        <v>272</v>
      </c>
      <c r="F551" s="11" t="s">
        <v>114</v>
      </c>
      <c r="G551" s="11" t="s">
        <v>272</v>
      </c>
      <c r="H551" s="11" t="s">
        <v>114</v>
      </c>
      <c r="I551" s="11" t="s">
        <v>272</v>
      </c>
      <c r="J551" s="11" t="s">
        <v>114</v>
      </c>
      <c r="K551" s="11" t="s">
        <v>114</v>
      </c>
      <c r="L551" s="11" t="s">
        <v>114</v>
      </c>
      <c r="M551" s="11" t="s">
        <v>114</v>
      </c>
      <c r="N551" s="11" t="s">
        <v>272</v>
      </c>
      <c r="O551" s="11" t="s">
        <v>271</v>
      </c>
      <c r="P551" s="11" t="s">
        <v>272</v>
      </c>
      <c r="Q551" s="11" t="s">
        <v>272</v>
      </c>
      <c r="R551" s="11" t="s">
        <v>271</v>
      </c>
      <c r="S551" s="11" t="s">
        <v>114</v>
      </c>
      <c r="T551" s="11" t="s">
        <v>272</v>
      </c>
      <c r="U551" s="11" t="s">
        <v>114</v>
      </c>
      <c r="V551" s="11" t="s">
        <v>272</v>
      </c>
      <c r="W551" s="11" t="s">
        <v>114</v>
      </c>
      <c r="X551" s="11" t="s">
        <v>114</v>
      </c>
      <c r="Y551" s="11" t="s">
        <v>114</v>
      </c>
      <c r="Z551" s="157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3</v>
      </c>
    </row>
    <row r="552" spans="1:65">
      <c r="A552" s="30"/>
      <c r="B552" s="19"/>
      <c r="C552" s="9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157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3</v>
      </c>
    </row>
    <row r="553" spans="1:65">
      <c r="A553" s="30"/>
      <c r="B553" s="18">
        <v>1</v>
      </c>
      <c r="C553" s="14">
        <v>1</v>
      </c>
      <c r="D553" s="235">
        <v>3.8900000000000004E-2</v>
      </c>
      <c r="E553" s="235">
        <v>0.04</v>
      </c>
      <c r="F553" s="235">
        <v>3.8325999999999999E-2</v>
      </c>
      <c r="G553" s="235">
        <v>3.7699999999999997E-2</v>
      </c>
      <c r="H553" s="235">
        <v>3.9E-2</v>
      </c>
      <c r="I553" s="235">
        <v>3.7599999999999995E-2</v>
      </c>
      <c r="J553" s="235">
        <v>3.9E-2</v>
      </c>
      <c r="K553" s="235">
        <v>3.9E-2</v>
      </c>
      <c r="L553" s="235">
        <v>4.0599999999999997E-2</v>
      </c>
      <c r="M553" s="235">
        <v>3.7199999999999997E-2</v>
      </c>
      <c r="N553" s="235">
        <v>4.0599999999999997E-2</v>
      </c>
      <c r="O553" s="235">
        <v>3.7058735788019798E-2</v>
      </c>
      <c r="P553" s="235">
        <v>3.9199999999999999E-2</v>
      </c>
      <c r="Q553" s="235">
        <v>4.1000000000000002E-2</v>
      </c>
      <c r="R553" s="235">
        <v>3.7900000000000003E-2</v>
      </c>
      <c r="S553" s="235">
        <v>3.7100000000000001E-2</v>
      </c>
      <c r="T553" s="236">
        <v>4.4400000000000002E-2</v>
      </c>
      <c r="U553" s="236">
        <v>3.4285904999999998E-2</v>
      </c>
      <c r="V553" s="235">
        <v>3.9199999999999999E-2</v>
      </c>
      <c r="W553" s="235">
        <v>3.95E-2</v>
      </c>
      <c r="X553" s="235">
        <v>3.8800000000000001E-2</v>
      </c>
      <c r="Y553" s="236">
        <v>4.0829633333333337E-2</v>
      </c>
      <c r="Z553" s="216"/>
      <c r="AA553" s="217"/>
      <c r="AB553" s="217"/>
      <c r="AC553" s="217"/>
      <c r="AD553" s="217"/>
      <c r="AE553" s="217"/>
      <c r="AF553" s="217"/>
      <c r="AG553" s="217"/>
      <c r="AH553" s="217"/>
      <c r="AI553" s="217"/>
      <c r="AJ553" s="217"/>
      <c r="AK553" s="217"/>
      <c r="AL553" s="217"/>
      <c r="AM553" s="217"/>
      <c r="AN553" s="217"/>
      <c r="AO553" s="217"/>
      <c r="AP553" s="217"/>
      <c r="AQ553" s="217"/>
      <c r="AR553" s="217"/>
      <c r="AS553" s="217"/>
      <c r="AT553" s="217"/>
      <c r="AU553" s="217"/>
      <c r="AV553" s="217"/>
      <c r="AW553" s="217"/>
      <c r="AX553" s="217"/>
      <c r="AY553" s="217"/>
      <c r="AZ553" s="217"/>
      <c r="BA553" s="217"/>
      <c r="BB553" s="217"/>
      <c r="BC553" s="217"/>
      <c r="BD553" s="217"/>
      <c r="BE553" s="217"/>
      <c r="BF553" s="217"/>
      <c r="BG553" s="217"/>
      <c r="BH553" s="217"/>
      <c r="BI553" s="217"/>
      <c r="BJ553" s="217"/>
      <c r="BK553" s="217"/>
      <c r="BL553" s="217"/>
      <c r="BM553" s="237">
        <v>1</v>
      </c>
    </row>
    <row r="554" spans="1:65">
      <c r="A554" s="30"/>
      <c r="B554" s="19">
        <v>1</v>
      </c>
      <c r="C554" s="9">
        <v>2</v>
      </c>
      <c r="D554" s="24">
        <v>3.85E-2</v>
      </c>
      <c r="E554" s="24">
        <v>0.04</v>
      </c>
      <c r="F554" s="24">
        <v>3.7739999999999996E-2</v>
      </c>
      <c r="G554" s="24">
        <v>3.7900000000000003E-2</v>
      </c>
      <c r="H554" s="24">
        <v>3.9E-2</v>
      </c>
      <c r="I554" s="24">
        <v>3.7900000000000003E-2</v>
      </c>
      <c r="J554" s="24">
        <v>0.04</v>
      </c>
      <c r="K554" s="24">
        <v>3.9E-2</v>
      </c>
      <c r="L554" s="24">
        <v>4.0599999999999997E-2</v>
      </c>
      <c r="M554" s="24">
        <v>3.78E-2</v>
      </c>
      <c r="N554" s="24">
        <v>3.9599999999999996E-2</v>
      </c>
      <c r="O554" s="24">
        <v>3.6998561970137393E-2</v>
      </c>
      <c r="P554" s="24">
        <v>3.9899999999999998E-2</v>
      </c>
      <c r="Q554" s="239">
        <v>4.2900000000000001E-2</v>
      </c>
      <c r="R554" s="24">
        <v>3.9300000000000002E-2</v>
      </c>
      <c r="S554" s="24">
        <v>3.7399999999999996E-2</v>
      </c>
      <c r="T554" s="238">
        <v>4.2900000000000001E-2</v>
      </c>
      <c r="U554" s="238">
        <v>3.4247430000000002E-2</v>
      </c>
      <c r="V554" s="24">
        <v>3.8600000000000002E-2</v>
      </c>
      <c r="W554" s="24">
        <v>3.9599999999999996E-2</v>
      </c>
      <c r="X554" s="24">
        <v>3.9E-2</v>
      </c>
      <c r="Y554" s="238">
        <v>4.1296933333333327E-2</v>
      </c>
      <c r="Z554" s="216"/>
      <c r="AA554" s="217"/>
      <c r="AB554" s="217"/>
      <c r="AC554" s="217"/>
      <c r="AD554" s="217"/>
      <c r="AE554" s="217"/>
      <c r="AF554" s="217"/>
      <c r="AG554" s="217"/>
      <c r="AH554" s="217"/>
      <c r="AI554" s="217"/>
      <c r="AJ554" s="217"/>
      <c r="AK554" s="217"/>
      <c r="AL554" s="217"/>
      <c r="AM554" s="217"/>
      <c r="AN554" s="217"/>
      <c r="AO554" s="217"/>
      <c r="AP554" s="217"/>
      <c r="AQ554" s="217"/>
      <c r="AR554" s="217"/>
      <c r="AS554" s="217"/>
      <c r="AT554" s="217"/>
      <c r="AU554" s="217"/>
      <c r="AV554" s="217"/>
      <c r="AW554" s="217"/>
      <c r="AX554" s="217"/>
      <c r="AY554" s="217"/>
      <c r="AZ554" s="217"/>
      <c r="BA554" s="217"/>
      <c r="BB554" s="217"/>
      <c r="BC554" s="217"/>
      <c r="BD554" s="217"/>
      <c r="BE554" s="217"/>
      <c r="BF554" s="217"/>
      <c r="BG554" s="217"/>
      <c r="BH554" s="217"/>
      <c r="BI554" s="217"/>
      <c r="BJ554" s="217"/>
      <c r="BK554" s="217"/>
      <c r="BL554" s="217"/>
      <c r="BM554" s="237">
        <v>21</v>
      </c>
    </row>
    <row r="555" spans="1:65">
      <c r="A555" s="30"/>
      <c r="B555" s="19">
        <v>1</v>
      </c>
      <c r="C555" s="9">
        <v>3</v>
      </c>
      <c r="D555" s="24">
        <v>3.9199999999999999E-2</v>
      </c>
      <c r="E555" s="24">
        <v>0.04</v>
      </c>
      <c r="F555" s="24">
        <v>3.8073000000000003E-2</v>
      </c>
      <c r="G555" s="24">
        <v>3.7900000000000003E-2</v>
      </c>
      <c r="H555" s="24">
        <v>3.9E-2</v>
      </c>
      <c r="I555" s="24">
        <v>3.8900000000000004E-2</v>
      </c>
      <c r="J555" s="24">
        <v>3.9E-2</v>
      </c>
      <c r="K555" s="24">
        <v>3.7999999999999999E-2</v>
      </c>
      <c r="L555" s="24">
        <v>3.9699999999999999E-2</v>
      </c>
      <c r="M555" s="24">
        <v>3.6999999999999998E-2</v>
      </c>
      <c r="N555" s="24">
        <v>3.9100000000000003E-2</v>
      </c>
      <c r="O555" s="24">
        <v>3.7119029591214152E-2</v>
      </c>
      <c r="P555" s="24">
        <v>3.9199999999999999E-2</v>
      </c>
      <c r="Q555" s="24">
        <v>3.8900000000000004E-2</v>
      </c>
      <c r="R555" s="24">
        <v>3.9100000000000003E-2</v>
      </c>
      <c r="S555" s="24">
        <v>3.6499999999999998E-2</v>
      </c>
      <c r="T555" s="238">
        <v>4.3700000000000003E-2</v>
      </c>
      <c r="U555" s="238">
        <v>3.4210665000000001E-2</v>
      </c>
      <c r="V555" s="24">
        <v>3.8900000000000004E-2</v>
      </c>
      <c r="W555" s="24">
        <v>3.9699999999999999E-2</v>
      </c>
      <c r="X555" s="24">
        <v>3.8400000000000004E-2</v>
      </c>
      <c r="Y555" s="238">
        <v>4.1117000000000001E-2</v>
      </c>
      <c r="Z555" s="216"/>
      <c r="AA555" s="217"/>
      <c r="AB555" s="217"/>
      <c r="AC555" s="217"/>
      <c r="AD555" s="217"/>
      <c r="AE555" s="217"/>
      <c r="AF555" s="217"/>
      <c r="AG555" s="217"/>
      <c r="AH555" s="217"/>
      <c r="AI555" s="217"/>
      <c r="AJ555" s="217"/>
      <c r="AK555" s="217"/>
      <c r="AL555" s="217"/>
      <c r="AM555" s="217"/>
      <c r="AN555" s="217"/>
      <c r="AO555" s="217"/>
      <c r="AP555" s="217"/>
      <c r="AQ555" s="217"/>
      <c r="AR555" s="217"/>
      <c r="AS555" s="217"/>
      <c r="AT555" s="217"/>
      <c r="AU555" s="217"/>
      <c r="AV555" s="217"/>
      <c r="AW555" s="217"/>
      <c r="AX555" s="217"/>
      <c r="AY555" s="217"/>
      <c r="AZ555" s="217"/>
      <c r="BA555" s="217"/>
      <c r="BB555" s="217"/>
      <c r="BC555" s="217"/>
      <c r="BD555" s="217"/>
      <c r="BE555" s="217"/>
      <c r="BF555" s="217"/>
      <c r="BG555" s="217"/>
      <c r="BH555" s="217"/>
      <c r="BI555" s="217"/>
      <c r="BJ555" s="217"/>
      <c r="BK555" s="217"/>
      <c r="BL555" s="217"/>
      <c r="BM555" s="237">
        <v>16</v>
      </c>
    </row>
    <row r="556" spans="1:65">
      <c r="A556" s="30"/>
      <c r="B556" s="19">
        <v>1</v>
      </c>
      <c r="C556" s="9">
        <v>4</v>
      </c>
      <c r="D556" s="24">
        <v>3.8100000000000002E-2</v>
      </c>
      <c r="E556" s="24">
        <v>0.04</v>
      </c>
      <c r="F556" s="24">
        <v>3.9252000000000002E-2</v>
      </c>
      <c r="G556" s="24">
        <v>3.7999999999999999E-2</v>
      </c>
      <c r="H556" s="24">
        <v>3.9E-2</v>
      </c>
      <c r="I556" s="24">
        <v>4.0299999999999996E-2</v>
      </c>
      <c r="J556" s="24">
        <v>3.9E-2</v>
      </c>
      <c r="K556" s="24">
        <v>3.9E-2</v>
      </c>
      <c r="L556" s="24">
        <v>4.0099999999999997E-2</v>
      </c>
      <c r="M556" s="24">
        <v>3.6799999999999999E-2</v>
      </c>
      <c r="N556" s="24">
        <v>4.1000000000000002E-2</v>
      </c>
      <c r="O556" s="24">
        <v>3.6132174711105115E-2</v>
      </c>
      <c r="P556" s="24">
        <v>3.9399999999999998E-2</v>
      </c>
      <c r="Q556" s="24">
        <v>3.9300000000000002E-2</v>
      </c>
      <c r="R556" s="24">
        <v>3.9E-2</v>
      </c>
      <c r="S556" s="24">
        <v>3.7399999999999996E-2</v>
      </c>
      <c r="T556" s="238">
        <v>4.4200000000000003E-2</v>
      </c>
      <c r="U556" s="238">
        <v>3.4081559999999997E-2</v>
      </c>
      <c r="V556" s="24">
        <v>3.7900000000000003E-2</v>
      </c>
      <c r="W556" s="24">
        <v>3.9699999999999999E-2</v>
      </c>
      <c r="X556" s="24">
        <v>3.8600000000000002E-2</v>
      </c>
      <c r="Y556" s="238">
        <v>4.2241799999999996E-2</v>
      </c>
      <c r="Z556" s="216"/>
      <c r="AA556" s="217"/>
      <c r="AB556" s="217"/>
      <c r="AC556" s="217"/>
      <c r="AD556" s="217"/>
      <c r="AE556" s="217"/>
      <c r="AF556" s="217"/>
      <c r="AG556" s="217"/>
      <c r="AH556" s="217"/>
      <c r="AI556" s="217"/>
      <c r="AJ556" s="217"/>
      <c r="AK556" s="217"/>
      <c r="AL556" s="217"/>
      <c r="AM556" s="217"/>
      <c r="AN556" s="217"/>
      <c r="AO556" s="217"/>
      <c r="AP556" s="217"/>
      <c r="AQ556" s="217"/>
      <c r="AR556" s="217"/>
      <c r="AS556" s="217"/>
      <c r="AT556" s="217"/>
      <c r="AU556" s="217"/>
      <c r="AV556" s="217"/>
      <c r="AW556" s="217"/>
      <c r="AX556" s="217"/>
      <c r="AY556" s="217"/>
      <c r="AZ556" s="217"/>
      <c r="BA556" s="217"/>
      <c r="BB556" s="217"/>
      <c r="BC556" s="217"/>
      <c r="BD556" s="217"/>
      <c r="BE556" s="217"/>
      <c r="BF556" s="217"/>
      <c r="BG556" s="217"/>
      <c r="BH556" s="217"/>
      <c r="BI556" s="217"/>
      <c r="BJ556" s="217"/>
      <c r="BK556" s="217"/>
      <c r="BL556" s="217"/>
      <c r="BM556" s="237">
        <v>3.8814363932097126E-2</v>
      </c>
    </row>
    <row r="557" spans="1:65">
      <c r="A557" s="30"/>
      <c r="B557" s="19">
        <v>1</v>
      </c>
      <c r="C557" s="9">
        <v>5</v>
      </c>
      <c r="D557" s="24">
        <v>4.0099999999999997E-2</v>
      </c>
      <c r="E557" s="24">
        <v>0.04</v>
      </c>
      <c r="F557" s="24">
        <v>3.9079000000000003E-2</v>
      </c>
      <c r="G557" s="24">
        <v>3.85E-2</v>
      </c>
      <c r="H557" s="24">
        <v>3.9E-2</v>
      </c>
      <c r="I557" s="24">
        <v>3.85E-2</v>
      </c>
      <c r="J557" s="24">
        <v>3.9E-2</v>
      </c>
      <c r="K557" s="24">
        <v>3.9E-2</v>
      </c>
      <c r="L557" s="24">
        <v>3.9399999999999998E-2</v>
      </c>
      <c r="M557" s="24">
        <v>3.6200000000000003E-2</v>
      </c>
      <c r="N557" s="24">
        <v>3.95E-2</v>
      </c>
      <c r="O557" s="24">
        <v>3.742885905594108E-2</v>
      </c>
      <c r="P557" s="24">
        <v>3.9899999999999998E-2</v>
      </c>
      <c r="Q557" s="24">
        <v>3.8900000000000004E-2</v>
      </c>
      <c r="R557" s="24">
        <v>3.95E-2</v>
      </c>
      <c r="S557" s="24">
        <v>3.7399999999999996E-2</v>
      </c>
      <c r="T557" s="238">
        <v>4.4200000000000003E-2</v>
      </c>
      <c r="U557" s="238">
        <v>3.3218865E-2</v>
      </c>
      <c r="V557" s="24">
        <v>3.9100000000000003E-2</v>
      </c>
      <c r="W557" s="24">
        <v>3.9300000000000002E-2</v>
      </c>
      <c r="X557" s="24">
        <v>3.9199999999999999E-2</v>
      </c>
      <c r="Y557" s="238">
        <v>4.0410399999999999E-2</v>
      </c>
      <c r="Z557" s="216"/>
      <c r="AA557" s="217"/>
      <c r="AB557" s="217"/>
      <c r="AC557" s="217"/>
      <c r="AD557" s="217"/>
      <c r="AE557" s="217"/>
      <c r="AF557" s="217"/>
      <c r="AG557" s="217"/>
      <c r="AH557" s="217"/>
      <c r="AI557" s="217"/>
      <c r="AJ557" s="217"/>
      <c r="AK557" s="217"/>
      <c r="AL557" s="217"/>
      <c r="AM557" s="217"/>
      <c r="AN557" s="217"/>
      <c r="AO557" s="217"/>
      <c r="AP557" s="217"/>
      <c r="AQ557" s="217"/>
      <c r="AR557" s="217"/>
      <c r="AS557" s="217"/>
      <c r="AT557" s="217"/>
      <c r="AU557" s="217"/>
      <c r="AV557" s="217"/>
      <c r="AW557" s="217"/>
      <c r="AX557" s="217"/>
      <c r="AY557" s="217"/>
      <c r="AZ557" s="217"/>
      <c r="BA557" s="217"/>
      <c r="BB557" s="217"/>
      <c r="BC557" s="217"/>
      <c r="BD557" s="217"/>
      <c r="BE557" s="217"/>
      <c r="BF557" s="217"/>
      <c r="BG557" s="217"/>
      <c r="BH557" s="217"/>
      <c r="BI557" s="217"/>
      <c r="BJ557" s="217"/>
      <c r="BK557" s="217"/>
      <c r="BL557" s="217"/>
      <c r="BM557" s="237">
        <v>39</v>
      </c>
    </row>
    <row r="558" spans="1:65">
      <c r="A558" s="30"/>
      <c r="B558" s="19">
        <v>1</v>
      </c>
      <c r="C558" s="9">
        <v>6</v>
      </c>
      <c r="D558" s="24">
        <v>3.95E-2</v>
      </c>
      <c r="E558" s="239">
        <v>0.03</v>
      </c>
      <c r="F558" s="24">
        <v>3.9566000000000004E-2</v>
      </c>
      <c r="G558" s="24">
        <v>3.9300000000000002E-2</v>
      </c>
      <c r="H558" s="24">
        <v>3.9E-2</v>
      </c>
      <c r="I558" s="24">
        <v>3.8600000000000002E-2</v>
      </c>
      <c r="J558" s="24">
        <v>3.9E-2</v>
      </c>
      <c r="K558" s="24">
        <v>3.7999999999999999E-2</v>
      </c>
      <c r="L558" s="24">
        <v>3.9300000000000002E-2</v>
      </c>
      <c r="M558" s="24">
        <v>3.73E-2</v>
      </c>
      <c r="N558" s="24">
        <v>3.95E-2</v>
      </c>
      <c r="O558" s="24">
        <v>3.7004127142654109E-2</v>
      </c>
      <c r="P558" s="24">
        <v>3.9300000000000002E-2</v>
      </c>
      <c r="Q558" s="24">
        <v>3.8699999999999998E-2</v>
      </c>
      <c r="R558" s="24">
        <v>3.9699999999999999E-2</v>
      </c>
      <c r="S558" s="24">
        <v>3.6499999999999998E-2</v>
      </c>
      <c r="T558" s="238">
        <v>4.4200000000000003E-2</v>
      </c>
      <c r="U558" s="238">
        <v>3.4013160000000001E-2</v>
      </c>
      <c r="V558" s="24">
        <v>3.9599999999999996E-2</v>
      </c>
      <c r="W558" s="24">
        <v>3.9399999999999998E-2</v>
      </c>
      <c r="X558" s="24">
        <v>3.9E-2</v>
      </c>
      <c r="Y558" s="239">
        <v>4.4684433333333329E-2</v>
      </c>
      <c r="Z558" s="216"/>
      <c r="AA558" s="217"/>
      <c r="AB558" s="217"/>
      <c r="AC558" s="217"/>
      <c r="AD558" s="217"/>
      <c r="AE558" s="217"/>
      <c r="AF558" s="217"/>
      <c r="AG558" s="217"/>
      <c r="AH558" s="217"/>
      <c r="AI558" s="217"/>
      <c r="AJ558" s="217"/>
      <c r="AK558" s="217"/>
      <c r="AL558" s="217"/>
      <c r="AM558" s="217"/>
      <c r="AN558" s="217"/>
      <c r="AO558" s="217"/>
      <c r="AP558" s="217"/>
      <c r="AQ558" s="217"/>
      <c r="AR558" s="217"/>
      <c r="AS558" s="217"/>
      <c r="AT558" s="217"/>
      <c r="AU558" s="217"/>
      <c r="AV558" s="217"/>
      <c r="AW558" s="217"/>
      <c r="AX558" s="217"/>
      <c r="AY558" s="217"/>
      <c r="AZ558" s="217"/>
      <c r="BA558" s="217"/>
      <c r="BB558" s="217"/>
      <c r="BC558" s="217"/>
      <c r="BD558" s="217"/>
      <c r="BE558" s="217"/>
      <c r="BF558" s="217"/>
      <c r="BG558" s="217"/>
      <c r="BH558" s="217"/>
      <c r="BI558" s="217"/>
      <c r="BJ558" s="217"/>
      <c r="BK558" s="217"/>
      <c r="BL558" s="217"/>
      <c r="BM558" s="56"/>
    </row>
    <row r="559" spans="1:65">
      <c r="A559" s="30"/>
      <c r="B559" s="20" t="s">
        <v>259</v>
      </c>
      <c r="C559" s="12"/>
      <c r="D559" s="240">
        <v>3.9050000000000001E-2</v>
      </c>
      <c r="E559" s="240">
        <v>3.8333333333333337E-2</v>
      </c>
      <c r="F559" s="240">
        <v>3.8672666666666668E-2</v>
      </c>
      <c r="G559" s="240">
        <v>3.821666666666667E-2</v>
      </c>
      <c r="H559" s="240">
        <v>3.9E-2</v>
      </c>
      <c r="I559" s="240">
        <v>3.8633333333333332E-2</v>
      </c>
      <c r="J559" s="240">
        <v>3.9166666666666669E-2</v>
      </c>
      <c r="K559" s="240">
        <v>3.8666666666666669E-2</v>
      </c>
      <c r="L559" s="240">
        <v>3.9949999999999992E-2</v>
      </c>
      <c r="M559" s="240">
        <v>3.705E-2</v>
      </c>
      <c r="N559" s="240">
        <v>3.9883333333333333E-2</v>
      </c>
      <c r="O559" s="240">
        <v>3.6956914709845273E-2</v>
      </c>
      <c r="P559" s="240">
        <v>3.9483333333333336E-2</v>
      </c>
      <c r="Q559" s="240">
        <v>3.9950000000000006E-2</v>
      </c>
      <c r="R559" s="240">
        <v>3.9083333333333338E-2</v>
      </c>
      <c r="S559" s="240">
        <v>3.7049999999999993E-2</v>
      </c>
      <c r="T559" s="240">
        <v>4.3933333333333345E-2</v>
      </c>
      <c r="U559" s="240">
        <v>3.4009597499999995E-2</v>
      </c>
      <c r="V559" s="240">
        <v>3.8883333333333332E-2</v>
      </c>
      <c r="W559" s="240">
        <v>3.953333333333333E-2</v>
      </c>
      <c r="X559" s="240">
        <v>3.8833333333333338E-2</v>
      </c>
      <c r="Y559" s="240">
        <v>4.1763366666666663E-2</v>
      </c>
      <c r="Z559" s="216"/>
      <c r="AA559" s="217"/>
      <c r="AB559" s="217"/>
      <c r="AC559" s="217"/>
      <c r="AD559" s="217"/>
      <c r="AE559" s="217"/>
      <c r="AF559" s="217"/>
      <c r="AG559" s="217"/>
      <c r="AH559" s="217"/>
      <c r="AI559" s="217"/>
      <c r="AJ559" s="217"/>
      <c r="AK559" s="217"/>
      <c r="AL559" s="217"/>
      <c r="AM559" s="217"/>
      <c r="AN559" s="217"/>
      <c r="AO559" s="217"/>
      <c r="AP559" s="217"/>
      <c r="AQ559" s="217"/>
      <c r="AR559" s="217"/>
      <c r="AS559" s="217"/>
      <c r="AT559" s="217"/>
      <c r="AU559" s="217"/>
      <c r="AV559" s="217"/>
      <c r="AW559" s="217"/>
      <c r="AX559" s="217"/>
      <c r="AY559" s="217"/>
      <c r="AZ559" s="217"/>
      <c r="BA559" s="217"/>
      <c r="BB559" s="217"/>
      <c r="BC559" s="217"/>
      <c r="BD559" s="217"/>
      <c r="BE559" s="217"/>
      <c r="BF559" s="217"/>
      <c r="BG559" s="217"/>
      <c r="BH559" s="217"/>
      <c r="BI559" s="217"/>
      <c r="BJ559" s="217"/>
      <c r="BK559" s="217"/>
      <c r="BL559" s="217"/>
      <c r="BM559" s="56"/>
    </row>
    <row r="560" spans="1:65">
      <c r="A560" s="30"/>
      <c r="B560" s="3" t="s">
        <v>260</v>
      </c>
      <c r="C560" s="29"/>
      <c r="D560" s="24">
        <v>3.9050000000000001E-2</v>
      </c>
      <c r="E560" s="24">
        <v>0.04</v>
      </c>
      <c r="F560" s="24">
        <v>3.8702500000000001E-2</v>
      </c>
      <c r="G560" s="24">
        <v>3.7949999999999998E-2</v>
      </c>
      <c r="H560" s="24">
        <v>3.9E-2</v>
      </c>
      <c r="I560" s="24">
        <v>3.8550000000000001E-2</v>
      </c>
      <c r="J560" s="24">
        <v>3.9E-2</v>
      </c>
      <c r="K560" s="24">
        <v>3.9E-2</v>
      </c>
      <c r="L560" s="24">
        <v>3.9899999999999998E-2</v>
      </c>
      <c r="M560" s="24">
        <v>3.7099999999999994E-2</v>
      </c>
      <c r="N560" s="24">
        <v>3.9550000000000002E-2</v>
      </c>
      <c r="O560" s="24">
        <v>3.7031431465336953E-2</v>
      </c>
      <c r="P560" s="24">
        <v>3.9349999999999996E-2</v>
      </c>
      <c r="Q560" s="24">
        <v>3.9100000000000003E-2</v>
      </c>
      <c r="R560" s="24">
        <v>3.9199999999999999E-2</v>
      </c>
      <c r="S560" s="24">
        <v>3.7249999999999998E-2</v>
      </c>
      <c r="T560" s="24">
        <v>4.4200000000000003E-2</v>
      </c>
      <c r="U560" s="24">
        <v>3.4146112499999999E-2</v>
      </c>
      <c r="V560" s="24">
        <v>3.9000000000000007E-2</v>
      </c>
      <c r="W560" s="24">
        <v>3.9550000000000002E-2</v>
      </c>
      <c r="X560" s="24">
        <v>3.8900000000000004E-2</v>
      </c>
      <c r="Y560" s="24">
        <v>4.1206966666666664E-2</v>
      </c>
      <c r="Z560" s="216"/>
      <c r="AA560" s="217"/>
      <c r="AB560" s="217"/>
      <c r="AC560" s="217"/>
      <c r="AD560" s="217"/>
      <c r="AE560" s="217"/>
      <c r="AF560" s="217"/>
      <c r="AG560" s="217"/>
      <c r="AH560" s="217"/>
      <c r="AI560" s="217"/>
      <c r="AJ560" s="217"/>
      <c r="AK560" s="217"/>
      <c r="AL560" s="217"/>
      <c r="AM560" s="217"/>
      <c r="AN560" s="217"/>
      <c r="AO560" s="217"/>
      <c r="AP560" s="217"/>
      <c r="AQ560" s="217"/>
      <c r="AR560" s="217"/>
      <c r="AS560" s="217"/>
      <c r="AT560" s="217"/>
      <c r="AU560" s="217"/>
      <c r="AV560" s="217"/>
      <c r="AW560" s="217"/>
      <c r="AX560" s="217"/>
      <c r="AY560" s="217"/>
      <c r="AZ560" s="217"/>
      <c r="BA560" s="217"/>
      <c r="BB560" s="217"/>
      <c r="BC560" s="217"/>
      <c r="BD560" s="217"/>
      <c r="BE560" s="217"/>
      <c r="BF560" s="217"/>
      <c r="BG560" s="217"/>
      <c r="BH560" s="217"/>
      <c r="BI560" s="217"/>
      <c r="BJ560" s="217"/>
      <c r="BK560" s="217"/>
      <c r="BL560" s="217"/>
      <c r="BM560" s="56"/>
    </row>
    <row r="561" spans="1:65">
      <c r="A561" s="30"/>
      <c r="B561" s="3" t="s">
        <v>261</v>
      </c>
      <c r="C561" s="29"/>
      <c r="D561" s="24">
        <v>7.1484264002645917E-4</v>
      </c>
      <c r="E561" s="24">
        <v>4.0824829046386306E-3</v>
      </c>
      <c r="F561" s="24">
        <v>7.2779438488261919E-4</v>
      </c>
      <c r="G561" s="24">
        <v>5.9469880331699599E-4</v>
      </c>
      <c r="H561" s="24">
        <v>0</v>
      </c>
      <c r="I561" s="24">
        <v>9.4586820787394342E-4</v>
      </c>
      <c r="J561" s="24">
        <v>4.0824829046386341E-4</v>
      </c>
      <c r="K561" s="24">
        <v>5.1639777949432275E-4</v>
      </c>
      <c r="L561" s="24">
        <v>5.7532599454569971E-4</v>
      </c>
      <c r="M561" s="24">
        <v>5.3572380943915404E-4</v>
      </c>
      <c r="N561" s="24">
        <v>7.4139508136125784E-4</v>
      </c>
      <c r="O561" s="24">
        <v>4.3440529604440846E-4</v>
      </c>
      <c r="P561" s="24">
        <v>3.3115957885386049E-4</v>
      </c>
      <c r="Q561" s="24">
        <v>1.6730212192318419E-3</v>
      </c>
      <c r="R561" s="24">
        <v>6.3377177806105036E-4</v>
      </c>
      <c r="S561" s="24">
        <v>4.4158804331639146E-4</v>
      </c>
      <c r="T561" s="24">
        <v>5.57374799095427E-4</v>
      </c>
      <c r="U561" s="24">
        <v>4.0094574484274054E-4</v>
      </c>
      <c r="V561" s="24">
        <v>5.8452259722500401E-4</v>
      </c>
      <c r="W561" s="24">
        <v>1.6329931618554451E-4</v>
      </c>
      <c r="X561" s="24">
        <v>2.9439202887759312E-4</v>
      </c>
      <c r="Y561" s="24">
        <v>1.5555870651729291E-3</v>
      </c>
      <c r="Z561" s="216"/>
      <c r="AA561" s="217"/>
      <c r="AB561" s="217"/>
      <c r="AC561" s="217"/>
      <c r="AD561" s="217"/>
      <c r="AE561" s="217"/>
      <c r="AF561" s="217"/>
      <c r="AG561" s="217"/>
      <c r="AH561" s="217"/>
      <c r="AI561" s="217"/>
      <c r="AJ561" s="217"/>
      <c r="AK561" s="217"/>
      <c r="AL561" s="217"/>
      <c r="AM561" s="217"/>
      <c r="AN561" s="217"/>
      <c r="AO561" s="217"/>
      <c r="AP561" s="217"/>
      <c r="AQ561" s="217"/>
      <c r="AR561" s="217"/>
      <c r="AS561" s="217"/>
      <c r="AT561" s="217"/>
      <c r="AU561" s="217"/>
      <c r="AV561" s="217"/>
      <c r="AW561" s="217"/>
      <c r="AX561" s="217"/>
      <c r="AY561" s="217"/>
      <c r="AZ561" s="217"/>
      <c r="BA561" s="217"/>
      <c r="BB561" s="217"/>
      <c r="BC561" s="217"/>
      <c r="BD561" s="217"/>
      <c r="BE561" s="217"/>
      <c r="BF561" s="217"/>
      <c r="BG561" s="217"/>
      <c r="BH561" s="217"/>
      <c r="BI561" s="217"/>
      <c r="BJ561" s="217"/>
      <c r="BK561" s="217"/>
      <c r="BL561" s="217"/>
      <c r="BM561" s="56"/>
    </row>
    <row r="562" spans="1:65">
      <c r="A562" s="30"/>
      <c r="B562" s="3" t="s">
        <v>86</v>
      </c>
      <c r="C562" s="29"/>
      <c r="D562" s="13">
        <v>1.8305829450101386E-2</v>
      </c>
      <c r="E562" s="13">
        <v>0.10649955403405122</v>
      </c>
      <c r="F562" s="13">
        <v>1.8819348330843984E-2</v>
      </c>
      <c r="G562" s="13">
        <v>1.5561242127788817E-2</v>
      </c>
      <c r="H562" s="13">
        <v>0</v>
      </c>
      <c r="I562" s="13">
        <v>2.4483215044191806E-2</v>
      </c>
      <c r="J562" s="13">
        <v>1.0423360607588002E-2</v>
      </c>
      <c r="K562" s="13">
        <v>1.3355114986922139E-2</v>
      </c>
      <c r="L562" s="13">
        <v>1.4401151302770959E-2</v>
      </c>
      <c r="M562" s="13">
        <v>1.4459482036144508E-2</v>
      </c>
      <c r="N562" s="13">
        <v>1.8589095228447754E-2</v>
      </c>
      <c r="O562" s="13">
        <v>1.1754371257855122E-2</v>
      </c>
      <c r="P562" s="13">
        <v>8.3873257624447559E-3</v>
      </c>
      <c r="Q562" s="13">
        <v>4.1877877828081139E-2</v>
      </c>
      <c r="R562" s="13">
        <v>1.6215909033544997E-2</v>
      </c>
      <c r="S562" s="13">
        <v>1.1918705622574671E-2</v>
      </c>
      <c r="T562" s="13">
        <v>1.2686831542384527E-2</v>
      </c>
      <c r="U562" s="13">
        <v>1.1789194060374887E-2</v>
      </c>
      <c r="V562" s="13">
        <v>1.503272860415784E-2</v>
      </c>
      <c r="W562" s="13">
        <v>4.1306741025011265E-3</v>
      </c>
      <c r="X562" s="13">
        <v>7.5809106148736413E-3</v>
      </c>
      <c r="Y562" s="13">
        <v>3.7247645229102601E-2</v>
      </c>
      <c r="Z562" s="157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3" t="s">
        <v>262</v>
      </c>
      <c r="C563" s="29"/>
      <c r="D563" s="13">
        <v>6.0708470790633573E-3</v>
      </c>
      <c r="E563" s="13">
        <v>-1.2393107860927843E-2</v>
      </c>
      <c r="F563" s="13">
        <v>-3.6506398939925022E-3</v>
      </c>
      <c r="G563" s="13">
        <v>-1.5398867967438168E-2</v>
      </c>
      <c r="H563" s="13">
        <v>4.7826641762731548E-3</v>
      </c>
      <c r="I563" s="13">
        <v>-4.6640104441875163E-3</v>
      </c>
      <c r="J563" s="13">
        <v>9.0766071855736818E-3</v>
      </c>
      <c r="K563" s="13">
        <v>-3.8052218423273443E-3</v>
      </c>
      <c r="L563" s="13">
        <v>2.9258139329284782E-2</v>
      </c>
      <c r="M563" s="13">
        <v>-4.5456469032540414E-2</v>
      </c>
      <c r="N563" s="13">
        <v>2.7540562125564882E-2</v>
      </c>
      <c r="O563" s="13">
        <v>-4.7854686618111875E-2</v>
      </c>
      <c r="P563" s="13">
        <v>1.723509890324415E-2</v>
      </c>
      <c r="Q563" s="13">
        <v>2.9258139329285227E-2</v>
      </c>
      <c r="R563" s="13">
        <v>6.9296356809236404E-3</v>
      </c>
      <c r="S563" s="13">
        <v>-4.5456469032540636E-2</v>
      </c>
      <c r="T563" s="13">
        <v>0.13188337725156285</v>
      </c>
      <c r="U563" s="13">
        <v>-0.12378835939454569</v>
      </c>
      <c r="V563" s="13">
        <v>1.7769040697630523E-3</v>
      </c>
      <c r="W563" s="13">
        <v>1.8523281806034131E-2</v>
      </c>
      <c r="X563" s="13">
        <v>4.8872116697307177E-4</v>
      </c>
      <c r="Y563" s="13">
        <v>7.5977098059074155E-2</v>
      </c>
      <c r="Z563" s="157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46" t="s">
        <v>263</v>
      </c>
      <c r="C564" s="47"/>
      <c r="D564" s="45">
        <v>0.12</v>
      </c>
      <c r="E564" s="45">
        <v>0.68</v>
      </c>
      <c r="F564" s="45">
        <v>0.3</v>
      </c>
      <c r="G564" s="45">
        <v>0.81</v>
      </c>
      <c r="H564" s="45">
        <v>7.0000000000000007E-2</v>
      </c>
      <c r="I564" s="45">
        <v>0.35</v>
      </c>
      <c r="J564" s="45">
        <v>0.25</v>
      </c>
      <c r="K564" s="45">
        <v>0.31</v>
      </c>
      <c r="L564" s="45">
        <v>1.1299999999999999</v>
      </c>
      <c r="M564" s="45">
        <v>2.13</v>
      </c>
      <c r="N564" s="45">
        <v>1.06</v>
      </c>
      <c r="O564" s="45">
        <v>2.23</v>
      </c>
      <c r="P564" s="45">
        <v>0.61</v>
      </c>
      <c r="Q564" s="45">
        <v>1.1299999999999999</v>
      </c>
      <c r="R564" s="45">
        <v>0.16</v>
      </c>
      <c r="S564" s="45">
        <v>2.13</v>
      </c>
      <c r="T564" s="45">
        <v>5.61</v>
      </c>
      <c r="U564" s="45">
        <v>5.54</v>
      </c>
      <c r="V564" s="45">
        <v>7.0000000000000007E-2</v>
      </c>
      <c r="W564" s="45">
        <v>0.66</v>
      </c>
      <c r="X564" s="45">
        <v>0.12</v>
      </c>
      <c r="Y564" s="45">
        <v>3.17</v>
      </c>
      <c r="Z564" s="157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B565" s="31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BM565" s="55"/>
    </row>
    <row r="566" spans="1:65" ht="15">
      <c r="B566" s="8" t="s">
        <v>472</v>
      </c>
      <c r="BM566" s="28" t="s">
        <v>66</v>
      </c>
    </row>
    <row r="567" spans="1:65" ht="15">
      <c r="A567" s="25" t="s">
        <v>26</v>
      </c>
      <c r="B567" s="18" t="s">
        <v>110</v>
      </c>
      <c r="C567" s="15" t="s">
        <v>111</v>
      </c>
      <c r="D567" s="16" t="s">
        <v>225</v>
      </c>
      <c r="E567" s="17" t="s">
        <v>225</v>
      </c>
      <c r="F567" s="17" t="s">
        <v>225</v>
      </c>
      <c r="G567" s="17" t="s">
        <v>225</v>
      </c>
      <c r="H567" s="17" t="s">
        <v>225</v>
      </c>
      <c r="I567" s="17" t="s">
        <v>225</v>
      </c>
      <c r="J567" s="17" t="s">
        <v>225</v>
      </c>
      <c r="K567" s="17" t="s">
        <v>225</v>
      </c>
      <c r="L567" s="17" t="s">
        <v>225</v>
      </c>
      <c r="M567" s="17" t="s">
        <v>225</v>
      </c>
      <c r="N567" s="17" t="s">
        <v>225</v>
      </c>
      <c r="O567" s="17" t="s">
        <v>225</v>
      </c>
      <c r="P567" s="17" t="s">
        <v>225</v>
      </c>
      <c r="Q567" s="17" t="s">
        <v>225</v>
      </c>
      <c r="R567" s="17" t="s">
        <v>225</v>
      </c>
      <c r="S567" s="17" t="s">
        <v>225</v>
      </c>
      <c r="T567" s="17" t="s">
        <v>225</v>
      </c>
      <c r="U567" s="17" t="s">
        <v>225</v>
      </c>
      <c r="V567" s="17" t="s">
        <v>225</v>
      </c>
      <c r="W567" s="17" t="s">
        <v>225</v>
      </c>
      <c r="X567" s="17" t="s">
        <v>225</v>
      </c>
      <c r="Y567" s="17" t="s">
        <v>225</v>
      </c>
      <c r="Z567" s="157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1</v>
      </c>
    </row>
    <row r="568" spans="1:65">
      <c r="A568" s="30"/>
      <c r="B568" s="19" t="s">
        <v>226</v>
      </c>
      <c r="C568" s="9" t="s">
        <v>226</v>
      </c>
      <c r="D568" s="155" t="s">
        <v>228</v>
      </c>
      <c r="E568" s="156" t="s">
        <v>229</v>
      </c>
      <c r="F568" s="156" t="s">
        <v>230</v>
      </c>
      <c r="G568" s="156" t="s">
        <v>231</v>
      </c>
      <c r="H568" s="156" t="s">
        <v>232</v>
      </c>
      <c r="I568" s="156" t="s">
        <v>233</v>
      </c>
      <c r="J568" s="156" t="s">
        <v>234</v>
      </c>
      <c r="K568" s="156" t="s">
        <v>235</v>
      </c>
      <c r="L568" s="156" t="s">
        <v>236</v>
      </c>
      <c r="M568" s="156" t="s">
        <v>237</v>
      </c>
      <c r="N568" s="156" t="s">
        <v>238</v>
      </c>
      <c r="O568" s="156" t="s">
        <v>239</v>
      </c>
      <c r="P568" s="156" t="s">
        <v>240</v>
      </c>
      <c r="Q568" s="156" t="s">
        <v>241</v>
      </c>
      <c r="R568" s="156" t="s">
        <v>242</v>
      </c>
      <c r="S568" s="156" t="s">
        <v>243</v>
      </c>
      <c r="T568" s="156" t="s">
        <v>244</v>
      </c>
      <c r="U568" s="156" t="s">
        <v>245</v>
      </c>
      <c r="V568" s="156" t="s">
        <v>247</v>
      </c>
      <c r="W568" s="156" t="s">
        <v>249</v>
      </c>
      <c r="X568" s="156" t="s">
        <v>250</v>
      </c>
      <c r="Y568" s="156" t="s">
        <v>251</v>
      </c>
      <c r="Z568" s="157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 t="s">
        <v>3</v>
      </c>
    </row>
    <row r="569" spans="1:65">
      <c r="A569" s="30"/>
      <c r="B569" s="19"/>
      <c r="C569" s="9"/>
      <c r="D569" s="10" t="s">
        <v>271</v>
      </c>
      <c r="E569" s="11" t="s">
        <v>272</v>
      </c>
      <c r="F569" s="11" t="s">
        <v>114</v>
      </c>
      <c r="G569" s="11" t="s">
        <v>271</v>
      </c>
      <c r="H569" s="11" t="s">
        <v>114</v>
      </c>
      <c r="I569" s="11" t="s">
        <v>272</v>
      </c>
      <c r="J569" s="11" t="s">
        <v>114</v>
      </c>
      <c r="K569" s="11" t="s">
        <v>114</v>
      </c>
      <c r="L569" s="11" t="s">
        <v>271</v>
      </c>
      <c r="M569" s="11" t="s">
        <v>114</v>
      </c>
      <c r="N569" s="11" t="s">
        <v>272</v>
      </c>
      <c r="O569" s="11" t="s">
        <v>271</v>
      </c>
      <c r="P569" s="11" t="s">
        <v>272</v>
      </c>
      <c r="Q569" s="11" t="s">
        <v>272</v>
      </c>
      <c r="R569" s="11" t="s">
        <v>114</v>
      </c>
      <c r="S569" s="11" t="s">
        <v>271</v>
      </c>
      <c r="T569" s="11" t="s">
        <v>272</v>
      </c>
      <c r="U569" s="11" t="s">
        <v>271</v>
      </c>
      <c r="V569" s="11" t="s">
        <v>272</v>
      </c>
      <c r="W569" s="11" t="s">
        <v>271</v>
      </c>
      <c r="X569" s="11" t="s">
        <v>114</v>
      </c>
      <c r="Y569" s="11" t="s">
        <v>114</v>
      </c>
      <c r="Z569" s="157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</v>
      </c>
    </row>
    <row r="570" spans="1:65">
      <c r="A570" s="30"/>
      <c r="B570" s="19"/>
      <c r="C570" s="9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157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2</v>
      </c>
    </row>
    <row r="571" spans="1:65">
      <c r="A571" s="30"/>
      <c r="B571" s="18">
        <v>1</v>
      </c>
      <c r="C571" s="14">
        <v>1</v>
      </c>
      <c r="D571" s="228">
        <v>17.28</v>
      </c>
      <c r="E571" s="241">
        <v>18.239999999999998</v>
      </c>
      <c r="F571" s="228">
        <v>16.559999999999999</v>
      </c>
      <c r="G571" s="228">
        <v>17.989999999999998</v>
      </c>
      <c r="H571" s="241">
        <v>20</v>
      </c>
      <c r="I571" s="228">
        <v>17</v>
      </c>
      <c r="J571" s="241">
        <v>20</v>
      </c>
      <c r="K571" s="241">
        <v>20</v>
      </c>
      <c r="L571" s="241">
        <v>17</v>
      </c>
      <c r="M571" s="241">
        <v>17</v>
      </c>
      <c r="N571" s="241">
        <v>18</v>
      </c>
      <c r="O571" s="241" t="s">
        <v>280</v>
      </c>
      <c r="P571" s="241">
        <v>21.4</v>
      </c>
      <c r="Q571" s="228">
        <v>16.75</v>
      </c>
      <c r="R571" s="228">
        <v>17.09</v>
      </c>
      <c r="S571" s="228">
        <v>17.399999999999999</v>
      </c>
      <c r="T571" s="228">
        <v>17.7</v>
      </c>
      <c r="U571" s="228">
        <v>17.220999144155453</v>
      </c>
      <c r="V571" s="228">
        <v>17.14</v>
      </c>
      <c r="W571" s="228">
        <v>17.8</v>
      </c>
      <c r="X571" s="228">
        <v>17.440000000000001</v>
      </c>
      <c r="Y571" s="241">
        <v>15.164</v>
      </c>
      <c r="Z571" s="229"/>
      <c r="AA571" s="230"/>
      <c r="AB571" s="230"/>
      <c r="AC571" s="230"/>
      <c r="AD571" s="230"/>
      <c r="AE571" s="230"/>
      <c r="AF571" s="230"/>
      <c r="AG571" s="230"/>
      <c r="AH571" s="230"/>
      <c r="AI571" s="230"/>
      <c r="AJ571" s="230"/>
      <c r="AK571" s="230"/>
      <c r="AL571" s="230"/>
      <c r="AM571" s="230"/>
      <c r="AN571" s="230"/>
      <c r="AO571" s="230"/>
      <c r="AP571" s="230"/>
      <c r="AQ571" s="230"/>
      <c r="AR571" s="230"/>
      <c r="AS571" s="230"/>
      <c r="AT571" s="230"/>
      <c r="AU571" s="230"/>
      <c r="AV571" s="230"/>
      <c r="AW571" s="230"/>
      <c r="AX571" s="230"/>
      <c r="AY571" s="230"/>
      <c r="AZ571" s="230"/>
      <c r="BA571" s="230"/>
      <c r="BB571" s="230"/>
      <c r="BC571" s="230"/>
      <c r="BD571" s="230"/>
      <c r="BE571" s="230"/>
      <c r="BF571" s="230"/>
      <c r="BG571" s="230"/>
      <c r="BH571" s="230"/>
      <c r="BI571" s="230"/>
      <c r="BJ571" s="230"/>
      <c r="BK571" s="230"/>
      <c r="BL571" s="230"/>
      <c r="BM571" s="231">
        <v>1</v>
      </c>
    </row>
    <row r="572" spans="1:65">
      <c r="A572" s="30"/>
      <c r="B572" s="19">
        <v>1</v>
      </c>
      <c r="C572" s="9">
        <v>2</v>
      </c>
      <c r="D572" s="232">
        <v>17.010000000000002</v>
      </c>
      <c r="E572" s="242">
        <v>18.809999999999999</v>
      </c>
      <c r="F572" s="243">
        <v>14.96</v>
      </c>
      <c r="G572" s="232">
        <v>17.47</v>
      </c>
      <c r="H572" s="242">
        <v>20</v>
      </c>
      <c r="I572" s="232">
        <v>16.8</v>
      </c>
      <c r="J572" s="242">
        <v>20</v>
      </c>
      <c r="K572" s="242">
        <v>20</v>
      </c>
      <c r="L572" s="242">
        <v>17</v>
      </c>
      <c r="M572" s="242">
        <v>19</v>
      </c>
      <c r="N572" s="242">
        <v>18</v>
      </c>
      <c r="O572" s="242" t="s">
        <v>280</v>
      </c>
      <c r="P572" s="242">
        <v>21.4</v>
      </c>
      <c r="Q572" s="232">
        <v>17.600000000000001</v>
      </c>
      <c r="R572" s="232">
        <v>17.510000000000002</v>
      </c>
      <c r="S572" s="232">
        <v>17.5</v>
      </c>
      <c r="T572" s="232">
        <v>17.399999999999999</v>
      </c>
      <c r="U572" s="232">
        <v>17.1581532912423</v>
      </c>
      <c r="V572" s="232">
        <v>16.739999999999998</v>
      </c>
      <c r="W572" s="232">
        <v>18</v>
      </c>
      <c r="X572" s="232">
        <v>17.579999999999998</v>
      </c>
      <c r="Y572" s="242">
        <v>15.574333333333334</v>
      </c>
      <c r="Z572" s="229"/>
      <c r="AA572" s="230"/>
      <c r="AB572" s="230"/>
      <c r="AC572" s="230"/>
      <c r="AD572" s="230"/>
      <c r="AE572" s="230"/>
      <c r="AF572" s="230"/>
      <c r="AG572" s="230"/>
      <c r="AH572" s="230"/>
      <c r="AI572" s="230"/>
      <c r="AJ572" s="230"/>
      <c r="AK572" s="230"/>
      <c r="AL572" s="230"/>
      <c r="AM572" s="230"/>
      <c r="AN572" s="230"/>
      <c r="AO572" s="230"/>
      <c r="AP572" s="230"/>
      <c r="AQ572" s="230"/>
      <c r="AR572" s="230"/>
      <c r="AS572" s="230"/>
      <c r="AT572" s="230"/>
      <c r="AU572" s="230"/>
      <c r="AV572" s="230"/>
      <c r="AW572" s="230"/>
      <c r="AX572" s="230"/>
      <c r="AY572" s="230"/>
      <c r="AZ572" s="230"/>
      <c r="BA572" s="230"/>
      <c r="BB572" s="230"/>
      <c r="BC572" s="230"/>
      <c r="BD572" s="230"/>
      <c r="BE572" s="230"/>
      <c r="BF572" s="230"/>
      <c r="BG572" s="230"/>
      <c r="BH572" s="230"/>
      <c r="BI572" s="230"/>
      <c r="BJ572" s="230"/>
      <c r="BK572" s="230"/>
      <c r="BL572" s="230"/>
      <c r="BM572" s="231">
        <v>22</v>
      </c>
    </row>
    <row r="573" spans="1:65">
      <c r="A573" s="30"/>
      <c r="B573" s="19">
        <v>1</v>
      </c>
      <c r="C573" s="9">
        <v>3</v>
      </c>
      <c r="D573" s="232">
        <v>16.82</v>
      </c>
      <c r="E573" s="242">
        <v>19.829999999999998</v>
      </c>
      <c r="F573" s="232">
        <v>17.37</v>
      </c>
      <c r="G573" s="232">
        <v>17.440000000000001</v>
      </c>
      <c r="H573" s="242">
        <v>20</v>
      </c>
      <c r="I573" s="232">
        <v>17.55</v>
      </c>
      <c r="J573" s="242">
        <v>20</v>
      </c>
      <c r="K573" s="242">
        <v>20</v>
      </c>
      <c r="L573" s="242">
        <v>18</v>
      </c>
      <c r="M573" s="242">
        <v>18</v>
      </c>
      <c r="N573" s="242">
        <v>19</v>
      </c>
      <c r="O573" s="242" t="s">
        <v>280</v>
      </c>
      <c r="P573" s="242">
        <v>21.2</v>
      </c>
      <c r="Q573" s="232">
        <v>18.05</v>
      </c>
      <c r="R573" s="232">
        <v>17.77</v>
      </c>
      <c r="S573" s="232">
        <v>17.899999999999999</v>
      </c>
      <c r="T573" s="232">
        <v>17.100000000000001</v>
      </c>
      <c r="U573" s="232">
        <v>17.1902419500821</v>
      </c>
      <c r="V573" s="232">
        <v>16.71</v>
      </c>
      <c r="W573" s="232">
        <v>17.7</v>
      </c>
      <c r="X573" s="232">
        <v>16.989999999999998</v>
      </c>
      <c r="Y573" s="242">
        <v>15.316999999999998</v>
      </c>
      <c r="Z573" s="229"/>
      <c r="AA573" s="230"/>
      <c r="AB573" s="230"/>
      <c r="AC573" s="230"/>
      <c r="AD573" s="230"/>
      <c r="AE573" s="230"/>
      <c r="AF573" s="230"/>
      <c r="AG573" s="230"/>
      <c r="AH573" s="230"/>
      <c r="AI573" s="230"/>
      <c r="AJ573" s="230"/>
      <c r="AK573" s="230"/>
      <c r="AL573" s="230"/>
      <c r="AM573" s="230"/>
      <c r="AN573" s="230"/>
      <c r="AO573" s="230"/>
      <c r="AP573" s="230"/>
      <c r="AQ573" s="230"/>
      <c r="AR573" s="230"/>
      <c r="AS573" s="230"/>
      <c r="AT573" s="230"/>
      <c r="AU573" s="230"/>
      <c r="AV573" s="230"/>
      <c r="AW573" s="230"/>
      <c r="AX573" s="230"/>
      <c r="AY573" s="230"/>
      <c r="AZ573" s="230"/>
      <c r="BA573" s="230"/>
      <c r="BB573" s="230"/>
      <c r="BC573" s="230"/>
      <c r="BD573" s="230"/>
      <c r="BE573" s="230"/>
      <c r="BF573" s="230"/>
      <c r="BG573" s="230"/>
      <c r="BH573" s="230"/>
      <c r="BI573" s="230"/>
      <c r="BJ573" s="230"/>
      <c r="BK573" s="230"/>
      <c r="BL573" s="230"/>
      <c r="BM573" s="231">
        <v>16</v>
      </c>
    </row>
    <row r="574" spans="1:65">
      <c r="A574" s="30"/>
      <c r="B574" s="19">
        <v>1</v>
      </c>
      <c r="C574" s="9">
        <v>4</v>
      </c>
      <c r="D574" s="232">
        <v>16.809999999999999</v>
      </c>
      <c r="E574" s="242">
        <v>19.7</v>
      </c>
      <c r="F574" s="232">
        <v>16.940000000000001</v>
      </c>
      <c r="G574" s="232">
        <v>17.48</v>
      </c>
      <c r="H574" s="242">
        <v>20</v>
      </c>
      <c r="I574" s="232">
        <v>18.149999999999999</v>
      </c>
      <c r="J574" s="242">
        <v>10</v>
      </c>
      <c r="K574" s="242">
        <v>20</v>
      </c>
      <c r="L574" s="242">
        <v>17</v>
      </c>
      <c r="M574" s="242">
        <v>17</v>
      </c>
      <c r="N574" s="242">
        <v>19</v>
      </c>
      <c r="O574" s="242" t="s">
        <v>280</v>
      </c>
      <c r="P574" s="242">
        <v>21.4</v>
      </c>
      <c r="Q574" s="232">
        <v>18.149999999999999</v>
      </c>
      <c r="R574" s="232">
        <v>17.2</v>
      </c>
      <c r="S574" s="232">
        <v>17.600000000000001</v>
      </c>
      <c r="T574" s="232">
        <v>17.899999999999999</v>
      </c>
      <c r="U574" s="232">
        <v>17.165835947276001</v>
      </c>
      <c r="V574" s="232">
        <v>16.41</v>
      </c>
      <c r="W574" s="232">
        <v>17.899999999999999</v>
      </c>
      <c r="X574" s="232">
        <v>17.28</v>
      </c>
      <c r="Y574" s="242">
        <v>15.163000000000002</v>
      </c>
      <c r="Z574" s="229"/>
      <c r="AA574" s="230"/>
      <c r="AB574" s="230"/>
      <c r="AC574" s="230"/>
      <c r="AD574" s="230"/>
      <c r="AE574" s="230"/>
      <c r="AF574" s="230"/>
      <c r="AG574" s="230"/>
      <c r="AH574" s="230"/>
      <c r="AI574" s="230"/>
      <c r="AJ574" s="230"/>
      <c r="AK574" s="230"/>
      <c r="AL574" s="230"/>
      <c r="AM574" s="230"/>
      <c r="AN574" s="230"/>
      <c r="AO574" s="230"/>
      <c r="AP574" s="230"/>
      <c r="AQ574" s="230"/>
      <c r="AR574" s="230"/>
      <c r="AS574" s="230"/>
      <c r="AT574" s="230"/>
      <c r="AU574" s="230"/>
      <c r="AV574" s="230"/>
      <c r="AW574" s="230"/>
      <c r="AX574" s="230"/>
      <c r="AY574" s="230"/>
      <c r="AZ574" s="230"/>
      <c r="BA574" s="230"/>
      <c r="BB574" s="230"/>
      <c r="BC574" s="230"/>
      <c r="BD574" s="230"/>
      <c r="BE574" s="230"/>
      <c r="BF574" s="230"/>
      <c r="BG574" s="230"/>
      <c r="BH574" s="230"/>
      <c r="BI574" s="230"/>
      <c r="BJ574" s="230"/>
      <c r="BK574" s="230"/>
      <c r="BL574" s="230"/>
      <c r="BM574" s="231">
        <v>17.290146053552384</v>
      </c>
    </row>
    <row r="575" spans="1:65">
      <c r="A575" s="30"/>
      <c r="B575" s="19">
        <v>1</v>
      </c>
      <c r="C575" s="9">
        <v>5</v>
      </c>
      <c r="D575" s="232">
        <v>17.03</v>
      </c>
      <c r="E575" s="242">
        <v>19.2</v>
      </c>
      <c r="F575" s="243">
        <v>15.23</v>
      </c>
      <c r="G575" s="232">
        <v>17.510000000000002</v>
      </c>
      <c r="H575" s="242">
        <v>20</v>
      </c>
      <c r="I575" s="232">
        <v>16.95</v>
      </c>
      <c r="J575" s="242">
        <v>10</v>
      </c>
      <c r="K575" s="242">
        <v>20</v>
      </c>
      <c r="L575" s="242">
        <v>17</v>
      </c>
      <c r="M575" s="242">
        <v>17</v>
      </c>
      <c r="N575" s="242">
        <v>19</v>
      </c>
      <c r="O575" s="242" t="s">
        <v>280</v>
      </c>
      <c r="P575" s="242">
        <v>21.6</v>
      </c>
      <c r="Q575" s="232">
        <v>18.2</v>
      </c>
      <c r="R575" s="232">
        <v>16.84</v>
      </c>
      <c r="S575" s="232">
        <v>17.399999999999999</v>
      </c>
      <c r="T575" s="232">
        <v>16.899999999999999</v>
      </c>
      <c r="U575" s="232">
        <v>17.1049894204717</v>
      </c>
      <c r="V575" s="232">
        <v>16.7</v>
      </c>
      <c r="W575" s="232">
        <v>17.600000000000001</v>
      </c>
      <c r="X575" s="232">
        <v>17.23</v>
      </c>
      <c r="Y575" s="242">
        <v>15.43</v>
      </c>
      <c r="Z575" s="229"/>
      <c r="AA575" s="230"/>
      <c r="AB575" s="230"/>
      <c r="AC575" s="230"/>
      <c r="AD575" s="230"/>
      <c r="AE575" s="230"/>
      <c r="AF575" s="230"/>
      <c r="AG575" s="230"/>
      <c r="AH575" s="230"/>
      <c r="AI575" s="230"/>
      <c r="AJ575" s="230"/>
      <c r="AK575" s="230"/>
      <c r="AL575" s="230"/>
      <c r="AM575" s="230"/>
      <c r="AN575" s="230"/>
      <c r="AO575" s="230"/>
      <c r="AP575" s="230"/>
      <c r="AQ575" s="230"/>
      <c r="AR575" s="230"/>
      <c r="AS575" s="230"/>
      <c r="AT575" s="230"/>
      <c r="AU575" s="230"/>
      <c r="AV575" s="230"/>
      <c r="AW575" s="230"/>
      <c r="AX575" s="230"/>
      <c r="AY575" s="230"/>
      <c r="AZ575" s="230"/>
      <c r="BA575" s="230"/>
      <c r="BB575" s="230"/>
      <c r="BC575" s="230"/>
      <c r="BD575" s="230"/>
      <c r="BE575" s="230"/>
      <c r="BF575" s="230"/>
      <c r="BG575" s="230"/>
      <c r="BH575" s="230"/>
      <c r="BI575" s="230"/>
      <c r="BJ575" s="230"/>
      <c r="BK575" s="230"/>
      <c r="BL575" s="230"/>
      <c r="BM575" s="231">
        <v>40</v>
      </c>
    </row>
    <row r="576" spans="1:65">
      <c r="A576" s="30"/>
      <c r="B576" s="19">
        <v>1</v>
      </c>
      <c r="C576" s="9">
        <v>6</v>
      </c>
      <c r="D576" s="232">
        <v>17.38</v>
      </c>
      <c r="E576" s="242">
        <v>17.84</v>
      </c>
      <c r="F576" s="232">
        <v>15.82</v>
      </c>
      <c r="G576" s="232">
        <v>17.43</v>
      </c>
      <c r="H576" s="242">
        <v>20</v>
      </c>
      <c r="I576" s="232">
        <v>17</v>
      </c>
      <c r="J576" s="242">
        <v>10</v>
      </c>
      <c r="K576" s="242">
        <v>20</v>
      </c>
      <c r="L576" s="242">
        <v>17</v>
      </c>
      <c r="M576" s="242">
        <v>18</v>
      </c>
      <c r="N576" s="242">
        <v>19</v>
      </c>
      <c r="O576" s="242" t="s">
        <v>280</v>
      </c>
      <c r="P576" s="242">
        <v>21.4</v>
      </c>
      <c r="Q576" s="232">
        <v>17.7</v>
      </c>
      <c r="R576" s="232">
        <v>17.2</v>
      </c>
      <c r="S576" s="232">
        <v>17.7</v>
      </c>
      <c r="T576" s="232">
        <v>17.100000000000001</v>
      </c>
      <c r="U576" s="232">
        <v>17.12529610254396</v>
      </c>
      <c r="V576" s="232">
        <v>17.03</v>
      </c>
      <c r="W576" s="243">
        <v>22</v>
      </c>
      <c r="X576" s="232">
        <v>17.079999999999998</v>
      </c>
      <c r="Y576" s="242">
        <v>15.733666666666664</v>
      </c>
      <c r="Z576" s="229"/>
      <c r="AA576" s="230"/>
      <c r="AB576" s="230"/>
      <c r="AC576" s="230"/>
      <c r="AD576" s="230"/>
      <c r="AE576" s="230"/>
      <c r="AF576" s="230"/>
      <c r="AG576" s="230"/>
      <c r="AH576" s="230"/>
      <c r="AI576" s="230"/>
      <c r="AJ576" s="230"/>
      <c r="AK576" s="230"/>
      <c r="AL576" s="230"/>
      <c r="AM576" s="230"/>
      <c r="AN576" s="230"/>
      <c r="AO576" s="230"/>
      <c r="AP576" s="230"/>
      <c r="AQ576" s="230"/>
      <c r="AR576" s="230"/>
      <c r="AS576" s="230"/>
      <c r="AT576" s="230"/>
      <c r="AU576" s="230"/>
      <c r="AV576" s="230"/>
      <c r="AW576" s="230"/>
      <c r="AX576" s="230"/>
      <c r="AY576" s="230"/>
      <c r="AZ576" s="230"/>
      <c r="BA576" s="230"/>
      <c r="BB576" s="230"/>
      <c r="BC576" s="230"/>
      <c r="BD576" s="230"/>
      <c r="BE576" s="230"/>
      <c r="BF576" s="230"/>
      <c r="BG576" s="230"/>
      <c r="BH576" s="230"/>
      <c r="BI576" s="230"/>
      <c r="BJ576" s="230"/>
      <c r="BK576" s="230"/>
      <c r="BL576" s="230"/>
      <c r="BM576" s="233"/>
    </row>
    <row r="577" spans="1:65">
      <c r="A577" s="30"/>
      <c r="B577" s="20" t="s">
        <v>259</v>
      </c>
      <c r="C577" s="12"/>
      <c r="D577" s="234">
        <v>17.055</v>
      </c>
      <c r="E577" s="234">
        <v>18.936666666666667</v>
      </c>
      <c r="F577" s="234">
        <v>16.146666666666665</v>
      </c>
      <c r="G577" s="234">
        <v>17.553333333333331</v>
      </c>
      <c r="H577" s="234">
        <v>20</v>
      </c>
      <c r="I577" s="234">
        <v>17.241666666666667</v>
      </c>
      <c r="J577" s="234">
        <v>15</v>
      </c>
      <c r="K577" s="234">
        <v>20</v>
      </c>
      <c r="L577" s="234">
        <v>17.166666666666668</v>
      </c>
      <c r="M577" s="234">
        <v>17.666666666666668</v>
      </c>
      <c r="N577" s="234">
        <v>18.666666666666668</v>
      </c>
      <c r="O577" s="234" t="s">
        <v>631</v>
      </c>
      <c r="P577" s="234">
        <v>21.400000000000002</v>
      </c>
      <c r="Q577" s="234">
        <v>17.741666666666671</v>
      </c>
      <c r="R577" s="234">
        <v>17.268333333333334</v>
      </c>
      <c r="S577" s="234">
        <v>17.583333333333336</v>
      </c>
      <c r="T577" s="234">
        <v>17.349999999999998</v>
      </c>
      <c r="U577" s="234">
        <v>17.160919309295252</v>
      </c>
      <c r="V577" s="234">
        <v>16.788333333333334</v>
      </c>
      <c r="W577" s="234">
        <v>18.5</v>
      </c>
      <c r="X577" s="234">
        <v>17.266666666666666</v>
      </c>
      <c r="Y577" s="234">
        <v>15.397</v>
      </c>
      <c r="Z577" s="229"/>
      <c r="AA577" s="230"/>
      <c r="AB577" s="230"/>
      <c r="AC577" s="230"/>
      <c r="AD577" s="230"/>
      <c r="AE577" s="230"/>
      <c r="AF577" s="230"/>
      <c r="AG577" s="230"/>
      <c r="AH577" s="230"/>
      <c r="AI577" s="230"/>
      <c r="AJ577" s="230"/>
      <c r="AK577" s="230"/>
      <c r="AL577" s="230"/>
      <c r="AM577" s="230"/>
      <c r="AN577" s="230"/>
      <c r="AO577" s="230"/>
      <c r="AP577" s="230"/>
      <c r="AQ577" s="230"/>
      <c r="AR577" s="230"/>
      <c r="AS577" s="230"/>
      <c r="AT577" s="230"/>
      <c r="AU577" s="230"/>
      <c r="AV577" s="230"/>
      <c r="AW577" s="230"/>
      <c r="AX577" s="230"/>
      <c r="AY577" s="230"/>
      <c r="AZ577" s="230"/>
      <c r="BA577" s="230"/>
      <c r="BB577" s="230"/>
      <c r="BC577" s="230"/>
      <c r="BD577" s="230"/>
      <c r="BE577" s="230"/>
      <c r="BF577" s="230"/>
      <c r="BG577" s="230"/>
      <c r="BH577" s="230"/>
      <c r="BI577" s="230"/>
      <c r="BJ577" s="230"/>
      <c r="BK577" s="230"/>
      <c r="BL577" s="230"/>
      <c r="BM577" s="233"/>
    </row>
    <row r="578" spans="1:65">
      <c r="A578" s="30"/>
      <c r="B578" s="3" t="s">
        <v>260</v>
      </c>
      <c r="C578" s="29"/>
      <c r="D578" s="232">
        <v>17.020000000000003</v>
      </c>
      <c r="E578" s="232">
        <v>19.004999999999999</v>
      </c>
      <c r="F578" s="232">
        <v>16.189999999999998</v>
      </c>
      <c r="G578" s="232">
        <v>17.475000000000001</v>
      </c>
      <c r="H578" s="232">
        <v>20</v>
      </c>
      <c r="I578" s="232">
        <v>17</v>
      </c>
      <c r="J578" s="232">
        <v>15</v>
      </c>
      <c r="K578" s="232">
        <v>20</v>
      </c>
      <c r="L578" s="232">
        <v>17</v>
      </c>
      <c r="M578" s="232">
        <v>17.5</v>
      </c>
      <c r="N578" s="232">
        <v>19</v>
      </c>
      <c r="O578" s="232" t="s">
        <v>631</v>
      </c>
      <c r="P578" s="232">
        <v>21.4</v>
      </c>
      <c r="Q578" s="232">
        <v>17.875</v>
      </c>
      <c r="R578" s="232">
        <v>17.2</v>
      </c>
      <c r="S578" s="232">
        <v>17.55</v>
      </c>
      <c r="T578" s="232">
        <v>17.25</v>
      </c>
      <c r="U578" s="232">
        <v>17.161994619259151</v>
      </c>
      <c r="V578" s="232">
        <v>16.725000000000001</v>
      </c>
      <c r="W578" s="232">
        <v>17.850000000000001</v>
      </c>
      <c r="X578" s="232">
        <v>17.255000000000003</v>
      </c>
      <c r="Y578" s="232">
        <v>15.3735</v>
      </c>
      <c r="Z578" s="229"/>
      <c r="AA578" s="230"/>
      <c r="AB578" s="230"/>
      <c r="AC578" s="230"/>
      <c r="AD578" s="230"/>
      <c r="AE578" s="230"/>
      <c r="AF578" s="230"/>
      <c r="AG578" s="230"/>
      <c r="AH578" s="230"/>
      <c r="AI578" s="230"/>
      <c r="AJ578" s="230"/>
      <c r="AK578" s="230"/>
      <c r="AL578" s="230"/>
      <c r="AM578" s="230"/>
      <c r="AN578" s="230"/>
      <c r="AO578" s="230"/>
      <c r="AP578" s="230"/>
      <c r="AQ578" s="230"/>
      <c r="AR578" s="230"/>
      <c r="AS578" s="230"/>
      <c r="AT578" s="230"/>
      <c r="AU578" s="230"/>
      <c r="AV578" s="230"/>
      <c r="AW578" s="230"/>
      <c r="AX578" s="230"/>
      <c r="AY578" s="230"/>
      <c r="AZ578" s="230"/>
      <c r="BA578" s="230"/>
      <c r="BB578" s="230"/>
      <c r="BC578" s="230"/>
      <c r="BD578" s="230"/>
      <c r="BE578" s="230"/>
      <c r="BF578" s="230"/>
      <c r="BG578" s="230"/>
      <c r="BH578" s="230"/>
      <c r="BI578" s="230"/>
      <c r="BJ578" s="230"/>
      <c r="BK578" s="230"/>
      <c r="BL578" s="230"/>
      <c r="BM578" s="233"/>
    </row>
    <row r="579" spans="1:65">
      <c r="A579" s="30"/>
      <c r="B579" s="3" t="s">
        <v>261</v>
      </c>
      <c r="C579" s="29"/>
      <c r="D579" s="24">
        <v>0.23415806627148258</v>
      </c>
      <c r="E579" s="24">
        <v>0.79424597365467731</v>
      </c>
      <c r="F579" s="24">
        <v>0.96456553259312916</v>
      </c>
      <c r="G579" s="24">
        <v>0.21583944650287248</v>
      </c>
      <c r="H579" s="24">
        <v>0</v>
      </c>
      <c r="I579" s="24">
        <v>0.51324133374725989</v>
      </c>
      <c r="J579" s="24">
        <v>5.4772255750516612</v>
      </c>
      <c r="K579" s="24">
        <v>0</v>
      </c>
      <c r="L579" s="24">
        <v>0.40824829046386296</v>
      </c>
      <c r="M579" s="24">
        <v>0.81649658092772603</v>
      </c>
      <c r="N579" s="24">
        <v>0.5163977794943222</v>
      </c>
      <c r="O579" s="24" t="s">
        <v>631</v>
      </c>
      <c r="P579" s="24">
        <v>0.12649110640673586</v>
      </c>
      <c r="Q579" s="24">
        <v>0.54352246197067733</v>
      </c>
      <c r="R579" s="24">
        <v>0.3270117225217879</v>
      </c>
      <c r="S579" s="24">
        <v>0.19407902170679517</v>
      </c>
      <c r="T579" s="24">
        <v>0.38858718455450836</v>
      </c>
      <c r="U579" s="24">
        <v>4.2186237868543752E-2</v>
      </c>
      <c r="V579" s="24">
        <v>0.26133630950686293</v>
      </c>
      <c r="W579" s="24">
        <v>1.7204650534085253</v>
      </c>
      <c r="X579" s="24">
        <v>0.21960570727252707</v>
      </c>
      <c r="Y579" s="24">
        <v>0.22861564056536185</v>
      </c>
      <c r="Z579" s="157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3" t="s">
        <v>86</v>
      </c>
      <c r="C580" s="29"/>
      <c r="D580" s="13">
        <v>1.3729584653854154E-2</v>
      </c>
      <c r="E580" s="13">
        <v>4.1942227089667869E-2</v>
      </c>
      <c r="F580" s="13">
        <v>5.9737749747716513E-2</v>
      </c>
      <c r="G580" s="13">
        <v>1.2296208498074774E-2</v>
      </c>
      <c r="H580" s="13">
        <v>0</v>
      </c>
      <c r="I580" s="13">
        <v>2.9767501232320533E-2</v>
      </c>
      <c r="J580" s="13">
        <v>0.36514837167011077</v>
      </c>
      <c r="K580" s="13">
        <v>0</v>
      </c>
      <c r="L580" s="13">
        <v>2.3781453813428909E-2</v>
      </c>
      <c r="M580" s="13">
        <v>4.6216787599682604E-2</v>
      </c>
      <c r="N580" s="13">
        <v>2.76641667586244E-2</v>
      </c>
      <c r="O580" s="13" t="s">
        <v>631</v>
      </c>
      <c r="P580" s="13">
        <v>5.9107993648007404E-3</v>
      </c>
      <c r="Q580" s="13">
        <v>3.0635366574204445E-2</v>
      </c>
      <c r="R580" s="13">
        <v>1.8937074945765152E-2</v>
      </c>
      <c r="S580" s="13">
        <v>1.1037669480955173E-2</v>
      </c>
      <c r="T580" s="13">
        <v>2.239695588210423E-2</v>
      </c>
      <c r="U580" s="13">
        <v>2.4582737735788711E-3</v>
      </c>
      <c r="V580" s="13">
        <v>1.5566542807914002E-2</v>
      </c>
      <c r="W580" s="13">
        <v>9.2998110995055422E-2</v>
      </c>
      <c r="X580" s="13">
        <v>1.2718477255165662E-2</v>
      </c>
      <c r="Y580" s="13">
        <v>1.4848063945272575E-2</v>
      </c>
      <c r="Z580" s="157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262</v>
      </c>
      <c r="C581" s="29"/>
      <c r="D581" s="13">
        <v>-1.360000388799909E-2</v>
      </c>
      <c r="E581" s="13">
        <v>9.5228843528247342E-2</v>
      </c>
      <c r="F581" s="13">
        <v>-6.6134744226222564E-2</v>
      </c>
      <c r="G581" s="13">
        <v>1.5221807783796892E-2</v>
      </c>
      <c r="H581" s="13">
        <v>0.1567282276306079</v>
      </c>
      <c r="I581" s="13">
        <v>-2.803873763446707E-3</v>
      </c>
      <c r="J581" s="13">
        <v>-0.13245382927704397</v>
      </c>
      <c r="K581" s="13">
        <v>0.1567282276306079</v>
      </c>
      <c r="L581" s="13">
        <v>-7.1416046170613701E-3</v>
      </c>
      <c r="M581" s="13">
        <v>2.1776601073703716E-2</v>
      </c>
      <c r="N581" s="13">
        <v>7.9613012455234111E-2</v>
      </c>
      <c r="O581" s="13" t="s">
        <v>631</v>
      </c>
      <c r="P581" s="13">
        <v>0.23769920356475072</v>
      </c>
      <c r="Q581" s="13">
        <v>2.6114331927318712E-2</v>
      </c>
      <c r="R581" s="13">
        <v>-1.2615694599391603E-3</v>
      </c>
      <c r="S581" s="13">
        <v>1.695690012524298E-2</v>
      </c>
      <c r="T581" s="13">
        <v>3.4617374695522507E-3</v>
      </c>
      <c r="U581" s="13">
        <v>-7.4740111423512445E-3</v>
      </c>
      <c r="V581" s="13">
        <v>-2.9023046923073781E-2</v>
      </c>
      <c r="W581" s="13">
        <v>6.9973610558312416E-2</v>
      </c>
      <c r="X581" s="13">
        <v>-1.357963478908486E-3</v>
      </c>
      <c r="Y581" s="13">
        <v>-0.10949277395857648</v>
      </c>
      <c r="Z581" s="157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46" t="s">
        <v>263</v>
      </c>
      <c r="C582" s="47"/>
      <c r="D582" s="45">
        <v>0.36</v>
      </c>
      <c r="E582" s="45">
        <v>2.85</v>
      </c>
      <c r="F582" s="45">
        <v>1.91</v>
      </c>
      <c r="G582" s="45">
        <v>0.49</v>
      </c>
      <c r="H582" s="45" t="s">
        <v>264</v>
      </c>
      <c r="I582" s="45">
        <v>0.04</v>
      </c>
      <c r="J582" s="45" t="s">
        <v>264</v>
      </c>
      <c r="K582" s="45" t="s">
        <v>264</v>
      </c>
      <c r="L582" s="45" t="s">
        <v>264</v>
      </c>
      <c r="M582" s="45" t="s">
        <v>264</v>
      </c>
      <c r="N582" s="45" t="s">
        <v>264</v>
      </c>
      <c r="O582" s="45">
        <v>12.41</v>
      </c>
      <c r="P582" s="45">
        <v>7.05</v>
      </c>
      <c r="Q582" s="45">
        <v>0.81</v>
      </c>
      <c r="R582" s="45">
        <v>0</v>
      </c>
      <c r="S582" s="45">
        <v>0.54</v>
      </c>
      <c r="T582" s="45">
        <v>0.14000000000000001</v>
      </c>
      <c r="U582" s="45">
        <v>0.18</v>
      </c>
      <c r="V582" s="45">
        <v>0.82</v>
      </c>
      <c r="W582" s="45">
        <v>2.1</v>
      </c>
      <c r="X582" s="45">
        <v>0</v>
      </c>
      <c r="Y582" s="45">
        <v>3.19</v>
      </c>
      <c r="Z582" s="157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B583" s="158" t="s">
        <v>282</v>
      </c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BM583" s="55"/>
    </row>
    <row r="584" spans="1:65">
      <c r="BM584" s="55"/>
    </row>
    <row r="585" spans="1:65" ht="15">
      <c r="B585" s="8" t="s">
        <v>473</v>
      </c>
      <c r="BM585" s="28" t="s">
        <v>66</v>
      </c>
    </row>
    <row r="586" spans="1:65" ht="15">
      <c r="A586" s="25" t="s">
        <v>57</v>
      </c>
      <c r="B586" s="18" t="s">
        <v>110</v>
      </c>
      <c r="C586" s="15" t="s">
        <v>111</v>
      </c>
      <c r="D586" s="16" t="s">
        <v>225</v>
      </c>
      <c r="E586" s="17" t="s">
        <v>225</v>
      </c>
      <c r="F586" s="17" t="s">
        <v>225</v>
      </c>
      <c r="G586" s="17" t="s">
        <v>225</v>
      </c>
      <c r="H586" s="17" t="s">
        <v>225</v>
      </c>
      <c r="I586" s="17" t="s">
        <v>225</v>
      </c>
      <c r="J586" s="17" t="s">
        <v>225</v>
      </c>
      <c r="K586" s="17" t="s">
        <v>225</v>
      </c>
      <c r="L586" s="17" t="s">
        <v>225</v>
      </c>
      <c r="M586" s="17" t="s">
        <v>225</v>
      </c>
      <c r="N586" s="17" t="s">
        <v>225</v>
      </c>
      <c r="O586" s="17" t="s">
        <v>225</v>
      </c>
      <c r="P586" s="17" t="s">
        <v>225</v>
      </c>
      <c r="Q586" s="17" t="s">
        <v>225</v>
      </c>
      <c r="R586" s="17" t="s">
        <v>225</v>
      </c>
      <c r="S586" s="17" t="s">
        <v>225</v>
      </c>
      <c r="T586" s="17" t="s">
        <v>225</v>
      </c>
      <c r="U586" s="17" t="s">
        <v>225</v>
      </c>
      <c r="V586" s="17" t="s">
        <v>225</v>
      </c>
      <c r="W586" s="17" t="s">
        <v>225</v>
      </c>
      <c r="X586" s="17" t="s">
        <v>225</v>
      </c>
      <c r="Y586" s="17" t="s">
        <v>225</v>
      </c>
      <c r="Z586" s="157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1</v>
      </c>
    </row>
    <row r="587" spans="1:65">
      <c r="A587" s="30"/>
      <c r="B587" s="19" t="s">
        <v>226</v>
      </c>
      <c r="C587" s="9" t="s">
        <v>226</v>
      </c>
      <c r="D587" s="155" t="s">
        <v>228</v>
      </c>
      <c r="E587" s="156" t="s">
        <v>229</v>
      </c>
      <c r="F587" s="156" t="s">
        <v>230</v>
      </c>
      <c r="G587" s="156" t="s">
        <v>231</v>
      </c>
      <c r="H587" s="156" t="s">
        <v>232</v>
      </c>
      <c r="I587" s="156" t="s">
        <v>233</v>
      </c>
      <c r="J587" s="156" t="s">
        <v>234</v>
      </c>
      <c r="K587" s="156" t="s">
        <v>235</v>
      </c>
      <c r="L587" s="156" t="s">
        <v>236</v>
      </c>
      <c r="M587" s="156" t="s">
        <v>237</v>
      </c>
      <c r="N587" s="156" t="s">
        <v>238</v>
      </c>
      <c r="O587" s="156" t="s">
        <v>239</v>
      </c>
      <c r="P587" s="156" t="s">
        <v>240</v>
      </c>
      <c r="Q587" s="156" t="s">
        <v>241</v>
      </c>
      <c r="R587" s="156" t="s">
        <v>242</v>
      </c>
      <c r="S587" s="156" t="s">
        <v>243</v>
      </c>
      <c r="T587" s="156" t="s">
        <v>244</v>
      </c>
      <c r="U587" s="156" t="s">
        <v>245</v>
      </c>
      <c r="V587" s="156" t="s">
        <v>247</v>
      </c>
      <c r="W587" s="156" t="s">
        <v>249</v>
      </c>
      <c r="X587" s="156" t="s">
        <v>250</v>
      </c>
      <c r="Y587" s="156" t="s">
        <v>251</v>
      </c>
      <c r="Z587" s="157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 t="s">
        <v>1</v>
      </c>
    </row>
    <row r="588" spans="1:65">
      <c r="A588" s="30"/>
      <c r="B588" s="19"/>
      <c r="C588" s="9"/>
      <c r="D588" s="10" t="s">
        <v>271</v>
      </c>
      <c r="E588" s="11" t="s">
        <v>272</v>
      </c>
      <c r="F588" s="11" t="s">
        <v>114</v>
      </c>
      <c r="G588" s="11" t="s">
        <v>272</v>
      </c>
      <c r="H588" s="11" t="s">
        <v>114</v>
      </c>
      <c r="I588" s="11" t="s">
        <v>272</v>
      </c>
      <c r="J588" s="11" t="s">
        <v>114</v>
      </c>
      <c r="K588" s="11" t="s">
        <v>114</v>
      </c>
      <c r="L588" s="11" t="s">
        <v>114</v>
      </c>
      <c r="M588" s="11" t="s">
        <v>114</v>
      </c>
      <c r="N588" s="11" t="s">
        <v>272</v>
      </c>
      <c r="O588" s="11" t="s">
        <v>271</v>
      </c>
      <c r="P588" s="11" t="s">
        <v>272</v>
      </c>
      <c r="Q588" s="11" t="s">
        <v>272</v>
      </c>
      <c r="R588" s="11" t="s">
        <v>114</v>
      </c>
      <c r="S588" s="11" t="s">
        <v>114</v>
      </c>
      <c r="T588" s="11" t="s">
        <v>272</v>
      </c>
      <c r="U588" s="11" t="s">
        <v>114</v>
      </c>
      <c r="V588" s="11" t="s">
        <v>272</v>
      </c>
      <c r="W588" s="11" t="s">
        <v>114</v>
      </c>
      <c r="X588" s="11" t="s">
        <v>114</v>
      </c>
      <c r="Y588" s="11" t="s">
        <v>114</v>
      </c>
      <c r="Z588" s="157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2</v>
      </c>
    </row>
    <row r="589" spans="1:65">
      <c r="A589" s="30"/>
      <c r="B589" s="19"/>
      <c r="C589" s="9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157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3</v>
      </c>
    </row>
    <row r="590" spans="1:65">
      <c r="A590" s="30"/>
      <c r="B590" s="18">
        <v>1</v>
      </c>
      <c r="C590" s="14">
        <v>1</v>
      </c>
      <c r="D590" s="22">
        <v>1.33</v>
      </c>
      <c r="E590" s="22">
        <v>1.35</v>
      </c>
      <c r="F590" s="151">
        <v>1.68</v>
      </c>
      <c r="G590" s="22">
        <v>1.2490000000000001</v>
      </c>
      <c r="H590" s="22">
        <v>1.32</v>
      </c>
      <c r="I590" s="22">
        <v>1.32</v>
      </c>
      <c r="J590" s="22">
        <v>1.29</v>
      </c>
      <c r="K590" s="22">
        <v>1.4</v>
      </c>
      <c r="L590" s="22">
        <v>1.4</v>
      </c>
      <c r="M590" s="22">
        <v>1.3520000000000001</v>
      </c>
      <c r="N590" s="22">
        <v>1.43</v>
      </c>
      <c r="O590" s="22">
        <v>1.3273920942650774</v>
      </c>
      <c r="P590" s="151">
        <v>1.5245</v>
      </c>
      <c r="Q590" s="22">
        <v>1.37</v>
      </c>
      <c r="R590" s="22">
        <v>1.34</v>
      </c>
      <c r="S590" s="22">
        <v>1.29</v>
      </c>
      <c r="T590" s="22">
        <v>1.35</v>
      </c>
      <c r="U590" s="22">
        <v>1.282583</v>
      </c>
      <c r="V590" s="22">
        <v>1.5</v>
      </c>
      <c r="W590" s="22">
        <v>1.3703999999999998</v>
      </c>
      <c r="X590" s="22">
        <v>1.45</v>
      </c>
      <c r="Y590" s="22">
        <v>1.3239257333333334</v>
      </c>
      <c r="Z590" s="157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>
        <v>1</v>
      </c>
      <c r="C591" s="9">
        <v>2</v>
      </c>
      <c r="D591" s="11">
        <v>1.34</v>
      </c>
      <c r="E591" s="11">
        <v>1.38</v>
      </c>
      <c r="F591" s="152">
        <v>1.68</v>
      </c>
      <c r="G591" s="11">
        <v>1.252</v>
      </c>
      <c r="H591" s="11">
        <v>1.32</v>
      </c>
      <c r="I591" s="11">
        <v>1.33</v>
      </c>
      <c r="J591" s="11">
        <v>1.3</v>
      </c>
      <c r="K591" s="11">
        <v>1.41</v>
      </c>
      <c r="L591" s="11">
        <v>1.39</v>
      </c>
      <c r="M591" s="11">
        <v>1.3879999999999999</v>
      </c>
      <c r="N591" s="11">
        <v>1.39</v>
      </c>
      <c r="O591" s="11">
        <v>1.3357767492524377</v>
      </c>
      <c r="P591" s="152">
        <v>1.5554000000000001</v>
      </c>
      <c r="Q591" s="11">
        <v>1.43</v>
      </c>
      <c r="R591" s="11">
        <v>1.35</v>
      </c>
      <c r="S591" s="11">
        <v>1.31</v>
      </c>
      <c r="T591" s="11">
        <v>1.34</v>
      </c>
      <c r="U591" s="11">
        <v>1.2880805</v>
      </c>
      <c r="V591" s="11">
        <v>1.42</v>
      </c>
      <c r="W591" s="11">
        <v>1.3711</v>
      </c>
      <c r="X591" s="11">
        <v>1.44</v>
      </c>
      <c r="Y591" s="11">
        <v>1.2386755999999999</v>
      </c>
      <c r="Z591" s="157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e">
        <v>#N/A</v>
      </c>
    </row>
    <row r="592" spans="1:65">
      <c r="A592" s="30"/>
      <c r="B592" s="19">
        <v>1</v>
      </c>
      <c r="C592" s="9">
        <v>3</v>
      </c>
      <c r="D592" s="11">
        <v>1.42</v>
      </c>
      <c r="E592" s="11">
        <v>1.47</v>
      </c>
      <c r="F592" s="152">
        <v>1.7000000000000002</v>
      </c>
      <c r="G592" s="11">
        <v>1.2529999999999999</v>
      </c>
      <c r="H592" s="11">
        <v>1.31</v>
      </c>
      <c r="I592" s="11">
        <v>1.39</v>
      </c>
      <c r="J592" s="11">
        <v>1.28</v>
      </c>
      <c r="K592" s="11">
        <v>1.37</v>
      </c>
      <c r="L592" s="11">
        <v>1.37</v>
      </c>
      <c r="M592" s="11">
        <v>1.343</v>
      </c>
      <c r="N592" s="11">
        <v>1.37</v>
      </c>
      <c r="O592" s="11">
        <v>1.3412472779703866</v>
      </c>
      <c r="P592" s="152">
        <v>1.5221</v>
      </c>
      <c r="Q592" s="11">
        <v>1.37</v>
      </c>
      <c r="R592" s="11">
        <v>1.34</v>
      </c>
      <c r="S592" s="11">
        <v>1.29</v>
      </c>
      <c r="T592" s="11">
        <v>1.34</v>
      </c>
      <c r="U592" s="11">
        <v>1.2985504999999999</v>
      </c>
      <c r="V592" s="11">
        <v>1.44</v>
      </c>
      <c r="W592" s="11">
        <v>1.3605</v>
      </c>
      <c r="X592" s="11">
        <v>1.41</v>
      </c>
      <c r="Y592" s="11">
        <v>1.2790335333333334</v>
      </c>
      <c r="Z592" s="157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16</v>
      </c>
    </row>
    <row r="593" spans="1:65">
      <c r="A593" s="30"/>
      <c r="B593" s="19">
        <v>1</v>
      </c>
      <c r="C593" s="9">
        <v>4</v>
      </c>
      <c r="D593" s="11">
        <v>1.34</v>
      </c>
      <c r="E593" s="11">
        <v>1.46</v>
      </c>
      <c r="F593" s="152">
        <v>2.0299999999999998</v>
      </c>
      <c r="G593" s="11">
        <v>1.2629999999999999</v>
      </c>
      <c r="H593" s="11">
        <v>1.31</v>
      </c>
      <c r="I593" s="11">
        <v>1.43</v>
      </c>
      <c r="J593" s="11">
        <v>1.29</v>
      </c>
      <c r="K593" s="11">
        <v>1.39</v>
      </c>
      <c r="L593" s="11">
        <v>1.39</v>
      </c>
      <c r="M593" s="11">
        <v>1.3360000000000001</v>
      </c>
      <c r="N593" s="11">
        <v>1.43</v>
      </c>
      <c r="O593" s="11">
        <v>1.3160184140195015</v>
      </c>
      <c r="P593" s="152">
        <v>1.5452000000000001</v>
      </c>
      <c r="Q593" s="11">
        <v>1.39</v>
      </c>
      <c r="R593" s="11">
        <v>1.34</v>
      </c>
      <c r="S593" s="11">
        <v>1.32</v>
      </c>
      <c r="T593" s="11">
        <v>1.35</v>
      </c>
      <c r="U593" s="11">
        <v>1.2840855</v>
      </c>
      <c r="V593" s="11">
        <v>1.47</v>
      </c>
      <c r="W593" s="11">
        <v>1.3721000000000001</v>
      </c>
      <c r="X593" s="11">
        <v>1.43</v>
      </c>
      <c r="Y593" s="11">
        <v>1.3014178333333335</v>
      </c>
      <c r="Z593" s="157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1.3515524124311424</v>
      </c>
    </row>
    <row r="594" spans="1:65">
      <c r="A594" s="30"/>
      <c r="B594" s="19">
        <v>1</v>
      </c>
      <c r="C594" s="9">
        <v>5</v>
      </c>
      <c r="D594" s="11">
        <v>1.4</v>
      </c>
      <c r="E594" s="11">
        <v>1.38</v>
      </c>
      <c r="F594" s="152">
        <v>1.79</v>
      </c>
      <c r="G594" s="11">
        <v>1.2649999999999999</v>
      </c>
      <c r="H594" s="11">
        <v>1.32</v>
      </c>
      <c r="I594" s="11">
        <v>1.36</v>
      </c>
      <c r="J594" s="11">
        <v>1.28</v>
      </c>
      <c r="K594" s="11">
        <v>1.39</v>
      </c>
      <c r="L594" s="11">
        <v>1.36</v>
      </c>
      <c r="M594" s="11">
        <v>1.3109999999999999</v>
      </c>
      <c r="N594" s="11">
        <v>1.38</v>
      </c>
      <c r="O594" s="11">
        <v>1.335685210473095</v>
      </c>
      <c r="P594" s="152">
        <v>1.5725</v>
      </c>
      <c r="Q594" s="11">
        <v>1.37</v>
      </c>
      <c r="R594" s="11">
        <v>1.32</v>
      </c>
      <c r="S594" s="11">
        <v>1.3</v>
      </c>
      <c r="T594" s="11">
        <v>1.34</v>
      </c>
      <c r="U594" s="11">
        <v>1.2868255</v>
      </c>
      <c r="V594" s="11">
        <v>1.45</v>
      </c>
      <c r="W594" s="11">
        <v>1.3629</v>
      </c>
      <c r="X594" s="11">
        <v>1.41</v>
      </c>
      <c r="Y594" s="11">
        <v>1.2736045999999999</v>
      </c>
      <c r="Z594" s="157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41</v>
      </c>
    </row>
    <row r="595" spans="1:65">
      <c r="A595" s="30"/>
      <c r="B595" s="19">
        <v>1</v>
      </c>
      <c r="C595" s="9">
        <v>6</v>
      </c>
      <c r="D595" s="11">
        <v>1.36</v>
      </c>
      <c r="E595" s="11">
        <v>1.31</v>
      </c>
      <c r="F595" s="152">
        <v>1.8399999999999999</v>
      </c>
      <c r="G595" s="11">
        <v>1.304</v>
      </c>
      <c r="H595" s="11">
        <v>1.31</v>
      </c>
      <c r="I595" s="11">
        <v>1.34</v>
      </c>
      <c r="J595" s="11">
        <v>1.29</v>
      </c>
      <c r="K595" s="11">
        <v>1.4</v>
      </c>
      <c r="L595" s="11">
        <v>1.35</v>
      </c>
      <c r="M595" s="11">
        <v>1.347</v>
      </c>
      <c r="N595" s="11">
        <v>1.39</v>
      </c>
      <c r="O595" s="11">
        <v>1.3424003790899244</v>
      </c>
      <c r="P595" s="152">
        <v>1.5174999999999998</v>
      </c>
      <c r="Q595" s="11">
        <v>1.37</v>
      </c>
      <c r="R595" s="11">
        <v>1.32</v>
      </c>
      <c r="S595" s="11">
        <v>1.27</v>
      </c>
      <c r="T595" s="11">
        <v>1.34</v>
      </c>
      <c r="U595" s="11">
        <v>1.2985629999999999</v>
      </c>
      <c r="V595" s="11">
        <v>1.48</v>
      </c>
      <c r="W595" s="11">
        <v>1.3575999999999999</v>
      </c>
      <c r="X595" s="11">
        <v>1.45</v>
      </c>
      <c r="Y595" s="11">
        <v>1.3348240666666669</v>
      </c>
      <c r="Z595" s="157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30"/>
      <c r="B596" s="20" t="s">
        <v>259</v>
      </c>
      <c r="C596" s="12"/>
      <c r="D596" s="23">
        <v>1.365</v>
      </c>
      <c r="E596" s="23">
        <v>1.3916666666666666</v>
      </c>
      <c r="F596" s="23">
        <v>1.7866666666666664</v>
      </c>
      <c r="G596" s="23">
        <v>1.2643333333333333</v>
      </c>
      <c r="H596" s="23">
        <v>1.3150000000000002</v>
      </c>
      <c r="I596" s="23">
        <v>1.3616666666666666</v>
      </c>
      <c r="J596" s="23">
        <v>1.2883333333333333</v>
      </c>
      <c r="K596" s="23">
        <v>1.3933333333333333</v>
      </c>
      <c r="L596" s="23">
        <v>1.3766666666666667</v>
      </c>
      <c r="M596" s="23">
        <v>1.3461666666666667</v>
      </c>
      <c r="N596" s="23">
        <v>1.3983333333333332</v>
      </c>
      <c r="O596" s="23">
        <v>1.3330866875117369</v>
      </c>
      <c r="P596" s="23">
        <v>1.5395333333333332</v>
      </c>
      <c r="Q596" s="23">
        <v>1.3833333333333335</v>
      </c>
      <c r="R596" s="23">
        <v>1.335</v>
      </c>
      <c r="S596" s="23">
        <v>1.2966666666666666</v>
      </c>
      <c r="T596" s="23">
        <v>1.3433333333333335</v>
      </c>
      <c r="U596" s="23">
        <v>1.2897813333333332</v>
      </c>
      <c r="V596" s="23">
        <v>1.46</v>
      </c>
      <c r="W596" s="23">
        <v>1.3657666666666666</v>
      </c>
      <c r="X596" s="23">
        <v>1.4316666666666666</v>
      </c>
      <c r="Y596" s="23">
        <v>1.2919135611111112</v>
      </c>
      <c r="Z596" s="157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3" t="s">
        <v>260</v>
      </c>
      <c r="C597" s="29"/>
      <c r="D597" s="11">
        <v>1.35</v>
      </c>
      <c r="E597" s="11">
        <v>1.38</v>
      </c>
      <c r="F597" s="11">
        <v>1.7450000000000001</v>
      </c>
      <c r="G597" s="11">
        <v>1.258</v>
      </c>
      <c r="H597" s="11">
        <v>1.3149999999999999</v>
      </c>
      <c r="I597" s="11">
        <v>1.35</v>
      </c>
      <c r="J597" s="11">
        <v>1.29</v>
      </c>
      <c r="K597" s="11">
        <v>1.395</v>
      </c>
      <c r="L597" s="11">
        <v>1.38</v>
      </c>
      <c r="M597" s="11">
        <v>1.345</v>
      </c>
      <c r="N597" s="11">
        <v>1.39</v>
      </c>
      <c r="O597" s="11">
        <v>1.3357309798627663</v>
      </c>
      <c r="P597" s="11">
        <v>1.53485</v>
      </c>
      <c r="Q597" s="11">
        <v>1.37</v>
      </c>
      <c r="R597" s="11">
        <v>1.34</v>
      </c>
      <c r="S597" s="11">
        <v>1.2949999999999999</v>
      </c>
      <c r="T597" s="11">
        <v>1.34</v>
      </c>
      <c r="U597" s="11">
        <v>1.287453</v>
      </c>
      <c r="V597" s="11">
        <v>1.46</v>
      </c>
      <c r="W597" s="11">
        <v>1.3666499999999999</v>
      </c>
      <c r="X597" s="11">
        <v>1.4350000000000001</v>
      </c>
      <c r="Y597" s="11">
        <v>1.2902256833333334</v>
      </c>
      <c r="Z597" s="157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3" t="s">
        <v>261</v>
      </c>
      <c r="C598" s="29"/>
      <c r="D598" s="24">
        <v>3.6742346141747595E-2</v>
      </c>
      <c r="E598" s="24">
        <v>6.2423286253341884E-2</v>
      </c>
      <c r="F598" s="24">
        <v>0.13589211407092996</v>
      </c>
      <c r="G598" s="24">
        <v>2.0451568806980732E-2</v>
      </c>
      <c r="H598" s="24">
        <v>5.4772255750516656E-3</v>
      </c>
      <c r="I598" s="24">
        <v>4.1673332800085248E-2</v>
      </c>
      <c r="J598" s="24">
        <v>7.5277265270908165E-3</v>
      </c>
      <c r="K598" s="24">
        <v>1.36626010212794E-2</v>
      </c>
      <c r="L598" s="24">
        <v>1.9663841605003406E-2</v>
      </c>
      <c r="M598" s="24">
        <v>2.5039302439697989E-2</v>
      </c>
      <c r="N598" s="24">
        <v>2.5625508125043401E-2</v>
      </c>
      <c r="O598" s="24">
        <v>9.910430802417599E-3</v>
      </c>
      <c r="P598" s="24">
        <v>2.1845152017476766E-2</v>
      </c>
      <c r="Q598" s="24">
        <v>2.422120283277986E-2</v>
      </c>
      <c r="R598" s="24">
        <v>1.2247448713915901E-2</v>
      </c>
      <c r="S598" s="24">
        <v>1.7511900715418277E-2</v>
      </c>
      <c r="T598" s="24">
        <v>5.1639777949432268E-3</v>
      </c>
      <c r="U598" s="24">
        <v>7.0697136905723537E-3</v>
      </c>
      <c r="V598" s="24">
        <v>2.8982753492378905E-2</v>
      </c>
      <c r="W598" s="24">
        <v>6.2076297140427729E-3</v>
      </c>
      <c r="X598" s="24">
        <v>1.8348478592697198E-2</v>
      </c>
      <c r="Y598" s="24">
        <v>3.5473414055276417E-2</v>
      </c>
      <c r="Z598" s="216"/>
      <c r="AA598" s="217"/>
      <c r="AB598" s="217"/>
      <c r="AC598" s="217"/>
      <c r="AD598" s="217"/>
      <c r="AE598" s="217"/>
      <c r="AF598" s="217"/>
      <c r="AG598" s="217"/>
      <c r="AH598" s="217"/>
      <c r="AI598" s="217"/>
      <c r="AJ598" s="217"/>
      <c r="AK598" s="217"/>
      <c r="AL598" s="217"/>
      <c r="AM598" s="217"/>
      <c r="AN598" s="217"/>
      <c r="AO598" s="217"/>
      <c r="AP598" s="217"/>
      <c r="AQ598" s="217"/>
      <c r="AR598" s="217"/>
      <c r="AS598" s="217"/>
      <c r="AT598" s="217"/>
      <c r="AU598" s="217"/>
      <c r="AV598" s="217"/>
      <c r="AW598" s="217"/>
      <c r="AX598" s="217"/>
      <c r="AY598" s="217"/>
      <c r="AZ598" s="217"/>
      <c r="BA598" s="217"/>
      <c r="BB598" s="217"/>
      <c r="BC598" s="217"/>
      <c r="BD598" s="217"/>
      <c r="BE598" s="217"/>
      <c r="BF598" s="217"/>
      <c r="BG598" s="217"/>
      <c r="BH598" s="217"/>
      <c r="BI598" s="217"/>
      <c r="BJ598" s="217"/>
      <c r="BK598" s="217"/>
      <c r="BL598" s="217"/>
      <c r="BM598" s="56"/>
    </row>
    <row r="599" spans="1:65">
      <c r="A599" s="30"/>
      <c r="B599" s="3" t="s">
        <v>86</v>
      </c>
      <c r="C599" s="29"/>
      <c r="D599" s="13">
        <v>2.6917469700913989E-2</v>
      </c>
      <c r="E599" s="13">
        <v>4.4855055990425309E-2</v>
      </c>
      <c r="F599" s="13">
        <v>7.6059019069550371E-2</v>
      </c>
      <c r="G599" s="13">
        <v>1.617577285023522E-2</v>
      </c>
      <c r="H599" s="13">
        <v>4.1651905513700876E-3</v>
      </c>
      <c r="I599" s="13">
        <v>3.0604650771176439E-2</v>
      </c>
      <c r="J599" s="13">
        <v>5.8429960106785124E-3</v>
      </c>
      <c r="K599" s="13">
        <v>9.8056945128799523E-3</v>
      </c>
      <c r="L599" s="13">
        <v>1.4283662182811191E-2</v>
      </c>
      <c r="M599" s="13">
        <v>1.8600447522370674E-2</v>
      </c>
      <c r="N599" s="13">
        <v>1.8325750744965483E-2</v>
      </c>
      <c r="O599" s="13">
        <v>7.434198312276181E-3</v>
      </c>
      <c r="P599" s="13">
        <v>1.4189463485131924E-2</v>
      </c>
      <c r="Q599" s="13">
        <v>1.7509303252611946E-2</v>
      </c>
      <c r="R599" s="13">
        <v>9.1741188868283904E-3</v>
      </c>
      <c r="S599" s="13">
        <v>1.3505321888497386E-2</v>
      </c>
      <c r="T599" s="13">
        <v>3.8441522046723767E-3</v>
      </c>
      <c r="U599" s="13">
        <v>5.481327344303598E-3</v>
      </c>
      <c r="V599" s="13">
        <v>1.9851201022177332E-2</v>
      </c>
      <c r="W599" s="13">
        <v>4.5451612384078098E-3</v>
      </c>
      <c r="X599" s="13">
        <v>1.2816166653804795E-2</v>
      </c>
      <c r="Y599" s="13">
        <v>2.7458039858926381E-2</v>
      </c>
      <c r="Z599" s="157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262</v>
      </c>
      <c r="C600" s="29"/>
      <c r="D600" s="13">
        <v>9.9497344277372779E-3</v>
      </c>
      <c r="E600" s="13">
        <v>2.9680132169915385E-2</v>
      </c>
      <c r="F600" s="13">
        <v>0.32193664872592698</v>
      </c>
      <c r="G600" s="13">
        <v>-6.4532517048984772E-2</v>
      </c>
      <c r="H600" s="13">
        <v>-2.7044761338846368E-2</v>
      </c>
      <c r="I600" s="13">
        <v>7.4834347099650422E-3</v>
      </c>
      <c r="J600" s="13">
        <v>-4.6775159081024476E-2</v>
      </c>
      <c r="K600" s="13">
        <v>3.0913282028801392E-2</v>
      </c>
      <c r="L600" s="13">
        <v>1.8581783439940214E-2</v>
      </c>
      <c r="M600" s="13">
        <v>-3.9848589776758647E-3</v>
      </c>
      <c r="N600" s="13">
        <v>3.4612731605459857E-2</v>
      </c>
      <c r="O600" s="13">
        <v>-1.366260364715699E-2</v>
      </c>
      <c r="P600" s="13">
        <v>0.13908518765029232</v>
      </c>
      <c r="Q600" s="13">
        <v>2.3514382875484907E-2</v>
      </c>
      <c r="R600" s="13">
        <v>-1.2246963032212954E-2</v>
      </c>
      <c r="S600" s="13">
        <v>-4.0609409786593886E-2</v>
      </c>
      <c r="T600" s="13">
        <v>-6.0812137377822539E-3</v>
      </c>
      <c r="U600" s="13">
        <v>-4.5703798483624269E-2</v>
      </c>
      <c r="V600" s="13">
        <v>8.023927638424655E-2</v>
      </c>
      <c r="W600" s="13">
        <v>1.0516983362824917E-2</v>
      </c>
      <c r="X600" s="13">
        <v>5.9275728783182435E-2</v>
      </c>
      <c r="Y600" s="13">
        <v>-4.4126184653656253E-2</v>
      </c>
      <c r="Z600" s="157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263</v>
      </c>
      <c r="C601" s="47"/>
      <c r="D601" s="45">
        <v>0.03</v>
      </c>
      <c r="E601" s="45">
        <v>0.59</v>
      </c>
      <c r="F601" s="45">
        <v>8.75</v>
      </c>
      <c r="G601" s="45">
        <v>2.0499999999999998</v>
      </c>
      <c r="H601" s="45">
        <v>1</v>
      </c>
      <c r="I601" s="45">
        <v>0.03</v>
      </c>
      <c r="J601" s="45">
        <v>1.55</v>
      </c>
      <c r="K601" s="45">
        <v>0.62</v>
      </c>
      <c r="L601" s="45">
        <v>0.28000000000000003</v>
      </c>
      <c r="M601" s="45">
        <v>0.35</v>
      </c>
      <c r="N601" s="45">
        <v>0.72</v>
      </c>
      <c r="O601" s="45">
        <v>0.63</v>
      </c>
      <c r="P601" s="45">
        <v>3.64</v>
      </c>
      <c r="Q601" s="45">
        <v>0.41</v>
      </c>
      <c r="R601" s="45">
        <v>0.59</v>
      </c>
      <c r="S601" s="45">
        <v>1.38</v>
      </c>
      <c r="T601" s="45">
        <v>0.41</v>
      </c>
      <c r="U601" s="45">
        <v>1.52</v>
      </c>
      <c r="V601" s="45">
        <v>2</v>
      </c>
      <c r="W601" s="45">
        <v>0.05</v>
      </c>
      <c r="X601" s="45">
        <v>1.41</v>
      </c>
      <c r="Y601" s="45">
        <v>1.48</v>
      </c>
      <c r="Z601" s="157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BM602" s="55"/>
    </row>
    <row r="603" spans="1:65" ht="15">
      <c r="B603" s="8" t="s">
        <v>474</v>
      </c>
      <c r="BM603" s="28" t="s">
        <v>66</v>
      </c>
    </row>
    <row r="604" spans="1:65" ht="15">
      <c r="A604" s="25" t="s">
        <v>29</v>
      </c>
      <c r="B604" s="18" t="s">
        <v>110</v>
      </c>
      <c r="C604" s="15" t="s">
        <v>111</v>
      </c>
      <c r="D604" s="16" t="s">
        <v>225</v>
      </c>
      <c r="E604" s="17" t="s">
        <v>225</v>
      </c>
      <c r="F604" s="17" t="s">
        <v>225</v>
      </c>
      <c r="G604" s="17" t="s">
        <v>225</v>
      </c>
      <c r="H604" s="17" t="s">
        <v>225</v>
      </c>
      <c r="I604" s="17" t="s">
        <v>225</v>
      </c>
      <c r="J604" s="17" t="s">
        <v>225</v>
      </c>
      <c r="K604" s="17" t="s">
        <v>225</v>
      </c>
      <c r="L604" s="17" t="s">
        <v>225</v>
      </c>
      <c r="M604" s="17" t="s">
        <v>225</v>
      </c>
      <c r="N604" s="17" t="s">
        <v>225</v>
      </c>
      <c r="O604" s="17" t="s">
        <v>225</v>
      </c>
      <c r="P604" s="17" t="s">
        <v>225</v>
      </c>
      <c r="Q604" s="17" t="s">
        <v>225</v>
      </c>
      <c r="R604" s="17" t="s">
        <v>225</v>
      </c>
      <c r="S604" s="17" t="s">
        <v>225</v>
      </c>
      <c r="T604" s="17" t="s">
        <v>225</v>
      </c>
      <c r="U604" s="17" t="s">
        <v>225</v>
      </c>
      <c r="V604" s="157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226</v>
      </c>
      <c r="C605" s="9" t="s">
        <v>226</v>
      </c>
      <c r="D605" s="155" t="s">
        <v>228</v>
      </c>
      <c r="E605" s="156" t="s">
        <v>229</v>
      </c>
      <c r="F605" s="156" t="s">
        <v>230</v>
      </c>
      <c r="G605" s="156" t="s">
        <v>231</v>
      </c>
      <c r="H605" s="156" t="s">
        <v>233</v>
      </c>
      <c r="I605" s="156" t="s">
        <v>236</v>
      </c>
      <c r="J605" s="156" t="s">
        <v>238</v>
      </c>
      <c r="K605" s="156" t="s">
        <v>239</v>
      </c>
      <c r="L605" s="156" t="s">
        <v>240</v>
      </c>
      <c r="M605" s="156" t="s">
        <v>241</v>
      </c>
      <c r="N605" s="156" t="s">
        <v>242</v>
      </c>
      <c r="O605" s="156" t="s">
        <v>243</v>
      </c>
      <c r="P605" s="156" t="s">
        <v>244</v>
      </c>
      <c r="Q605" s="156" t="s">
        <v>245</v>
      </c>
      <c r="R605" s="156" t="s">
        <v>247</v>
      </c>
      <c r="S605" s="156" t="s">
        <v>249</v>
      </c>
      <c r="T605" s="156" t="s">
        <v>250</v>
      </c>
      <c r="U605" s="156" t="s">
        <v>251</v>
      </c>
      <c r="V605" s="157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271</v>
      </c>
      <c r="E606" s="11" t="s">
        <v>272</v>
      </c>
      <c r="F606" s="11" t="s">
        <v>114</v>
      </c>
      <c r="G606" s="11" t="s">
        <v>271</v>
      </c>
      <c r="H606" s="11" t="s">
        <v>272</v>
      </c>
      <c r="I606" s="11" t="s">
        <v>271</v>
      </c>
      <c r="J606" s="11" t="s">
        <v>272</v>
      </c>
      <c r="K606" s="11" t="s">
        <v>271</v>
      </c>
      <c r="L606" s="11" t="s">
        <v>272</v>
      </c>
      <c r="M606" s="11" t="s">
        <v>272</v>
      </c>
      <c r="N606" s="11" t="s">
        <v>271</v>
      </c>
      <c r="O606" s="11" t="s">
        <v>271</v>
      </c>
      <c r="P606" s="11" t="s">
        <v>272</v>
      </c>
      <c r="Q606" s="11" t="s">
        <v>271</v>
      </c>
      <c r="R606" s="11" t="s">
        <v>272</v>
      </c>
      <c r="S606" s="11" t="s">
        <v>271</v>
      </c>
      <c r="T606" s="11" t="s">
        <v>114</v>
      </c>
      <c r="U606" s="11" t="s">
        <v>114</v>
      </c>
      <c r="V606" s="157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1</v>
      </c>
    </row>
    <row r="607" spans="1:65">
      <c r="A607" s="30"/>
      <c r="B607" s="19"/>
      <c r="C607" s="9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157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8">
        <v>10.7</v>
      </c>
      <c r="E608" s="228">
        <v>12.4</v>
      </c>
      <c r="F608" s="241">
        <v>7.47</v>
      </c>
      <c r="G608" s="228">
        <v>11.4</v>
      </c>
      <c r="H608" s="228">
        <v>11.9</v>
      </c>
      <c r="I608" s="228">
        <v>10.9</v>
      </c>
      <c r="J608" s="228">
        <v>12.2</v>
      </c>
      <c r="K608" s="228">
        <v>11.275465486039584</v>
      </c>
      <c r="L608" s="228">
        <v>12.59</v>
      </c>
      <c r="M608" s="228">
        <v>11.1</v>
      </c>
      <c r="N608" s="241">
        <v>7.3</v>
      </c>
      <c r="O608" s="228">
        <v>11</v>
      </c>
      <c r="P608" s="228">
        <v>11.9</v>
      </c>
      <c r="Q608" s="228">
        <v>11.138197805808378</v>
      </c>
      <c r="R608" s="228">
        <v>11.8</v>
      </c>
      <c r="S608" s="228">
        <v>12.06</v>
      </c>
      <c r="T608" s="228">
        <v>12.1</v>
      </c>
      <c r="U608" s="241">
        <v>30.471999999999998</v>
      </c>
      <c r="V608" s="229"/>
      <c r="W608" s="230"/>
      <c r="X608" s="230"/>
      <c r="Y608" s="230"/>
      <c r="Z608" s="230"/>
      <c r="AA608" s="230"/>
      <c r="AB608" s="230"/>
      <c r="AC608" s="230"/>
      <c r="AD608" s="230"/>
      <c r="AE608" s="230"/>
      <c r="AF608" s="230"/>
      <c r="AG608" s="230"/>
      <c r="AH608" s="230"/>
      <c r="AI608" s="230"/>
      <c r="AJ608" s="230"/>
      <c r="AK608" s="230"/>
      <c r="AL608" s="230"/>
      <c r="AM608" s="230"/>
      <c r="AN608" s="230"/>
      <c r="AO608" s="230"/>
      <c r="AP608" s="230"/>
      <c r="AQ608" s="230"/>
      <c r="AR608" s="230"/>
      <c r="AS608" s="230"/>
      <c r="AT608" s="230"/>
      <c r="AU608" s="230"/>
      <c r="AV608" s="230"/>
      <c r="AW608" s="230"/>
      <c r="AX608" s="230"/>
      <c r="AY608" s="230"/>
      <c r="AZ608" s="230"/>
      <c r="BA608" s="230"/>
      <c r="BB608" s="230"/>
      <c r="BC608" s="230"/>
      <c r="BD608" s="230"/>
      <c r="BE608" s="230"/>
      <c r="BF608" s="230"/>
      <c r="BG608" s="230"/>
      <c r="BH608" s="230"/>
      <c r="BI608" s="230"/>
      <c r="BJ608" s="230"/>
      <c r="BK608" s="230"/>
      <c r="BL608" s="230"/>
      <c r="BM608" s="231">
        <v>1</v>
      </c>
    </row>
    <row r="609" spans="1:65">
      <c r="A609" s="30"/>
      <c r="B609" s="19">
        <v>1</v>
      </c>
      <c r="C609" s="9">
        <v>2</v>
      </c>
      <c r="D609" s="232">
        <v>10.8</v>
      </c>
      <c r="E609" s="232">
        <v>12.8</v>
      </c>
      <c r="F609" s="242">
        <v>7.43</v>
      </c>
      <c r="G609" s="232">
        <v>11.4</v>
      </c>
      <c r="H609" s="232">
        <v>11.1</v>
      </c>
      <c r="I609" s="232">
        <v>11.7</v>
      </c>
      <c r="J609" s="232">
        <v>11.9</v>
      </c>
      <c r="K609" s="232">
        <v>10.949810662209304</v>
      </c>
      <c r="L609" s="232">
        <v>12.74</v>
      </c>
      <c r="M609" s="232">
        <v>11.6</v>
      </c>
      <c r="N609" s="242">
        <v>7.5</v>
      </c>
      <c r="O609" s="232">
        <v>10.9</v>
      </c>
      <c r="P609" s="232">
        <v>12</v>
      </c>
      <c r="Q609" s="232">
        <v>11.1400102742878</v>
      </c>
      <c r="R609" s="232">
        <v>11.5</v>
      </c>
      <c r="S609" s="232">
        <v>12</v>
      </c>
      <c r="T609" s="232">
        <v>12</v>
      </c>
      <c r="U609" s="242">
        <v>32.339666666666666</v>
      </c>
      <c r="V609" s="229"/>
      <c r="W609" s="230"/>
      <c r="X609" s="230"/>
      <c r="Y609" s="230"/>
      <c r="Z609" s="230"/>
      <c r="AA609" s="230"/>
      <c r="AB609" s="230"/>
      <c r="AC609" s="230"/>
      <c r="AD609" s="230"/>
      <c r="AE609" s="230"/>
      <c r="AF609" s="230"/>
      <c r="AG609" s="230"/>
      <c r="AH609" s="230"/>
      <c r="AI609" s="230"/>
      <c r="AJ609" s="230"/>
      <c r="AK609" s="230"/>
      <c r="AL609" s="230"/>
      <c r="AM609" s="230"/>
      <c r="AN609" s="230"/>
      <c r="AO609" s="230"/>
      <c r="AP609" s="230"/>
      <c r="AQ609" s="230"/>
      <c r="AR609" s="230"/>
      <c r="AS609" s="230"/>
      <c r="AT609" s="230"/>
      <c r="AU609" s="230"/>
      <c r="AV609" s="230"/>
      <c r="AW609" s="230"/>
      <c r="AX609" s="230"/>
      <c r="AY609" s="230"/>
      <c r="AZ609" s="230"/>
      <c r="BA609" s="230"/>
      <c r="BB609" s="230"/>
      <c r="BC609" s="230"/>
      <c r="BD609" s="230"/>
      <c r="BE609" s="230"/>
      <c r="BF609" s="230"/>
      <c r="BG609" s="230"/>
      <c r="BH609" s="230"/>
      <c r="BI609" s="230"/>
      <c r="BJ609" s="230"/>
      <c r="BK609" s="230"/>
      <c r="BL609" s="230"/>
      <c r="BM609" s="231">
        <v>23</v>
      </c>
    </row>
    <row r="610" spans="1:65">
      <c r="A610" s="30"/>
      <c r="B610" s="19">
        <v>1</v>
      </c>
      <c r="C610" s="9">
        <v>3</v>
      </c>
      <c r="D610" s="232">
        <v>11.2</v>
      </c>
      <c r="E610" s="232">
        <v>13.3</v>
      </c>
      <c r="F610" s="242">
        <v>7.35</v>
      </c>
      <c r="G610" s="232">
        <v>11.4</v>
      </c>
      <c r="H610" s="232">
        <v>12</v>
      </c>
      <c r="I610" s="232">
        <v>11.3</v>
      </c>
      <c r="J610" s="232">
        <v>11.9</v>
      </c>
      <c r="K610" s="232">
        <v>10.944393638223994</v>
      </c>
      <c r="L610" s="232">
        <v>12.52</v>
      </c>
      <c r="M610" s="232">
        <v>12.2</v>
      </c>
      <c r="N610" s="242">
        <v>7.7000000000000011</v>
      </c>
      <c r="O610" s="232">
        <v>11.4</v>
      </c>
      <c r="P610" s="232">
        <v>12.2</v>
      </c>
      <c r="Q610" s="232">
        <v>11.1056581646954</v>
      </c>
      <c r="R610" s="232">
        <v>11.4</v>
      </c>
      <c r="S610" s="232">
        <v>12.09</v>
      </c>
      <c r="T610" s="232">
        <v>11.66</v>
      </c>
      <c r="U610" s="242">
        <v>32.976333333333336</v>
      </c>
      <c r="V610" s="229"/>
      <c r="W610" s="230"/>
      <c r="X610" s="230"/>
      <c r="Y610" s="230"/>
      <c r="Z610" s="230"/>
      <c r="AA610" s="230"/>
      <c r="AB610" s="230"/>
      <c r="AC610" s="230"/>
      <c r="AD610" s="230"/>
      <c r="AE610" s="230"/>
      <c r="AF610" s="230"/>
      <c r="AG610" s="230"/>
      <c r="AH610" s="230"/>
      <c r="AI610" s="230"/>
      <c r="AJ610" s="230"/>
      <c r="AK610" s="230"/>
      <c r="AL610" s="230"/>
      <c r="AM610" s="230"/>
      <c r="AN610" s="230"/>
      <c r="AO610" s="230"/>
      <c r="AP610" s="230"/>
      <c r="AQ610" s="230"/>
      <c r="AR610" s="230"/>
      <c r="AS610" s="230"/>
      <c r="AT610" s="230"/>
      <c r="AU610" s="230"/>
      <c r="AV610" s="230"/>
      <c r="AW610" s="230"/>
      <c r="AX610" s="230"/>
      <c r="AY610" s="230"/>
      <c r="AZ610" s="230"/>
      <c r="BA610" s="230"/>
      <c r="BB610" s="230"/>
      <c r="BC610" s="230"/>
      <c r="BD610" s="230"/>
      <c r="BE610" s="230"/>
      <c r="BF610" s="230"/>
      <c r="BG610" s="230"/>
      <c r="BH610" s="230"/>
      <c r="BI610" s="230"/>
      <c r="BJ610" s="230"/>
      <c r="BK610" s="230"/>
      <c r="BL610" s="230"/>
      <c r="BM610" s="231">
        <v>16</v>
      </c>
    </row>
    <row r="611" spans="1:65">
      <c r="A611" s="30"/>
      <c r="B611" s="19">
        <v>1</v>
      </c>
      <c r="C611" s="9">
        <v>4</v>
      </c>
      <c r="D611" s="232">
        <v>10.9</v>
      </c>
      <c r="E611" s="232">
        <v>13.2</v>
      </c>
      <c r="F611" s="242">
        <v>7.8</v>
      </c>
      <c r="G611" s="232">
        <v>11.4</v>
      </c>
      <c r="H611" s="232">
        <v>12.6</v>
      </c>
      <c r="I611" s="232">
        <v>10.7</v>
      </c>
      <c r="J611" s="232">
        <v>12.3</v>
      </c>
      <c r="K611" s="232">
        <v>11.173676819597693</v>
      </c>
      <c r="L611" s="232">
        <v>12.96</v>
      </c>
      <c r="M611" s="232">
        <v>12.3</v>
      </c>
      <c r="N611" s="242">
        <v>8</v>
      </c>
      <c r="O611" s="232">
        <v>10.8</v>
      </c>
      <c r="P611" s="232">
        <v>11.6</v>
      </c>
      <c r="Q611" s="232">
        <v>11.1274758150544</v>
      </c>
      <c r="R611" s="232">
        <v>11.1</v>
      </c>
      <c r="S611" s="232">
        <v>12.07</v>
      </c>
      <c r="T611" s="232">
        <v>11.56</v>
      </c>
      <c r="U611" s="242">
        <v>33.04633333333333</v>
      </c>
      <c r="V611" s="229"/>
      <c r="W611" s="230"/>
      <c r="X611" s="230"/>
      <c r="Y611" s="230"/>
      <c r="Z611" s="230"/>
      <c r="AA611" s="230"/>
      <c r="AB611" s="230"/>
      <c r="AC611" s="230"/>
      <c r="AD611" s="230"/>
      <c r="AE611" s="230"/>
      <c r="AF611" s="230"/>
      <c r="AG611" s="230"/>
      <c r="AH611" s="230"/>
      <c r="AI611" s="230"/>
      <c r="AJ611" s="230"/>
      <c r="AK611" s="230"/>
      <c r="AL611" s="230"/>
      <c r="AM611" s="230"/>
      <c r="AN611" s="230"/>
      <c r="AO611" s="230"/>
      <c r="AP611" s="230"/>
      <c r="AQ611" s="230"/>
      <c r="AR611" s="230"/>
      <c r="AS611" s="230"/>
      <c r="AT611" s="230"/>
      <c r="AU611" s="230"/>
      <c r="AV611" s="230"/>
      <c r="AW611" s="230"/>
      <c r="AX611" s="230"/>
      <c r="AY611" s="230"/>
      <c r="AZ611" s="230"/>
      <c r="BA611" s="230"/>
      <c r="BB611" s="230"/>
      <c r="BC611" s="230"/>
      <c r="BD611" s="230"/>
      <c r="BE611" s="230"/>
      <c r="BF611" s="230"/>
      <c r="BG611" s="230"/>
      <c r="BH611" s="230"/>
      <c r="BI611" s="230"/>
      <c r="BJ611" s="230"/>
      <c r="BK611" s="230"/>
      <c r="BL611" s="230"/>
      <c r="BM611" s="231">
        <v>11.67170929100716</v>
      </c>
    </row>
    <row r="612" spans="1:65">
      <c r="A612" s="30"/>
      <c r="B612" s="19">
        <v>1</v>
      </c>
      <c r="C612" s="9">
        <v>5</v>
      </c>
      <c r="D612" s="232">
        <v>10.8</v>
      </c>
      <c r="E612" s="232">
        <v>12.8</v>
      </c>
      <c r="F612" s="242">
        <v>7.54</v>
      </c>
      <c r="G612" s="232">
        <v>11.4</v>
      </c>
      <c r="H612" s="232">
        <v>11.8</v>
      </c>
      <c r="I612" s="232">
        <v>11.2</v>
      </c>
      <c r="J612" s="232">
        <v>11.9</v>
      </c>
      <c r="K612" s="232">
        <v>10.833386991302818</v>
      </c>
      <c r="L612" s="232">
        <v>13.33</v>
      </c>
      <c r="M612" s="232">
        <v>12.2</v>
      </c>
      <c r="N612" s="242">
        <v>7.4</v>
      </c>
      <c r="O612" s="232">
        <v>10.9</v>
      </c>
      <c r="P612" s="232">
        <v>11.3</v>
      </c>
      <c r="Q612" s="232">
        <v>11.1110075063265</v>
      </c>
      <c r="R612" s="232">
        <v>11.5</v>
      </c>
      <c r="S612" s="232">
        <v>11.96</v>
      </c>
      <c r="T612" s="232">
        <v>11.66</v>
      </c>
      <c r="U612" s="242">
        <v>34.68333333333333</v>
      </c>
      <c r="V612" s="229"/>
      <c r="W612" s="230"/>
      <c r="X612" s="230"/>
      <c r="Y612" s="230"/>
      <c r="Z612" s="230"/>
      <c r="AA612" s="230"/>
      <c r="AB612" s="230"/>
      <c r="AC612" s="230"/>
      <c r="AD612" s="230"/>
      <c r="AE612" s="230"/>
      <c r="AF612" s="230"/>
      <c r="AG612" s="230"/>
      <c r="AH612" s="230"/>
      <c r="AI612" s="230"/>
      <c r="AJ612" s="230"/>
      <c r="AK612" s="230"/>
      <c r="AL612" s="230"/>
      <c r="AM612" s="230"/>
      <c r="AN612" s="230"/>
      <c r="AO612" s="230"/>
      <c r="AP612" s="230"/>
      <c r="AQ612" s="230"/>
      <c r="AR612" s="230"/>
      <c r="AS612" s="230"/>
      <c r="AT612" s="230"/>
      <c r="AU612" s="230"/>
      <c r="AV612" s="230"/>
      <c r="AW612" s="230"/>
      <c r="AX612" s="230"/>
      <c r="AY612" s="230"/>
      <c r="AZ612" s="230"/>
      <c r="BA612" s="230"/>
      <c r="BB612" s="230"/>
      <c r="BC612" s="230"/>
      <c r="BD612" s="230"/>
      <c r="BE612" s="230"/>
      <c r="BF612" s="230"/>
      <c r="BG612" s="230"/>
      <c r="BH612" s="230"/>
      <c r="BI612" s="230"/>
      <c r="BJ612" s="230"/>
      <c r="BK612" s="230"/>
      <c r="BL612" s="230"/>
      <c r="BM612" s="231">
        <v>42</v>
      </c>
    </row>
    <row r="613" spans="1:65">
      <c r="A613" s="30"/>
      <c r="B613" s="19">
        <v>1</v>
      </c>
      <c r="C613" s="9">
        <v>6</v>
      </c>
      <c r="D613" s="232">
        <v>10.9</v>
      </c>
      <c r="E613" s="232">
        <v>11.8</v>
      </c>
      <c r="F613" s="242">
        <v>7.52</v>
      </c>
      <c r="G613" s="232">
        <v>11.4</v>
      </c>
      <c r="H613" s="232">
        <v>11.7</v>
      </c>
      <c r="I613" s="232">
        <v>11</v>
      </c>
      <c r="J613" s="232">
        <v>12.3</v>
      </c>
      <c r="K613" s="232">
        <v>10.929557413369833</v>
      </c>
      <c r="L613" s="232">
        <v>13.02</v>
      </c>
      <c r="M613" s="232">
        <v>11.8</v>
      </c>
      <c r="N613" s="242">
        <v>7.4</v>
      </c>
      <c r="O613" s="232">
        <v>10.9</v>
      </c>
      <c r="P613" s="232">
        <v>11.8</v>
      </c>
      <c r="Q613" s="232">
        <v>11.175195613728601</v>
      </c>
      <c r="R613" s="232">
        <v>12</v>
      </c>
      <c r="S613" s="232">
        <v>12.07</v>
      </c>
      <c r="T613" s="232">
        <v>11.56</v>
      </c>
      <c r="U613" s="242">
        <v>34.538333333333334</v>
      </c>
      <c r="V613" s="229"/>
      <c r="W613" s="230"/>
      <c r="X613" s="230"/>
      <c r="Y613" s="230"/>
      <c r="Z613" s="230"/>
      <c r="AA613" s="230"/>
      <c r="AB613" s="230"/>
      <c r="AC613" s="230"/>
      <c r="AD613" s="230"/>
      <c r="AE613" s="230"/>
      <c r="AF613" s="230"/>
      <c r="AG613" s="230"/>
      <c r="AH613" s="230"/>
      <c r="AI613" s="230"/>
      <c r="AJ613" s="230"/>
      <c r="AK613" s="230"/>
      <c r="AL613" s="230"/>
      <c r="AM613" s="230"/>
      <c r="AN613" s="230"/>
      <c r="AO613" s="230"/>
      <c r="AP613" s="230"/>
      <c r="AQ613" s="230"/>
      <c r="AR613" s="230"/>
      <c r="AS613" s="230"/>
      <c r="AT613" s="230"/>
      <c r="AU613" s="230"/>
      <c r="AV613" s="230"/>
      <c r="AW613" s="230"/>
      <c r="AX613" s="230"/>
      <c r="AY613" s="230"/>
      <c r="AZ613" s="230"/>
      <c r="BA613" s="230"/>
      <c r="BB613" s="230"/>
      <c r="BC613" s="230"/>
      <c r="BD613" s="230"/>
      <c r="BE613" s="230"/>
      <c r="BF613" s="230"/>
      <c r="BG613" s="230"/>
      <c r="BH613" s="230"/>
      <c r="BI613" s="230"/>
      <c r="BJ613" s="230"/>
      <c r="BK613" s="230"/>
      <c r="BL613" s="230"/>
      <c r="BM613" s="233"/>
    </row>
    <row r="614" spans="1:65">
      <c r="A614" s="30"/>
      <c r="B614" s="20" t="s">
        <v>259</v>
      </c>
      <c r="C614" s="12"/>
      <c r="D614" s="234">
        <v>10.883333333333335</v>
      </c>
      <c r="E614" s="234">
        <v>12.716666666666667</v>
      </c>
      <c r="F614" s="234">
        <v>7.5183333333333335</v>
      </c>
      <c r="G614" s="234">
        <v>11.4</v>
      </c>
      <c r="H614" s="234">
        <v>11.850000000000001</v>
      </c>
      <c r="I614" s="234">
        <v>11.133333333333335</v>
      </c>
      <c r="J614" s="234">
        <v>12.083333333333334</v>
      </c>
      <c r="K614" s="234">
        <v>11.017715168457203</v>
      </c>
      <c r="L614" s="234">
        <v>12.86</v>
      </c>
      <c r="M614" s="234">
        <v>11.866666666666667</v>
      </c>
      <c r="N614" s="234">
        <v>7.55</v>
      </c>
      <c r="O614" s="234">
        <v>10.983333333333333</v>
      </c>
      <c r="P614" s="234">
        <v>11.799999999999999</v>
      </c>
      <c r="Q614" s="234">
        <v>11.13292419665018</v>
      </c>
      <c r="R614" s="234">
        <v>11.550000000000002</v>
      </c>
      <c r="S614" s="234">
        <v>12.041666666666666</v>
      </c>
      <c r="T614" s="234">
        <v>11.756666666666668</v>
      </c>
      <c r="U614" s="234">
        <v>33.009333333333338</v>
      </c>
      <c r="V614" s="229"/>
      <c r="W614" s="230"/>
      <c r="X614" s="230"/>
      <c r="Y614" s="230"/>
      <c r="Z614" s="230"/>
      <c r="AA614" s="230"/>
      <c r="AB614" s="230"/>
      <c r="AC614" s="230"/>
      <c r="AD614" s="230"/>
      <c r="AE614" s="230"/>
      <c r="AF614" s="230"/>
      <c r="AG614" s="230"/>
      <c r="AH614" s="230"/>
      <c r="AI614" s="230"/>
      <c r="AJ614" s="230"/>
      <c r="AK614" s="230"/>
      <c r="AL614" s="230"/>
      <c r="AM614" s="230"/>
      <c r="AN614" s="230"/>
      <c r="AO614" s="230"/>
      <c r="AP614" s="230"/>
      <c r="AQ614" s="230"/>
      <c r="AR614" s="230"/>
      <c r="AS614" s="230"/>
      <c r="AT614" s="230"/>
      <c r="AU614" s="230"/>
      <c r="AV614" s="230"/>
      <c r="AW614" s="230"/>
      <c r="AX614" s="230"/>
      <c r="AY614" s="230"/>
      <c r="AZ614" s="230"/>
      <c r="BA614" s="230"/>
      <c r="BB614" s="230"/>
      <c r="BC614" s="230"/>
      <c r="BD614" s="230"/>
      <c r="BE614" s="230"/>
      <c r="BF614" s="230"/>
      <c r="BG614" s="230"/>
      <c r="BH614" s="230"/>
      <c r="BI614" s="230"/>
      <c r="BJ614" s="230"/>
      <c r="BK614" s="230"/>
      <c r="BL614" s="230"/>
      <c r="BM614" s="233"/>
    </row>
    <row r="615" spans="1:65">
      <c r="A615" s="30"/>
      <c r="B615" s="3" t="s">
        <v>260</v>
      </c>
      <c r="C615" s="29"/>
      <c r="D615" s="232">
        <v>10.850000000000001</v>
      </c>
      <c r="E615" s="232">
        <v>12.8</v>
      </c>
      <c r="F615" s="232">
        <v>7.4949999999999992</v>
      </c>
      <c r="G615" s="232">
        <v>11.4</v>
      </c>
      <c r="H615" s="232">
        <v>11.850000000000001</v>
      </c>
      <c r="I615" s="232">
        <v>11.1</v>
      </c>
      <c r="J615" s="232">
        <v>12.05</v>
      </c>
      <c r="K615" s="232">
        <v>10.947102150216649</v>
      </c>
      <c r="L615" s="232">
        <v>12.850000000000001</v>
      </c>
      <c r="M615" s="232">
        <v>12</v>
      </c>
      <c r="N615" s="232">
        <v>7.45</v>
      </c>
      <c r="O615" s="232">
        <v>10.9</v>
      </c>
      <c r="P615" s="232">
        <v>11.850000000000001</v>
      </c>
      <c r="Q615" s="232">
        <v>11.132836810431389</v>
      </c>
      <c r="R615" s="232">
        <v>11.5</v>
      </c>
      <c r="S615" s="232">
        <v>12.065000000000001</v>
      </c>
      <c r="T615" s="232">
        <v>11.66</v>
      </c>
      <c r="U615" s="232">
        <v>33.011333333333333</v>
      </c>
      <c r="V615" s="229"/>
      <c r="W615" s="230"/>
      <c r="X615" s="230"/>
      <c r="Y615" s="230"/>
      <c r="Z615" s="230"/>
      <c r="AA615" s="230"/>
      <c r="AB615" s="230"/>
      <c r="AC615" s="230"/>
      <c r="AD615" s="230"/>
      <c r="AE615" s="230"/>
      <c r="AF615" s="230"/>
      <c r="AG615" s="230"/>
      <c r="AH615" s="230"/>
      <c r="AI615" s="230"/>
      <c r="AJ615" s="230"/>
      <c r="AK615" s="230"/>
      <c r="AL615" s="230"/>
      <c r="AM615" s="230"/>
      <c r="AN615" s="230"/>
      <c r="AO615" s="230"/>
      <c r="AP615" s="230"/>
      <c r="AQ615" s="230"/>
      <c r="AR615" s="230"/>
      <c r="AS615" s="230"/>
      <c r="AT615" s="230"/>
      <c r="AU615" s="230"/>
      <c r="AV615" s="230"/>
      <c r="AW615" s="230"/>
      <c r="AX615" s="230"/>
      <c r="AY615" s="230"/>
      <c r="AZ615" s="230"/>
      <c r="BA615" s="230"/>
      <c r="BB615" s="230"/>
      <c r="BC615" s="230"/>
      <c r="BD615" s="230"/>
      <c r="BE615" s="230"/>
      <c r="BF615" s="230"/>
      <c r="BG615" s="230"/>
      <c r="BH615" s="230"/>
      <c r="BI615" s="230"/>
      <c r="BJ615" s="230"/>
      <c r="BK615" s="230"/>
      <c r="BL615" s="230"/>
      <c r="BM615" s="233"/>
    </row>
    <row r="616" spans="1:65">
      <c r="A616" s="30"/>
      <c r="B616" s="3" t="s">
        <v>261</v>
      </c>
      <c r="C616" s="29"/>
      <c r="D616" s="24">
        <v>0.1722401424368506</v>
      </c>
      <c r="E616" s="24">
        <v>0.55287129303904581</v>
      </c>
      <c r="F616" s="24">
        <v>0.15380723866797261</v>
      </c>
      <c r="G616" s="24">
        <v>0</v>
      </c>
      <c r="H616" s="24">
        <v>0.48476798574163293</v>
      </c>
      <c r="I616" s="24">
        <v>0.35023801430836521</v>
      </c>
      <c r="J616" s="24">
        <v>0.20412414523193156</v>
      </c>
      <c r="K616" s="24">
        <v>0.16881646737205436</v>
      </c>
      <c r="L616" s="24">
        <v>0.30311713907332932</v>
      </c>
      <c r="M616" s="24">
        <v>0.46332134277050818</v>
      </c>
      <c r="N616" s="24">
        <v>0.25884358211089575</v>
      </c>
      <c r="O616" s="24">
        <v>0.21369760566432802</v>
      </c>
      <c r="P616" s="24">
        <v>0.31622776601683761</v>
      </c>
      <c r="Q616" s="24">
        <v>2.4973421179221779E-2</v>
      </c>
      <c r="R616" s="24">
        <v>0.31464265445104567</v>
      </c>
      <c r="S616" s="24">
        <v>5.0365331992022512E-2</v>
      </c>
      <c r="T616" s="24">
        <v>0.2337234833444567</v>
      </c>
      <c r="U616" s="24">
        <v>1.5510698816551685</v>
      </c>
      <c r="V616" s="157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3" t="s">
        <v>86</v>
      </c>
      <c r="C617" s="29"/>
      <c r="D617" s="13">
        <v>1.5826046778271111E-2</v>
      </c>
      <c r="E617" s="13">
        <v>4.3476117408050782E-2</v>
      </c>
      <c r="F617" s="13">
        <v>2.0457624296338631E-2</v>
      </c>
      <c r="G617" s="13">
        <v>0</v>
      </c>
      <c r="H617" s="13">
        <v>4.0908690779884634E-2</v>
      </c>
      <c r="I617" s="13">
        <v>3.1458504279194478E-2</v>
      </c>
      <c r="J617" s="13">
        <v>1.6893032708849509E-2</v>
      </c>
      <c r="K617" s="13">
        <v>1.5322275516375826E-2</v>
      </c>
      <c r="L617" s="13">
        <v>2.3570539585795438E-2</v>
      </c>
      <c r="M617" s="13">
        <v>3.9043933379537203E-2</v>
      </c>
      <c r="N617" s="13">
        <v>3.4283918160383543E-2</v>
      </c>
      <c r="O617" s="13">
        <v>1.9456534658360673E-2</v>
      </c>
      <c r="P617" s="13">
        <v>2.6798963221765903E-2</v>
      </c>
      <c r="Q617" s="13">
        <v>2.2432040978717983E-3</v>
      </c>
      <c r="R617" s="13">
        <v>2.7241788264159791E-2</v>
      </c>
      <c r="S617" s="13">
        <v>4.1825881239049836E-3</v>
      </c>
      <c r="T617" s="13">
        <v>1.988008080616303E-2</v>
      </c>
      <c r="U617" s="13">
        <v>4.6988827856419446E-2</v>
      </c>
      <c r="V617" s="157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262</v>
      </c>
      <c r="C618" s="29"/>
      <c r="D618" s="13">
        <v>-6.7545887069107691E-2</v>
      </c>
      <c r="E618" s="13">
        <v>8.95290783556979E-2</v>
      </c>
      <c r="F618" s="13">
        <v>-0.35584984633518302</v>
      </c>
      <c r="G618" s="13">
        <v>-2.3279305903935232E-2</v>
      </c>
      <c r="H618" s="13">
        <v>1.5275458336698966E-2</v>
      </c>
      <c r="I618" s="13">
        <v>-4.6126573602088716E-2</v>
      </c>
      <c r="J618" s="13">
        <v>3.5266817572583209E-2</v>
      </c>
      <c r="K618" s="13">
        <v>-5.6032420465942145E-2</v>
      </c>
      <c r="L618" s="13">
        <v>0.10180948474345541</v>
      </c>
      <c r="M618" s="13">
        <v>1.6703412567833364E-2</v>
      </c>
      <c r="N618" s="13">
        <v>-0.35313673329602735</v>
      </c>
      <c r="O618" s="13">
        <v>-5.8978161682300301E-2</v>
      </c>
      <c r="P618" s="13">
        <v>1.0991595643294882E-2</v>
      </c>
      <c r="Q618" s="13">
        <v>-4.6161627309558195E-2</v>
      </c>
      <c r="R618" s="13">
        <v>-1.0427717823723759E-2</v>
      </c>
      <c r="S618" s="13">
        <v>3.1696931994746658E-2</v>
      </c>
      <c r="T618" s="13">
        <v>7.2789146423450912E-3</v>
      </c>
      <c r="U618" s="13">
        <v>1.8281490320159386</v>
      </c>
      <c r="V618" s="157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46" t="s">
        <v>263</v>
      </c>
      <c r="C619" s="47"/>
      <c r="D619" s="45">
        <v>1</v>
      </c>
      <c r="E619" s="45">
        <v>1.38</v>
      </c>
      <c r="F619" s="45">
        <v>5.36</v>
      </c>
      <c r="G619" s="45">
        <v>0.33</v>
      </c>
      <c r="H619" s="45">
        <v>0.25</v>
      </c>
      <c r="I619" s="45">
        <v>0.67</v>
      </c>
      <c r="J619" s="45">
        <v>0.56000000000000005</v>
      </c>
      <c r="K619" s="45">
        <v>0.82</v>
      </c>
      <c r="L619" s="45">
        <v>1.56</v>
      </c>
      <c r="M619" s="45">
        <v>0.28000000000000003</v>
      </c>
      <c r="N619" s="45">
        <v>5.32</v>
      </c>
      <c r="O619" s="45">
        <v>0.87</v>
      </c>
      <c r="P619" s="45">
        <v>0.19</v>
      </c>
      <c r="Q619" s="45">
        <v>0.67</v>
      </c>
      <c r="R619" s="45">
        <v>0.13</v>
      </c>
      <c r="S619" s="45">
        <v>0.5</v>
      </c>
      <c r="T619" s="45">
        <v>0.13</v>
      </c>
      <c r="U619" s="45">
        <v>27.68</v>
      </c>
      <c r="V619" s="157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B620" s="31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BM620" s="55"/>
    </row>
    <row r="621" spans="1:65" ht="15">
      <c r="B621" s="8" t="s">
        <v>475</v>
      </c>
      <c r="BM621" s="28" t="s">
        <v>66</v>
      </c>
    </row>
    <row r="622" spans="1:65" ht="15">
      <c r="A622" s="25" t="s">
        <v>31</v>
      </c>
      <c r="B622" s="18" t="s">
        <v>110</v>
      </c>
      <c r="C622" s="15" t="s">
        <v>111</v>
      </c>
      <c r="D622" s="16" t="s">
        <v>225</v>
      </c>
      <c r="E622" s="17" t="s">
        <v>225</v>
      </c>
      <c r="F622" s="17" t="s">
        <v>225</v>
      </c>
      <c r="G622" s="17" t="s">
        <v>225</v>
      </c>
      <c r="H622" s="17" t="s">
        <v>225</v>
      </c>
      <c r="I622" s="17" t="s">
        <v>225</v>
      </c>
      <c r="J622" s="17" t="s">
        <v>225</v>
      </c>
      <c r="K622" s="17" t="s">
        <v>225</v>
      </c>
      <c r="L622" s="157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 t="s">
        <v>226</v>
      </c>
      <c r="C623" s="9" t="s">
        <v>226</v>
      </c>
      <c r="D623" s="155" t="s">
        <v>228</v>
      </c>
      <c r="E623" s="156" t="s">
        <v>236</v>
      </c>
      <c r="F623" s="156" t="s">
        <v>238</v>
      </c>
      <c r="G623" s="156" t="s">
        <v>239</v>
      </c>
      <c r="H623" s="156" t="s">
        <v>240</v>
      </c>
      <c r="I623" s="156" t="s">
        <v>242</v>
      </c>
      <c r="J623" s="156" t="s">
        <v>245</v>
      </c>
      <c r="K623" s="156" t="s">
        <v>249</v>
      </c>
      <c r="L623" s="157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 t="s">
        <v>3</v>
      </c>
    </row>
    <row r="624" spans="1:65">
      <c r="A624" s="30"/>
      <c r="B624" s="19"/>
      <c r="C624" s="9"/>
      <c r="D624" s="10" t="s">
        <v>271</v>
      </c>
      <c r="E624" s="11" t="s">
        <v>271</v>
      </c>
      <c r="F624" s="11" t="s">
        <v>272</v>
      </c>
      <c r="G624" s="11" t="s">
        <v>271</v>
      </c>
      <c r="H624" s="11" t="s">
        <v>272</v>
      </c>
      <c r="I624" s="11" t="s">
        <v>271</v>
      </c>
      <c r="J624" s="11" t="s">
        <v>271</v>
      </c>
      <c r="K624" s="11" t="s">
        <v>271</v>
      </c>
      <c r="L624" s="157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</v>
      </c>
    </row>
    <row r="625" spans="1:65">
      <c r="A625" s="30"/>
      <c r="B625" s="19"/>
      <c r="C625" s="9"/>
      <c r="D625" s="26"/>
      <c r="E625" s="26"/>
      <c r="F625" s="26"/>
      <c r="G625" s="26"/>
      <c r="H625" s="26"/>
      <c r="I625" s="26"/>
      <c r="J625" s="26"/>
      <c r="K625" s="26"/>
      <c r="L625" s="157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2</v>
      </c>
    </row>
    <row r="626" spans="1:65">
      <c r="A626" s="30"/>
      <c r="B626" s="18">
        <v>1</v>
      </c>
      <c r="C626" s="14">
        <v>1</v>
      </c>
      <c r="D626" s="228">
        <v>28.7</v>
      </c>
      <c r="E626" s="228">
        <v>27.3</v>
      </c>
      <c r="F626" s="228">
        <v>27.2</v>
      </c>
      <c r="G626" s="228">
        <v>26.704801824455547</v>
      </c>
      <c r="H626" s="228">
        <v>30.11</v>
      </c>
      <c r="I626" s="228">
        <v>26</v>
      </c>
      <c r="J626" s="228">
        <v>26.501359229436808</v>
      </c>
      <c r="K626" s="228">
        <v>28.55</v>
      </c>
      <c r="L626" s="229"/>
      <c r="M626" s="230"/>
      <c r="N626" s="230"/>
      <c r="O626" s="230"/>
      <c r="P626" s="230"/>
      <c r="Q626" s="230"/>
      <c r="R626" s="230"/>
      <c r="S626" s="230"/>
      <c r="T626" s="230"/>
      <c r="U626" s="230"/>
      <c r="V626" s="230"/>
      <c r="W626" s="230"/>
      <c r="X626" s="230"/>
      <c r="Y626" s="230"/>
      <c r="Z626" s="230"/>
      <c r="AA626" s="230"/>
      <c r="AB626" s="230"/>
      <c r="AC626" s="230"/>
      <c r="AD626" s="230"/>
      <c r="AE626" s="230"/>
      <c r="AF626" s="230"/>
      <c r="AG626" s="230"/>
      <c r="AH626" s="230"/>
      <c r="AI626" s="230"/>
      <c r="AJ626" s="230"/>
      <c r="AK626" s="230"/>
      <c r="AL626" s="230"/>
      <c r="AM626" s="230"/>
      <c r="AN626" s="230"/>
      <c r="AO626" s="230"/>
      <c r="AP626" s="230"/>
      <c r="AQ626" s="230"/>
      <c r="AR626" s="230"/>
      <c r="AS626" s="230"/>
      <c r="AT626" s="230"/>
      <c r="AU626" s="230"/>
      <c r="AV626" s="230"/>
      <c r="AW626" s="230"/>
      <c r="AX626" s="230"/>
      <c r="AY626" s="230"/>
      <c r="AZ626" s="230"/>
      <c r="BA626" s="230"/>
      <c r="BB626" s="230"/>
      <c r="BC626" s="230"/>
      <c r="BD626" s="230"/>
      <c r="BE626" s="230"/>
      <c r="BF626" s="230"/>
      <c r="BG626" s="230"/>
      <c r="BH626" s="230"/>
      <c r="BI626" s="230"/>
      <c r="BJ626" s="230"/>
      <c r="BK626" s="230"/>
      <c r="BL626" s="230"/>
      <c r="BM626" s="231">
        <v>1</v>
      </c>
    </row>
    <row r="627" spans="1:65">
      <c r="A627" s="30"/>
      <c r="B627" s="19">
        <v>1</v>
      </c>
      <c r="C627" s="9">
        <v>2</v>
      </c>
      <c r="D627" s="232">
        <v>27.8</v>
      </c>
      <c r="E627" s="232">
        <v>27.7</v>
      </c>
      <c r="F627" s="232">
        <v>26.8</v>
      </c>
      <c r="G627" s="232">
        <v>26.035324847322837</v>
      </c>
      <c r="H627" s="232">
        <v>29.98</v>
      </c>
      <c r="I627" s="232">
        <v>26.8</v>
      </c>
      <c r="J627" s="232">
        <v>26.543012569208098</v>
      </c>
      <c r="K627" s="232">
        <v>28.9</v>
      </c>
      <c r="L627" s="229"/>
      <c r="M627" s="230"/>
      <c r="N627" s="230"/>
      <c r="O627" s="230"/>
      <c r="P627" s="230"/>
      <c r="Q627" s="230"/>
      <c r="R627" s="230"/>
      <c r="S627" s="230"/>
      <c r="T627" s="230"/>
      <c r="U627" s="230"/>
      <c r="V627" s="230"/>
      <c r="W627" s="230"/>
      <c r="X627" s="230"/>
      <c r="Y627" s="230"/>
      <c r="Z627" s="230"/>
      <c r="AA627" s="230"/>
      <c r="AB627" s="230"/>
      <c r="AC627" s="230"/>
      <c r="AD627" s="230"/>
      <c r="AE627" s="230"/>
      <c r="AF627" s="230"/>
      <c r="AG627" s="230"/>
      <c r="AH627" s="230"/>
      <c r="AI627" s="230"/>
      <c r="AJ627" s="230"/>
      <c r="AK627" s="230"/>
      <c r="AL627" s="230"/>
      <c r="AM627" s="230"/>
      <c r="AN627" s="230"/>
      <c r="AO627" s="230"/>
      <c r="AP627" s="230"/>
      <c r="AQ627" s="230"/>
      <c r="AR627" s="230"/>
      <c r="AS627" s="230"/>
      <c r="AT627" s="230"/>
      <c r="AU627" s="230"/>
      <c r="AV627" s="230"/>
      <c r="AW627" s="230"/>
      <c r="AX627" s="230"/>
      <c r="AY627" s="230"/>
      <c r="AZ627" s="230"/>
      <c r="BA627" s="230"/>
      <c r="BB627" s="230"/>
      <c r="BC627" s="230"/>
      <c r="BD627" s="230"/>
      <c r="BE627" s="230"/>
      <c r="BF627" s="230"/>
      <c r="BG627" s="230"/>
      <c r="BH627" s="230"/>
      <c r="BI627" s="230"/>
      <c r="BJ627" s="230"/>
      <c r="BK627" s="230"/>
      <c r="BL627" s="230"/>
      <c r="BM627" s="231">
        <v>24</v>
      </c>
    </row>
    <row r="628" spans="1:65">
      <c r="A628" s="30"/>
      <c r="B628" s="19">
        <v>1</v>
      </c>
      <c r="C628" s="9">
        <v>3</v>
      </c>
      <c r="D628" s="232">
        <v>27.6</v>
      </c>
      <c r="E628" s="232">
        <v>27.3</v>
      </c>
      <c r="F628" s="232">
        <v>27.5</v>
      </c>
      <c r="G628" s="232">
        <v>26.658651159001881</v>
      </c>
      <c r="H628" s="232">
        <v>29.66</v>
      </c>
      <c r="I628" s="232">
        <v>26.5</v>
      </c>
      <c r="J628" s="232">
        <v>26.496791528836798</v>
      </c>
      <c r="K628" s="232">
        <v>29.07</v>
      </c>
      <c r="L628" s="229"/>
      <c r="M628" s="230"/>
      <c r="N628" s="230"/>
      <c r="O628" s="230"/>
      <c r="P628" s="230"/>
      <c r="Q628" s="230"/>
      <c r="R628" s="230"/>
      <c r="S628" s="230"/>
      <c r="T628" s="230"/>
      <c r="U628" s="230"/>
      <c r="V628" s="230"/>
      <c r="W628" s="230"/>
      <c r="X628" s="230"/>
      <c r="Y628" s="230"/>
      <c r="Z628" s="230"/>
      <c r="AA628" s="230"/>
      <c r="AB628" s="230"/>
      <c r="AC628" s="230"/>
      <c r="AD628" s="230"/>
      <c r="AE628" s="230"/>
      <c r="AF628" s="230"/>
      <c r="AG628" s="230"/>
      <c r="AH628" s="230"/>
      <c r="AI628" s="230"/>
      <c r="AJ628" s="230"/>
      <c r="AK628" s="230"/>
      <c r="AL628" s="230"/>
      <c r="AM628" s="230"/>
      <c r="AN628" s="230"/>
      <c r="AO628" s="230"/>
      <c r="AP628" s="230"/>
      <c r="AQ628" s="230"/>
      <c r="AR628" s="230"/>
      <c r="AS628" s="230"/>
      <c r="AT628" s="230"/>
      <c r="AU628" s="230"/>
      <c r="AV628" s="230"/>
      <c r="AW628" s="230"/>
      <c r="AX628" s="230"/>
      <c r="AY628" s="230"/>
      <c r="AZ628" s="230"/>
      <c r="BA628" s="230"/>
      <c r="BB628" s="230"/>
      <c r="BC628" s="230"/>
      <c r="BD628" s="230"/>
      <c r="BE628" s="230"/>
      <c r="BF628" s="230"/>
      <c r="BG628" s="230"/>
      <c r="BH628" s="230"/>
      <c r="BI628" s="230"/>
      <c r="BJ628" s="230"/>
      <c r="BK628" s="230"/>
      <c r="BL628" s="230"/>
      <c r="BM628" s="231">
        <v>16</v>
      </c>
    </row>
    <row r="629" spans="1:65">
      <c r="A629" s="30"/>
      <c r="B629" s="19">
        <v>1</v>
      </c>
      <c r="C629" s="9">
        <v>4</v>
      </c>
      <c r="D629" s="232">
        <v>27.7</v>
      </c>
      <c r="E629" s="232">
        <v>28</v>
      </c>
      <c r="F629" s="232">
        <v>28.3</v>
      </c>
      <c r="G629" s="232">
        <v>27.233799928184084</v>
      </c>
      <c r="H629" s="232">
        <v>30.22</v>
      </c>
      <c r="I629" s="232">
        <v>27</v>
      </c>
      <c r="J629" s="232">
        <v>26.4054211341174</v>
      </c>
      <c r="K629" s="232">
        <v>28.87</v>
      </c>
      <c r="L629" s="229"/>
      <c r="M629" s="230"/>
      <c r="N629" s="230"/>
      <c r="O629" s="230"/>
      <c r="P629" s="230"/>
      <c r="Q629" s="230"/>
      <c r="R629" s="230"/>
      <c r="S629" s="230"/>
      <c r="T629" s="230"/>
      <c r="U629" s="230"/>
      <c r="V629" s="230"/>
      <c r="W629" s="230"/>
      <c r="X629" s="230"/>
      <c r="Y629" s="230"/>
      <c r="Z629" s="230"/>
      <c r="AA629" s="230"/>
      <c r="AB629" s="230"/>
      <c r="AC629" s="230"/>
      <c r="AD629" s="230"/>
      <c r="AE629" s="230"/>
      <c r="AF629" s="230"/>
      <c r="AG629" s="230"/>
      <c r="AH629" s="230"/>
      <c r="AI629" s="230"/>
      <c r="AJ629" s="230"/>
      <c r="AK629" s="230"/>
      <c r="AL629" s="230"/>
      <c r="AM629" s="230"/>
      <c r="AN629" s="230"/>
      <c r="AO629" s="230"/>
      <c r="AP629" s="230"/>
      <c r="AQ629" s="230"/>
      <c r="AR629" s="230"/>
      <c r="AS629" s="230"/>
      <c r="AT629" s="230"/>
      <c r="AU629" s="230"/>
      <c r="AV629" s="230"/>
      <c r="AW629" s="230"/>
      <c r="AX629" s="230"/>
      <c r="AY629" s="230"/>
      <c r="AZ629" s="230"/>
      <c r="BA629" s="230"/>
      <c r="BB629" s="230"/>
      <c r="BC629" s="230"/>
      <c r="BD629" s="230"/>
      <c r="BE629" s="230"/>
      <c r="BF629" s="230"/>
      <c r="BG629" s="230"/>
      <c r="BH629" s="230"/>
      <c r="BI629" s="230"/>
      <c r="BJ629" s="230"/>
      <c r="BK629" s="230"/>
      <c r="BL629" s="230"/>
      <c r="BM629" s="231">
        <v>27.808891800208464</v>
      </c>
    </row>
    <row r="630" spans="1:65">
      <c r="A630" s="30"/>
      <c r="B630" s="19">
        <v>1</v>
      </c>
      <c r="C630" s="9">
        <v>5</v>
      </c>
      <c r="D630" s="232">
        <v>29.3</v>
      </c>
      <c r="E630" s="232">
        <v>28.3</v>
      </c>
      <c r="F630" s="232">
        <v>27</v>
      </c>
      <c r="G630" s="232">
        <v>26.216018261746086</v>
      </c>
      <c r="H630" s="232">
        <v>30.73</v>
      </c>
      <c r="I630" s="232">
        <v>26.6</v>
      </c>
      <c r="J630" s="232">
        <v>26.493320612778401</v>
      </c>
      <c r="K630" s="232">
        <v>28.8</v>
      </c>
      <c r="L630" s="229"/>
      <c r="M630" s="230"/>
      <c r="N630" s="230"/>
      <c r="O630" s="230"/>
      <c r="P630" s="230"/>
      <c r="Q630" s="230"/>
      <c r="R630" s="230"/>
      <c r="S630" s="230"/>
      <c r="T630" s="230"/>
      <c r="U630" s="230"/>
      <c r="V630" s="230"/>
      <c r="W630" s="230"/>
      <c r="X630" s="230"/>
      <c r="Y630" s="230"/>
      <c r="Z630" s="230"/>
      <c r="AA630" s="230"/>
      <c r="AB630" s="230"/>
      <c r="AC630" s="230"/>
      <c r="AD630" s="230"/>
      <c r="AE630" s="230"/>
      <c r="AF630" s="230"/>
      <c r="AG630" s="230"/>
      <c r="AH630" s="230"/>
      <c r="AI630" s="230"/>
      <c r="AJ630" s="230"/>
      <c r="AK630" s="230"/>
      <c r="AL630" s="230"/>
      <c r="AM630" s="230"/>
      <c r="AN630" s="230"/>
      <c r="AO630" s="230"/>
      <c r="AP630" s="230"/>
      <c r="AQ630" s="230"/>
      <c r="AR630" s="230"/>
      <c r="AS630" s="230"/>
      <c r="AT630" s="230"/>
      <c r="AU630" s="230"/>
      <c r="AV630" s="230"/>
      <c r="AW630" s="230"/>
      <c r="AX630" s="230"/>
      <c r="AY630" s="230"/>
      <c r="AZ630" s="230"/>
      <c r="BA630" s="230"/>
      <c r="BB630" s="230"/>
      <c r="BC630" s="230"/>
      <c r="BD630" s="230"/>
      <c r="BE630" s="230"/>
      <c r="BF630" s="230"/>
      <c r="BG630" s="230"/>
      <c r="BH630" s="230"/>
      <c r="BI630" s="230"/>
      <c r="BJ630" s="230"/>
      <c r="BK630" s="230"/>
      <c r="BL630" s="230"/>
      <c r="BM630" s="231">
        <v>43</v>
      </c>
    </row>
    <row r="631" spans="1:65">
      <c r="A631" s="30"/>
      <c r="B631" s="19">
        <v>1</v>
      </c>
      <c r="C631" s="9">
        <v>6</v>
      </c>
      <c r="D631" s="232">
        <v>29.1</v>
      </c>
      <c r="E631" s="232">
        <v>28</v>
      </c>
      <c r="F631" s="232">
        <v>28.8</v>
      </c>
      <c r="G631" s="232">
        <v>27.101632840096887</v>
      </c>
      <c r="H631" s="232">
        <v>30.16</v>
      </c>
      <c r="I631" s="232">
        <v>27.1</v>
      </c>
      <c r="J631" s="232">
        <v>26.106672474821334</v>
      </c>
      <c r="K631" s="232">
        <v>28.88</v>
      </c>
      <c r="L631" s="229"/>
      <c r="M631" s="230"/>
      <c r="N631" s="230"/>
      <c r="O631" s="230"/>
      <c r="P631" s="230"/>
      <c r="Q631" s="230"/>
      <c r="R631" s="230"/>
      <c r="S631" s="230"/>
      <c r="T631" s="230"/>
      <c r="U631" s="230"/>
      <c r="V631" s="230"/>
      <c r="W631" s="230"/>
      <c r="X631" s="230"/>
      <c r="Y631" s="230"/>
      <c r="Z631" s="230"/>
      <c r="AA631" s="230"/>
      <c r="AB631" s="230"/>
      <c r="AC631" s="230"/>
      <c r="AD631" s="230"/>
      <c r="AE631" s="230"/>
      <c r="AF631" s="230"/>
      <c r="AG631" s="230"/>
      <c r="AH631" s="230"/>
      <c r="AI631" s="230"/>
      <c r="AJ631" s="230"/>
      <c r="AK631" s="230"/>
      <c r="AL631" s="230"/>
      <c r="AM631" s="230"/>
      <c r="AN631" s="230"/>
      <c r="AO631" s="230"/>
      <c r="AP631" s="230"/>
      <c r="AQ631" s="230"/>
      <c r="AR631" s="230"/>
      <c r="AS631" s="230"/>
      <c r="AT631" s="230"/>
      <c r="AU631" s="230"/>
      <c r="AV631" s="230"/>
      <c r="AW631" s="230"/>
      <c r="AX631" s="230"/>
      <c r="AY631" s="230"/>
      <c r="AZ631" s="230"/>
      <c r="BA631" s="230"/>
      <c r="BB631" s="230"/>
      <c r="BC631" s="230"/>
      <c r="BD631" s="230"/>
      <c r="BE631" s="230"/>
      <c r="BF631" s="230"/>
      <c r="BG631" s="230"/>
      <c r="BH631" s="230"/>
      <c r="BI631" s="230"/>
      <c r="BJ631" s="230"/>
      <c r="BK631" s="230"/>
      <c r="BL631" s="230"/>
      <c r="BM631" s="233"/>
    </row>
    <row r="632" spans="1:65">
      <c r="A632" s="30"/>
      <c r="B632" s="20" t="s">
        <v>259</v>
      </c>
      <c r="C632" s="12"/>
      <c r="D632" s="234">
        <v>28.366666666666664</v>
      </c>
      <c r="E632" s="234">
        <v>27.766666666666666</v>
      </c>
      <c r="F632" s="234">
        <v>27.600000000000005</v>
      </c>
      <c r="G632" s="234">
        <v>26.658371476801221</v>
      </c>
      <c r="H632" s="234">
        <v>30.143333333333331</v>
      </c>
      <c r="I632" s="234">
        <v>26.666666666666668</v>
      </c>
      <c r="J632" s="234">
        <v>26.424429591533137</v>
      </c>
      <c r="K632" s="234">
        <v>28.845000000000002</v>
      </c>
      <c r="L632" s="229"/>
      <c r="M632" s="230"/>
      <c r="N632" s="230"/>
      <c r="O632" s="230"/>
      <c r="P632" s="230"/>
      <c r="Q632" s="230"/>
      <c r="R632" s="230"/>
      <c r="S632" s="230"/>
      <c r="T632" s="230"/>
      <c r="U632" s="230"/>
      <c r="V632" s="230"/>
      <c r="W632" s="230"/>
      <c r="X632" s="230"/>
      <c r="Y632" s="230"/>
      <c r="Z632" s="230"/>
      <c r="AA632" s="230"/>
      <c r="AB632" s="230"/>
      <c r="AC632" s="230"/>
      <c r="AD632" s="230"/>
      <c r="AE632" s="230"/>
      <c r="AF632" s="230"/>
      <c r="AG632" s="230"/>
      <c r="AH632" s="230"/>
      <c r="AI632" s="230"/>
      <c r="AJ632" s="230"/>
      <c r="AK632" s="230"/>
      <c r="AL632" s="230"/>
      <c r="AM632" s="230"/>
      <c r="AN632" s="230"/>
      <c r="AO632" s="230"/>
      <c r="AP632" s="230"/>
      <c r="AQ632" s="230"/>
      <c r="AR632" s="230"/>
      <c r="AS632" s="230"/>
      <c r="AT632" s="230"/>
      <c r="AU632" s="230"/>
      <c r="AV632" s="230"/>
      <c r="AW632" s="230"/>
      <c r="AX632" s="230"/>
      <c r="AY632" s="230"/>
      <c r="AZ632" s="230"/>
      <c r="BA632" s="230"/>
      <c r="BB632" s="230"/>
      <c r="BC632" s="230"/>
      <c r="BD632" s="230"/>
      <c r="BE632" s="230"/>
      <c r="BF632" s="230"/>
      <c r="BG632" s="230"/>
      <c r="BH632" s="230"/>
      <c r="BI632" s="230"/>
      <c r="BJ632" s="230"/>
      <c r="BK632" s="230"/>
      <c r="BL632" s="230"/>
      <c r="BM632" s="233"/>
    </row>
    <row r="633" spans="1:65">
      <c r="A633" s="30"/>
      <c r="B633" s="3" t="s">
        <v>260</v>
      </c>
      <c r="C633" s="29"/>
      <c r="D633" s="232">
        <v>28.25</v>
      </c>
      <c r="E633" s="232">
        <v>27.85</v>
      </c>
      <c r="F633" s="232">
        <v>27.35</v>
      </c>
      <c r="G633" s="232">
        <v>26.681726491728714</v>
      </c>
      <c r="H633" s="232">
        <v>30.134999999999998</v>
      </c>
      <c r="I633" s="232">
        <v>26.700000000000003</v>
      </c>
      <c r="J633" s="232">
        <v>26.4950560708076</v>
      </c>
      <c r="K633" s="232">
        <v>28.875</v>
      </c>
      <c r="L633" s="229"/>
      <c r="M633" s="230"/>
      <c r="N633" s="230"/>
      <c r="O633" s="230"/>
      <c r="P633" s="230"/>
      <c r="Q633" s="230"/>
      <c r="R633" s="230"/>
      <c r="S633" s="230"/>
      <c r="T633" s="230"/>
      <c r="U633" s="230"/>
      <c r="V633" s="230"/>
      <c r="W633" s="230"/>
      <c r="X633" s="230"/>
      <c r="Y633" s="230"/>
      <c r="Z633" s="230"/>
      <c r="AA633" s="230"/>
      <c r="AB633" s="230"/>
      <c r="AC633" s="230"/>
      <c r="AD633" s="230"/>
      <c r="AE633" s="230"/>
      <c r="AF633" s="230"/>
      <c r="AG633" s="230"/>
      <c r="AH633" s="230"/>
      <c r="AI633" s="230"/>
      <c r="AJ633" s="230"/>
      <c r="AK633" s="230"/>
      <c r="AL633" s="230"/>
      <c r="AM633" s="230"/>
      <c r="AN633" s="230"/>
      <c r="AO633" s="230"/>
      <c r="AP633" s="230"/>
      <c r="AQ633" s="230"/>
      <c r="AR633" s="230"/>
      <c r="AS633" s="230"/>
      <c r="AT633" s="230"/>
      <c r="AU633" s="230"/>
      <c r="AV633" s="230"/>
      <c r="AW633" s="230"/>
      <c r="AX633" s="230"/>
      <c r="AY633" s="230"/>
      <c r="AZ633" s="230"/>
      <c r="BA633" s="230"/>
      <c r="BB633" s="230"/>
      <c r="BC633" s="230"/>
      <c r="BD633" s="230"/>
      <c r="BE633" s="230"/>
      <c r="BF633" s="230"/>
      <c r="BG633" s="230"/>
      <c r="BH633" s="230"/>
      <c r="BI633" s="230"/>
      <c r="BJ633" s="230"/>
      <c r="BK633" s="230"/>
      <c r="BL633" s="230"/>
      <c r="BM633" s="233"/>
    </row>
    <row r="634" spans="1:65">
      <c r="A634" s="30"/>
      <c r="B634" s="3" t="s">
        <v>261</v>
      </c>
      <c r="C634" s="29"/>
      <c r="D634" s="24">
        <v>0.75806771905065762</v>
      </c>
      <c r="E634" s="24">
        <v>0.40824829046386291</v>
      </c>
      <c r="F634" s="24">
        <v>0.78740078740118136</v>
      </c>
      <c r="G634" s="24">
        <v>0.47193598371623158</v>
      </c>
      <c r="H634" s="24">
        <v>0.34978088379250616</v>
      </c>
      <c r="I634" s="24">
        <v>0.39832984656772447</v>
      </c>
      <c r="J634" s="24">
        <v>0.16204519198984532</v>
      </c>
      <c r="K634" s="24">
        <v>0.17002940922087537</v>
      </c>
      <c r="L634" s="157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3" t="s">
        <v>86</v>
      </c>
      <c r="C635" s="29"/>
      <c r="D635" s="13">
        <v>2.6723891388389813E-2</v>
      </c>
      <c r="E635" s="13">
        <v>1.4702819584532878E-2</v>
      </c>
      <c r="F635" s="13">
        <v>2.8529014036274683E-2</v>
      </c>
      <c r="G635" s="13">
        <v>1.7703106287903669E-2</v>
      </c>
      <c r="H635" s="13">
        <v>1.1603921833213741E-2</v>
      </c>
      <c r="I635" s="13">
        <v>1.4937369246289666E-2</v>
      </c>
      <c r="J635" s="13">
        <v>6.1324007554648414E-3</v>
      </c>
      <c r="K635" s="13">
        <v>5.8945886365358068E-3</v>
      </c>
      <c r="L635" s="157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3" t="s">
        <v>262</v>
      </c>
      <c r="C636" s="29"/>
      <c r="D636" s="13">
        <v>2.0057428770103636E-2</v>
      </c>
      <c r="E636" s="13">
        <v>-1.5184040358444673E-3</v>
      </c>
      <c r="F636" s="13">
        <v>-7.5116909263853726E-3</v>
      </c>
      <c r="G636" s="13">
        <v>-4.1372390229466705E-2</v>
      </c>
      <c r="H636" s="13">
        <v>8.3945867023272225E-2</v>
      </c>
      <c r="I636" s="13">
        <v>-4.1074097513415952E-2</v>
      </c>
      <c r="J636" s="13">
        <v>-4.9784875234220927E-2</v>
      </c>
      <c r="K636" s="13">
        <v>3.7258162145956897E-2</v>
      </c>
      <c r="L636" s="157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46" t="s">
        <v>263</v>
      </c>
      <c r="C637" s="47"/>
      <c r="D637" s="45">
        <v>0.45</v>
      </c>
      <c r="E637" s="45">
        <v>0.06</v>
      </c>
      <c r="F637" s="45">
        <v>0.06</v>
      </c>
      <c r="G637" s="45">
        <v>0.68</v>
      </c>
      <c r="H637" s="45">
        <v>1.62</v>
      </c>
      <c r="I637" s="45">
        <v>0.67</v>
      </c>
      <c r="J637" s="45">
        <v>0.83</v>
      </c>
      <c r="K637" s="45">
        <v>0.77</v>
      </c>
      <c r="L637" s="157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B638" s="31"/>
      <c r="C638" s="20"/>
      <c r="D638" s="20"/>
      <c r="E638" s="20"/>
      <c r="F638" s="20"/>
      <c r="G638" s="20"/>
      <c r="H638" s="20"/>
      <c r="I638" s="20"/>
      <c r="J638" s="20"/>
      <c r="K638" s="20"/>
      <c r="BM638" s="55"/>
    </row>
    <row r="639" spans="1:65" ht="15">
      <c r="B639" s="8" t="s">
        <v>476</v>
      </c>
      <c r="BM639" s="28" t="s">
        <v>66</v>
      </c>
    </row>
    <row r="640" spans="1:65" ht="15">
      <c r="A640" s="25" t="s">
        <v>34</v>
      </c>
      <c r="B640" s="18" t="s">
        <v>110</v>
      </c>
      <c r="C640" s="15" t="s">
        <v>111</v>
      </c>
      <c r="D640" s="16" t="s">
        <v>225</v>
      </c>
      <c r="E640" s="17" t="s">
        <v>225</v>
      </c>
      <c r="F640" s="17" t="s">
        <v>225</v>
      </c>
      <c r="G640" s="17" t="s">
        <v>225</v>
      </c>
      <c r="H640" s="17" t="s">
        <v>225</v>
      </c>
      <c r="I640" s="17" t="s">
        <v>225</v>
      </c>
      <c r="J640" s="17" t="s">
        <v>225</v>
      </c>
      <c r="K640" s="17" t="s">
        <v>225</v>
      </c>
      <c r="L640" s="17" t="s">
        <v>225</v>
      </c>
      <c r="M640" s="17" t="s">
        <v>225</v>
      </c>
      <c r="N640" s="17" t="s">
        <v>225</v>
      </c>
      <c r="O640" s="17" t="s">
        <v>225</v>
      </c>
      <c r="P640" s="17" t="s">
        <v>225</v>
      </c>
      <c r="Q640" s="17" t="s">
        <v>225</v>
      </c>
      <c r="R640" s="17" t="s">
        <v>225</v>
      </c>
      <c r="S640" s="17" t="s">
        <v>225</v>
      </c>
      <c r="T640" s="17" t="s">
        <v>225</v>
      </c>
      <c r="U640" s="17" t="s">
        <v>225</v>
      </c>
      <c r="V640" s="17" t="s">
        <v>225</v>
      </c>
      <c r="W640" s="17" t="s">
        <v>225</v>
      </c>
      <c r="X640" s="17" t="s">
        <v>225</v>
      </c>
      <c r="Y640" s="157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1</v>
      </c>
    </row>
    <row r="641" spans="1:65">
      <c r="A641" s="30"/>
      <c r="B641" s="19" t="s">
        <v>226</v>
      </c>
      <c r="C641" s="9" t="s">
        <v>226</v>
      </c>
      <c r="D641" s="155" t="s">
        <v>228</v>
      </c>
      <c r="E641" s="156" t="s">
        <v>229</v>
      </c>
      <c r="F641" s="156" t="s">
        <v>230</v>
      </c>
      <c r="G641" s="156" t="s">
        <v>231</v>
      </c>
      <c r="H641" s="156" t="s">
        <v>232</v>
      </c>
      <c r="I641" s="156" t="s">
        <v>233</v>
      </c>
      <c r="J641" s="156" t="s">
        <v>234</v>
      </c>
      <c r="K641" s="156" t="s">
        <v>235</v>
      </c>
      <c r="L641" s="156" t="s">
        <v>236</v>
      </c>
      <c r="M641" s="156" t="s">
        <v>237</v>
      </c>
      <c r="N641" s="156" t="s">
        <v>238</v>
      </c>
      <c r="O641" s="156" t="s">
        <v>239</v>
      </c>
      <c r="P641" s="156" t="s">
        <v>240</v>
      </c>
      <c r="Q641" s="156" t="s">
        <v>241</v>
      </c>
      <c r="R641" s="156" t="s">
        <v>242</v>
      </c>
      <c r="S641" s="156" t="s">
        <v>243</v>
      </c>
      <c r="T641" s="156" t="s">
        <v>244</v>
      </c>
      <c r="U641" s="156" t="s">
        <v>247</v>
      </c>
      <c r="V641" s="156" t="s">
        <v>249</v>
      </c>
      <c r="W641" s="156" t="s">
        <v>250</v>
      </c>
      <c r="X641" s="156" t="s">
        <v>251</v>
      </c>
      <c r="Y641" s="157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 t="s">
        <v>3</v>
      </c>
    </row>
    <row r="642" spans="1:65">
      <c r="A642" s="30"/>
      <c r="B642" s="19"/>
      <c r="C642" s="9"/>
      <c r="D642" s="10" t="s">
        <v>114</v>
      </c>
      <c r="E642" s="11" t="s">
        <v>272</v>
      </c>
      <c r="F642" s="11" t="s">
        <v>114</v>
      </c>
      <c r="G642" s="11" t="s">
        <v>272</v>
      </c>
      <c r="H642" s="11" t="s">
        <v>114</v>
      </c>
      <c r="I642" s="11" t="s">
        <v>272</v>
      </c>
      <c r="J642" s="11" t="s">
        <v>114</v>
      </c>
      <c r="K642" s="11" t="s">
        <v>114</v>
      </c>
      <c r="L642" s="11" t="s">
        <v>114</v>
      </c>
      <c r="M642" s="11" t="s">
        <v>114</v>
      </c>
      <c r="N642" s="11" t="s">
        <v>272</v>
      </c>
      <c r="O642" s="11" t="s">
        <v>271</v>
      </c>
      <c r="P642" s="11" t="s">
        <v>272</v>
      </c>
      <c r="Q642" s="11" t="s">
        <v>272</v>
      </c>
      <c r="R642" s="11" t="s">
        <v>114</v>
      </c>
      <c r="S642" s="11" t="s">
        <v>114</v>
      </c>
      <c r="T642" s="11" t="s">
        <v>272</v>
      </c>
      <c r="U642" s="11" t="s">
        <v>272</v>
      </c>
      <c r="V642" s="11" t="s">
        <v>114</v>
      </c>
      <c r="W642" s="11" t="s">
        <v>114</v>
      </c>
      <c r="X642" s="11" t="s">
        <v>114</v>
      </c>
      <c r="Y642" s="157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2</v>
      </c>
    </row>
    <row r="643" spans="1:65">
      <c r="A643" s="30"/>
      <c r="B643" s="19"/>
      <c r="C643" s="9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157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2</v>
      </c>
    </row>
    <row r="644" spans="1:65">
      <c r="A644" s="30"/>
      <c r="B644" s="18">
        <v>1</v>
      </c>
      <c r="C644" s="14">
        <v>1</v>
      </c>
      <c r="D644" s="22">
        <v>10</v>
      </c>
      <c r="E644" s="22">
        <v>7.1</v>
      </c>
      <c r="F644" s="151">
        <v>1.53</v>
      </c>
      <c r="G644" s="22">
        <v>8</v>
      </c>
      <c r="H644" s="22">
        <v>10</v>
      </c>
      <c r="I644" s="22">
        <v>8.4</v>
      </c>
      <c r="J644" s="22">
        <v>10</v>
      </c>
      <c r="K644" s="22">
        <v>10</v>
      </c>
      <c r="L644" s="151" t="s">
        <v>96</v>
      </c>
      <c r="M644" s="22">
        <v>9</v>
      </c>
      <c r="N644" s="22">
        <v>6</v>
      </c>
      <c r="O644" s="22">
        <v>9.2874219730545029</v>
      </c>
      <c r="P644" s="151">
        <v>11.7</v>
      </c>
      <c r="Q644" s="22">
        <v>8.6999999999999993</v>
      </c>
      <c r="R644" s="22">
        <v>8</v>
      </c>
      <c r="S644" s="22">
        <v>8</v>
      </c>
      <c r="T644" s="150">
        <v>10.1</v>
      </c>
      <c r="U644" s="22">
        <v>8.4</v>
      </c>
      <c r="V644" s="22">
        <v>8</v>
      </c>
      <c r="W644" s="22">
        <v>9.3000000000000007</v>
      </c>
      <c r="X644" s="151">
        <v>15.795333333333332</v>
      </c>
      <c r="Y644" s="157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1</v>
      </c>
    </row>
    <row r="645" spans="1:65">
      <c r="A645" s="30"/>
      <c r="B645" s="19">
        <v>1</v>
      </c>
      <c r="C645" s="9">
        <v>2</v>
      </c>
      <c r="D645" s="11">
        <v>10</v>
      </c>
      <c r="E645" s="11">
        <v>7.1</v>
      </c>
      <c r="F645" s="152">
        <v>1.57</v>
      </c>
      <c r="G645" s="11">
        <v>8</v>
      </c>
      <c r="H645" s="11">
        <v>10</v>
      </c>
      <c r="I645" s="11">
        <v>8.1</v>
      </c>
      <c r="J645" s="11">
        <v>10</v>
      </c>
      <c r="K645" s="11">
        <v>10</v>
      </c>
      <c r="L645" s="152" t="s">
        <v>96</v>
      </c>
      <c r="M645" s="11">
        <v>9</v>
      </c>
      <c r="N645" s="153">
        <v>5</v>
      </c>
      <c r="O645" s="11">
        <v>8.7178753903862525</v>
      </c>
      <c r="P645" s="152">
        <v>11.9</v>
      </c>
      <c r="Q645" s="11">
        <v>9.3000000000000007</v>
      </c>
      <c r="R645" s="11">
        <v>8</v>
      </c>
      <c r="S645" s="11">
        <v>8</v>
      </c>
      <c r="T645" s="11">
        <v>7.9</v>
      </c>
      <c r="U645" s="11">
        <v>8.1999999999999993</v>
      </c>
      <c r="V645" s="11">
        <v>8</v>
      </c>
      <c r="W645" s="11">
        <v>9.3000000000000007</v>
      </c>
      <c r="X645" s="152">
        <v>16.665500000000002</v>
      </c>
      <c r="Y645" s="157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25</v>
      </c>
    </row>
    <row r="646" spans="1:65">
      <c r="A646" s="30"/>
      <c r="B646" s="19">
        <v>1</v>
      </c>
      <c r="C646" s="9">
        <v>3</v>
      </c>
      <c r="D646" s="11">
        <v>10</v>
      </c>
      <c r="E646" s="11">
        <v>8</v>
      </c>
      <c r="F646" s="152">
        <v>1.48</v>
      </c>
      <c r="G646" s="11">
        <v>8</v>
      </c>
      <c r="H646" s="11">
        <v>10</v>
      </c>
      <c r="I646" s="11">
        <v>8.4</v>
      </c>
      <c r="J646" s="11">
        <v>10</v>
      </c>
      <c r="K646" s="11">
        <v>10</v>
      </c>
      <c r="L646" s="152" t="s">
        <v>96</v>
      </c>
      <c r="M646" s="11">
        <v>8</v>
      </c>
      <c r="N646" s="11">
        <v>7</v>
      </c>
      <c r="O646" s="11">
        <v>8.3637401647306593</v>
      </c>
      <c r="P646" s="152">
        <v>11.3</v>
      </c>
      <c r="Q646" s="11">
        <v>8.8000000000000007</v>
      </c>
      <c r="R646" s="11">
        <v>8</v>
      </c>
      <c r="S646" s="11">
        <v>8</v>
      </c>
      <c r="T646" s="11">
        <v>7.7000000000000011</v>
      </c>
      <c r="U646" s="11">
        <v>8.5</v>
      </c>
      <c r="V646" s="11">
        <v>8</v>
      </c>
      <c r="W646" s="11">
        <v>9</v>
      </c>
      <c r="X646" s="152">
        <v>15.2135</v>
      </c>
      <c r="Y646" s="157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16</v>
      </c>
    </row>
    <row r="647" spans="1:65">
      <c r="A647" s="30"/>
      <c r="B647" s="19">
        <v>1</v>
      </c>
      <c r="C647" s="9">
        <v>4</v>
      </c>
      <c r="D647" s="11">
        <v>10</v>
      </c>
      <c r="E647" s="11">
        <v>8.1</v>
      </c>
      <c r="F647" s="152">
        <v>1.54</v>
      </c>
      <c r="G647" s="11">
        <v>8</v>
      </c>
      <c r="H647" s="11">
        <v>10</v>
      </c>
      <c r="I647" s="11">
        <v>8.6</v>
      </c>
      <c r="J647" s="11">
        <v>10</v>
      </c>
      <c r="K647" s="11">
        <v>10</v>
      </c>
      <c r="L647" s="152" t="s">
        <v>96</v>
      </c>
      <c r="M647" s="11">
        <v>8</v>
      </c>
      <c r="N647" s="11">
        <v>8</v>
      </c>
      <c r="O647" s="11">
        <v>8.7054099727747616</v>
      </c>
      <c r="P647" s="152">
        <v>11.9</v>
      </c>
      <c r="Q647" s="11">
        <v>9</v>
      </c>
      <c r="R647" s="11">
        <v>8</v>
      </c>
      <c r="S647" s="11">
        <v>8</v>
      </c>
      <c r="T647" s="11">
        <v>7.9</v>
      </c>
      <c r="U647" s="11">
        <v>8</v>
      </c>
      <c r="V647" s="11">
        <v>8</v>
      </c>
      <c r="W647" s="11">
        <v>9</v>
      </c>
      <c r="X647" s="152">
        <v>16.225333333333335</v>
      </c>
      <c r="Y647" s="157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8.6154456983325076</v>
      </c>
    </row>
    <row r="648" spans="1:65">
      <c r="A648" s="30"/>
      <c r="B648" s="19">
        <v>1</v>
      </c>
      <c r="C648" s="9">
        <v>5</v>
      </c>
      <c r="D648" s="11">
        <v>10</v>
      </c>
      <c r="E648" s="11">
        <v>7.3</v>
      </c>
      <c r="F648" s="152">
        <v>1.54</v>
      </c>
      <c r="G648" s="11">
        <v>8</v>
      </c>
      <c r="H648" s="11">
        <v>10</v>
      </c>
      <c r="I648" s="11">
        <v>8.4</v>
      </c>
      <c r="J648" s="11">
        <v>10</v>
      </c>
      <c r="K648" s="11">
        <v>10</v>
      </c>
      <c r="L648" s="152" t="s">
        <v>96</v>
      </c>
      <c r="M648" s="11">
        <v>9</v>
      </c>
      <c r="N648" s="11">
        <v>8</v>
      </c>
      <c r="O648" s="11">
        <v>8.40862408926405</v>
      </c>
      <c r="P648" s="152">
        <v>11.9</v>
      </c>
      <c r="Q648" s="11">
        <v>9</v>
      </c>
      <c r="R648" s="11">
        <v>8</v>
      </c>
      <c r="S648" s="11">
        <v>8</v>
      </c>
      <c r="T648" s="11">
        <v>7.7000000000000011</v>
      </c>
      <c r="U648" s="11">
        <v>8.1</v>
      </c>
      <c r="V648" s="11">
        <v>8</v>
      </c>
      <c r="W648" s="11">
        <v>9.1</v>
      </c>
      <c r="X648" s="152">
        <v>15.159000000000001</v>
      </c>
      <c r="Y648" s="157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44</v>
      </c>
    </row>
    <row r="649" spans="1:65">
      <c r="A649" s="30"/>
      <c r="B649" s="19">
        <v>1</v>
      </c>
      <c r="C649" s="9">
        <v>6</v>
      </c>
      <c r="D649" s="11">
        <v>10</v>
      </c>
      <c r="E649" s="11">
        <v>7.2</v>
      </c>
      <c r="F649" s="152">
        <v>1.58</v>
      </c>
      <c r="G649" s="11">
        <v>8</v>
      </c>
      <c r="H649" s="11">
        <v>10</v>
      </c>
      <c r="I649" s="11">
        <v>9.5</v>
      </c>
      <c r="J649" s="11">
        <v>10</v>
      </c>
      <c r="K649" s="11">
        <v>10</v>
      </c>
      <c r="L649" s="152" t="s">
        <v>96</v>
      </c>
      <c r="M649" s="11">
        <v>9</v>
      </c>
      <c r="N649" s="11">
        <v>7</v>
      </c>
      <c r="O649" s="11">
        <v>8.2523896397054735</v>
      </c>
      <c r="P649" s="152">
        <v>11.7</v>
      </c>
      <c r="Q649" s="11">
        <v>8.3000000000000007</v>
      </c>
      <c r="R649" s="11">
        <v>8</v>
      </c>
      <c r="S649" s="11">
        <v>8</v>
      </c>
      <c r="T649" s="11">
        <v>7.5</v>
      </c>
      <c r="U649" s="11">
        <v>8.4</v>
      </c>
      <c r="V649" s="153">
        <v>27</v>
      </c>
      <c r="W649" s="11">
        <v>8.8000000000000007</v>
      </c>
      <c r="X649" s="152">
        <v>17.239000000000001</v>
      </c>
      <c r="Y649" s="157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5"/>
    </row>
    <row r="650" spans="1:65">
      <c r="A650" s="30"/>
      <c r="B650" s="20" t="s">
        <v>259</v>
      </c>
      <c r="C650" s="12"/>
      <c r="D650" s="23">
        <v>10</v>
      </c>
      <c r="E650" s="23">
        <v>7.4666666666666659</v>
      </c>
      <c r="F650" s="23">
        <v>1.54</v>
      </c>
      <c r="G650" s="23">
        <v>8</v>
      </c>
      <c r="H650" s="23">
        <v>10</v>
      </c>
      <c r="I650" s="23">
        <v>8.5666666666666664</v>
      </c>
      <c r="J650" s="23">
        <v>10</v>
      </c>
      <c r="K650" s="23">
        <v>10</v>
      </c>
      <c r="L650" s="23" t="s">
        <v>631</v>
      </c>
      <c r="M650" s="23">
        <v>8.6666666666666661</v>
      </c>
      <c r="N650" s="23">
        <v>6.833333333333333</v>
      </c>
      <c r="O650" s="23">
        <v>8.6225768716526172</v>
      </c>
      <c r="P650" s="23">
        <v>11.733333333333334</v>
      </c>
      <c r="Q650" s="23">
        <v>8.85</v>
      </c>
      <c r="R650" s="23">
        <v>8</v>
      </c>
      <c r="S650" s="23">
        <v>8</v>
      </c>
      <c r="T650" s="23">
        <v>8.1333333333333346</v>
      </c>
      <c r="U650" s="23">
        <v>8.2666666666666675</v>
      </c>
      <c r="V650" s="23">
        <v>11.166666666666666</v>
      </c>
      <c r="W650" s="23">
        <v>9.0833333333333339</v>
      </c>
      <c r="X650" s="23">
        <v>16.049611111111115</v>
      </c>
      <c r="Y650" s="157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30"/>
      <c r="B651" s="3" t="s">
        <v>260</v>
      </c>
      <c r="C651" s="29"/>
      <c r="D651" s="11">
        <v>10</v>
      </c>
      <c r="E651" s="11">
        <v>7.25</v>
      </c>
      <c r="F651" s="11">
        <v>1.54</v>
      </c>
      <c r="G651" s="11">
        <v>8</v>
      </c>
      <c r="H651" s="11">
        <v>10</v>
      </c>
      <c r="I651" s="11">
        <v>8.4</v>
      </c>
      <c r="J651" s="11">
        <v>10</v>
      </c>
      <c r="K651" s="11">
        <v>10</v>
      </c>
      <c r="L651" s="11" t="s">
        <v>631</v>
      </c>
      <c r="M651" s="11">
        <v>9</v>
      </c>
      <c r="N651" s="11">
        <v>7</v>
      </c>
      <c r="O651" s="11">
        <v>8.5570170310194058</v>
      </c>
      <c r="P651" s="11">
        <v>11.8</v>
      </c>
      <c r="Q651" s="11">
        <v>8.9</v>
      </c>
      <c r="R651" s="11">
        <v>8</v>
      </c>
      <c r="S651" s="11">
        <v>8</v>
      </c>
      <c r="T651" s="11">
        <v>7.8000000000000007</v>
      </c>
      <c r="U651" s="11">
        <v>8.3000000000000007</v>
      </c>
      <c r="V651" s="11">
        <v>8</v>
      </c>
      <c r="W651" s="11">
        <v>9.0500000000000007</v>
      </c>
      <c r="X651" s="11">
        <v>16.010333333333335</v>
      </c>
      <c r="Y651" s="157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3" t="s">
        <v>261</v>
      </c>
      <c r="C652" s="29"/>
      <c r="D652" s="24">
        <v>0</v>
      </c>
      <c r="E652" s="24">
        <v>0.45898438608156017</v>
      </c>
      <c r="F652" s="24">
        <v>3.5213633723318052E-2</v>
      </c>
      <c r="G652" s="24">
        <v>0</v>
      </c>
      <c r="H652" s="24">
        <v>0</v>
      </c>
      <c r="I652" s="24">
        <v>0.48442405665559868</v>
      </c>
      <c r="J652" s="24">
        <v>0</v>
      </c>
      <c r="K652" s="24">
        <v>0</v>
      </c>
      <c r="L652" s="24" t="s">
        <v>631</v>
      </c>
      <c r="M652" s="24">
        <v>0.51639777949432231</v>
      </c>
      <c r="N652" s="24">
        <v>1.1690451944500104</v>
      </c>
      <c r="O652" s="24">
        <v>0.37623741435724378</v>
      </c>
      <c r="P652" s="24">
        <v>0.23380903889000235</v>
      </c>
      <c r="Q652" s="24">
        <v>0.33911649915626341</v>
      </c>
      <c r="R652" s="24">
        <v>0</v>
      </c>
      <c r="S652" s="24">
        <v>0</v>
      </c>
      <c r="T652" s="24">
        <v>0.97502136728722755</v>
      </c>
      <c r="U652" s="24">
        <v>0.19663841605003521</v>
      </c>
      <c r="V652" s="24">
        <v>7.7567175188133977</v>
      </c>
      <c r="W652" s="24">
        <v>0.19407902170679528</v>
      </c>
      <c r="X652" s="24">
        <v>0.82240750014594177</v>
      </c>
      <c r="Y652" s="157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3" t="s">
        <v>86</v>
      </c>
      <c r="C653" s="29"/>
      <c r="D653" s="13">
        <v>0</v>
      </c>
      <c r="E653" s="13">
        <v>6.147112313592324E-2</v>
      </c>
      <c r="F653" s="13">
        <v>2.28659959242325E-2</v>
      </c>
      <c r="G653" s="13">
        <v>0</v>
      </c>
      <c r="H653" s="13">
        <v>0</v>
      </c>
      <c r="I653" s="13">
        <v>5.6547555251626309E-2</v>
      </c>
      <c r="J653" s="13">
        <v>0</v>
      </c>
      <c r="K653" s="13">
        <v>0</v>
      </c>
      <c r="L653" s="13" t="s">
        <v>631</v>
      </c>
      <c r="M653" s="13">
        <v>5.9584359172421809E-2</v>
      </c>
      <c r="N653" s="13">
        <v>0.17107978455366007</v>
      </c>
      <c r="O653" s="13">
        <v>4.3633987838850488E-2</v>
      </c>
      <c r="P653" s="13">
        <v>1.9926906723579742E-2</v>
      </c>
      <c r="Q653" s="13">
        <v>3.8318248492233156E-2</v>
      </c>
      <c r="R653" s="13">
        <v>0</v>
      </c>
      <c r="S653" s="13">
        <v>0</v>
      </c>
      <c r="T653" s="13">
        <v>0.11987967630580665</v>
      </c>
      <c r="U653" s="13">
        <v>2.3786905167342966E-2</v>
      </c>
      <c r="V653" s="13">
        <v>0.69463141959522967</v>
      </c>
      <c r="W653" s="13">
        <v>2.1366497802582964E-2</v>
      </c>
      <c r="X653" s="13">
        <v>5.1241584263471071E-2</v>
      </c>
      <c r="Y653" s="157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3" t="s">
        <v>262</v>
      </c>
      <c r="C654" s="29"/>
      <c r="D654" s="13">
        <v>0.1607060563257301</v>
      </c>
      <c r="E654" s="13">
        <v>-0.13333947794345502</v>
      </c>
      <c r="F654" s="13">
        <v>-0.82125126732583764</v>
      </c>
      <c r="G654" s="13">
        <v>-7.143515493941599E-2</v>
      </c>
      <c r="H654" s="13">
        <v>0.1607060563257301</v>
      </c>
      <c r="I654" s="13">
        <v>-5.6618117476245899E-3</v>
      </c>
      <c r="J654" s="13">
        <v>0.1607060563257301</v>
      </c>
      <c r="K654" s="13">
        <v>0.1607060563257301</v>
      </c>
      <c r="L654" s="13" t="s">
        <v>631</v>
      </c>
      <c r="M654" s="13">
        <v>5.9452488156326311E-3</v>
      </c>
      <c r="N654" s="13">
        <v>-0.20685086151075116</v>
      </c>
      <c r="O654" s="13">
        <v>8.2771960613592377E-4</v>
      </c>
      <c r="P654" s="13">
        <v>0.36189510608885667</v>
      </c>
      <c r="Q654" s="13">
        <v>2.7224859848270944E-2</v>
      </c>
      <c r="R654" s="13">
        <v>-7.143515493941599E-2</v>
      </c>
      <c r="S654" s="13">
        <v>-7.143515493941599E-2</v>
      </c>
      <c r="T654" s="13">
        <v>-5.5959074188406066E-2</v>
      </c>
      <c r="U654" s="13">
        <v>-4.0482993437396475E-2</v>
      </c>
      <c r="V654" s="13">
        <v>0.29612176289706515</v>
      </c>
      <c r="W654" s="13">
        <v>5.4308001162538089E-2</v>
      </c>
      <c r="X654" s="13">
        <v>0.86288808183394017</v>
      </c>
      <c r="Y654" s="157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46" t="s">
        <v>263</v>
      </c>
      <c r="C655" s="47"/>
      <c r="D655" s="45">
        <v>0.8</v>
      </c>
      <c r="E655" s="45">
        <v>0.67</v>
      </c>
      <c r="F655" s="45">
        <v>4.13</v>
      </c>
      <c r="G655" s="45">
        <v>0.36</v>
      </c>
      <c r="H655" s="45">
        <v>0.8</v>
      </c>
      <c r="I655" s="45">
        <v>0.03</v>
      </c>
      <c r="J655" s="45">
        <v>0.8</v>
      </c>
      <c r="K655" s="45">
        <v>0.8</v>
      </c>
      <c r="L655" s="45">
        <v>2.11</v>
      </c>
      <c r="M655" s="45">
        <v>0.03</v>
      </c>
      <c r="N655" s="45">
        <v>1.04</v>
      </c>
      <c r="O655" s="45">
        <v>0</v>
      </c>
      <c r="P655" s="45">
        <v>1.81</v>
      </c>
      <c r="Q655" s="45">
        <v>0.13</v>
      </c>
      <c r="R655" s="45">
        <v>0.36</v>
      </c>
      <c r="S655" s="45">
        <v>0.36</v>
      </c>
      <c r="T655" s="45">
        <v>0.28999999999999998</v>
      </c>
      <c r="U655" s="45">
        <v>0.21</v>
      </c>
      <c r="V655" s="45">
        <v>1.48</v>
      </c>
      <c r="W655" s="45">
        <v>0.27</v>
      </c>
      <c r="X655" s="45">
        <v>4.33</v>
      </c>
      <c r="Y655" s="157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B656" s="31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BM656" s="55"/>
    </row>
    <row r="657" spans="1:65" ht="15">
      <c r="B657" s="8" t="s">
        <v>477</v>
      </c>
      <c r="BM657" s="28" t="s">
        <v>66</v>
      </c>
    </row>
    <row r="658" spans="1:65" ht="15">
      <c r="A658" s="25" t="s">
        <v>58</v>
      </c>
      <c r="B658" s="18" t="s">
        <v>110</v>
      </c>
      <c r="C658" s="15" t="s">
        <v>111</v>
      </c>
      <c r="D658" s="16" t="s">
        <v>225</v>
      </c>
      <c r="E658" s="17" t="s">
        <v>225</v>
      </c>
      <c r="F658" s="17" t="s">
        <v>225</v>
      </c>
      <c r="G658" s="17" t="s">
        <v>225</v>
      </c>
      <c r="H658" s="17" t="s">
        <v>225</v>
      </c>
      <c r="I658" s="17" t="s">
        <v>225</v>
      </c>
      <c r="J658" s="17" t="s">
        <v>225</v>
      </c>
      <c r="K658" s="17" t="s">
        <v>225</v>
      </c>
      <c r="L658" s="17" t="s">
        <v>225</v>
      </c>
      <c r="M658" s="17" t="s">
        <v>225</v>
      </c>
      <c r="N658" s="17" t="s">
        <v>225</v>
      </c>
      <c r="O658" s="17" t="s">
        <v>225</v>
      </c>
      <c r="P658" s="17" t="s">
        <v>225</v>
      </c>
      <c r="Q658" s="17" t="s">
        <v>225</v>
      </c>
      <c r="R658" s="17" t="s">
        <v>225</v>
      </c>
      <c r="S658" s="17" t="s">
        <v>225</v>
      </c>
      <c r="T658" s="17" t="s">
        <v>225</v>
      </c>
      <c r="U658" s="17" t="s">
        <v>225</v>
      </c>
      <c r="V658" s="17" t="s">
        <v>225</v>
      </c>
      <c r="W658" s="17" t="s">
        <v>225</v>
      </c>
      <c r="X658" s="17" t="s">
        <v>225</v>
      </c>
      <c r="Y658" s="17" t="s">
        <v>225</v>
      </c>
      <c r="Z658" s="157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1</v>
      </c>
    </row>
    <row r="659" spans="1:65">
      <c r="A659" s="30"/>
      <c r="B659" s="19" t="s">
        <v>226</v>
      </c>
      <c r="C659" s="9" t="s">
        <v>226</v>
      </c>
      <c r="D659" s="155" t="s">
        <v>228</v>
      </c>
      <c r="E659" s="156" t="s">
        <v>229</v>
      </c>
      <c r="F659" s="156" t="s">
        <v>230</v>
      </c>
      <c r="G659" s="156" t="s">
        <v>231</v>
      </c>
      <c r="H659" s="156" t="s">
        <v>232</v>
      </c>
      <c r="I659" s="156" t="s">
        <v>233</v>
      </c>
      <c r="J659" s="156" t="s">
        <v>234</v>
      </c>
      <c r="K659" s="156" t="s">
        <v>235</v>
      </c>
      <c r="L659" s="156" t="s">
        <v>236</v>
      </c>
      <c r="M659" s="156" t="s">
        <v>237</v>
      </c>
      <c r="N659" s="156" t="s">
        <v>238</v>
      </c>
      <c r="O659" s="156" t="s">
        <v>239</v>
      </c>
      <c r="P659" s="156" t="s">
        <v>240</v>
      </c>
      <c r="Q659" s="156" t="s">
        <v>241</v>
      </c>
      <c r="R659" s="156" t="s">
        <v>242</v>
      </c>
      <c r="S659" s="156" t="s">
        <v>243</v>
      </c>
      <c r="T659" s="156" t="s">
        <v>244</v>
      </c>
      <c r="U659" s="156" t="s">
        <v>245</v>
      </c>
      <c r="V659" s="156" t="s">
        <v>247</v>
      </c>
      <c r="W659" s="156" t="s">
        <v>249</v>
      </c>
      <c r="X659" s="156" t="s">
        <v>250</v>
      </c>
      <c r="Y659" s="156" t="s">
        <v>251</v>
      </c>
      <c r="Z659" s="157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 t="s">
        <v>1</v>
      </c>
    </row>
    <row r="660" spans="1:65">
      <c r="A660" s="30"/>
      <c r="B660" s="19"/>
      <c r="C660" s="9"/>
      <c r="D660" s="10" t="s">
        <v>271</v>
      </c>
      <c r="E660" s="11" t="s">
        <v>272</v>
      </c>
      <c r="F660" s="11" t="s">
        <v>114</v>
      </c>
      <c r="G660" s="11" t="s">
        <v>272</v>
      </c>
      <c r="H660" s="11" t="s">
        <v>114</v>
      </c>
      <c r="I660" s="11" t="s">
        <v>272</v>
      </c>
      <c r="J660" s="11" t="s">
        <v>114</v>
      </c>
      <c r="K660" s="11" t="s">
        <v>114</v>
      </c>
      <c r="L660" s="11" t="s">
        <v>114</v>
      </c>
      <c r="M660" s="11" t="s">
        <v>114</v>
      </c>
      <c r="N660" s="11" t="s">
        <v>272</v>
      </c>
      <c r="O660" s="11" t="s">
        <v>271</v>
      </c>
      <c r="P660" s="11" t="s">
        <v>272</v>
      </c>
      <c r="Q660" s="11" t="s">
        <v>272</v>
      </c>
      <c r="R660" s="11" t="s">
        <v>271</v>
      </c>
      <c r="S660" s="11" t="s">
        <v>114</v>
      </c>
      <c r="T660" s="11" t="s">
        <v>272</v>
      </c>
      <c r="U660" s="11" t="s">
        <v>114</v>
      </c>
      <c r="V660" s="11" t="s">
        <v>272</v>
      </c>
      <c r="W660" s="11" t="s">
        <v>114</v>
      </c>
      <c r="X660" s="11" t="s">
        <v>114</v>
      </c>
      <c r="Y660" s="11" t="s">
        <v>114</v>
      </c>
      <c r="Z660" s="157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3</v>
      </c>
    </row>
    <row r="661" spans="1:65">
      <c r="A661" s="30"/>
      <c r="B661" s="19"/>
      <c r="C661" s="9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157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3</v>
      </c>
    </row>
    <row r="662" spans="1:65">
      <c r="A662" s="30"/>
      <c r="B662" s="18">
        <v>1</v>
      </c>
      <c r="C662" s="14">
        <v>1</v>
      </c>
      <c r="D662" s="235">
        <v>2.5799999999999997E-2</v>
      </c>
      <c r="E662" s="235">
        <v>2.63E-2</v>
      </c>
      <c r="F662" s="236" t="s">
        <v>106</v>
      </c>
      <c r="G662" s="235">
        <v>2.5999999999999999E-2</v>
      </c>
      <c r="H662" s="235">
        <v>2.5000000000000001E-2</v>
      </c>
      <c r="I662" s="235">
        <v>2.4E-2</v>
      </c>
      <c r="J662" s="235">
        <v>2.4E-2</v>
      </c>
      <c r="K662" s="235">
        <v>2.5999999999999999E-2</v>
      </c>
      <c r="L662" s="235">
        <v>0.03</v>
      </c>
      <c r="M662" s="235">
        <v>2.7E-2</v>
      </c>
      <c r="N662" s="235">
        <v>2.7E-2</v>
      </c>
      <c r="O662" s="235">
        <v>2.458390963456614E-2</v>
      </c>
      <c r="P662" s="235">
        <v>2.4299999999999999E-2</v>
      </c>
      <c r="Q662" s="235">
        <v>2.5999999999999999E-2</v>
      </c>
      <c r="R662" s="235">
        <v>2.5500000000000002E-2</v>
      </c>
      <c r="S662" s="235">
        <v>2.5000000000000001E-2</v>
      </c>
      <c r="T662" s="235">
        <v>2.5000000000000001E-2</v>
      </c>
      <c r="U662" s="236">
        <v>0.12386850000000002</v>
      </c>
      <c r="V662" s="235">
        <v>2.3900000000000001E-2</v>
      </c>
      <c r="W662" s="235">
        <v>2.6100000000000002E-2</v>
      </c>
      <c r="X662" s="235">
        <v>2.6100000000000002E-2</v>
      </c>
      <c r="Y662" s="236">
        <v>2.9372650000000004E-2</v>
      </c>
      <c r="Z662" s="216"/>
      <c r="AA662" s="217"/>
      <c r="AB662" s="217"/>
      <c r="AC662" s="217"/>
      <c r="AD662" s="217"/>
      <c r="AE662" s="217"/>
      <c r="AF662" s="217"/>
      <c r="AG662" s="217"/>
      <c r="AH662" s="217"/>
      <c r="AI662" s="217"/>
      <c r="AJ662" s="217"/>
      <c r="AK662" s="217"/>
      <c r="AL662" s="217"/>
      <c r="AM662" s="217"/>
      <c r="AN662" s="217"/>
      <c r="AO662" s="217"/>
      <c r="AP662" s="217"/>
      <c r="AQ662" s="217"/>
      <c r="AR662" s="217"/>
      <c r="AS662" s="217"/>
      <c r="AT662" s="217"/>
      <c r="AU662" s="217"/>
      <c r="AV662" s="217"/>
      <c r="AW662" s="217"/>
      <c r="AX662" s="217"/>
      <c r="AY662" s="217"/>
      <c r="AZ662" s="217"/>
      <c r="BA662" s="217"/>
      <c r="BB662" s="217"/>
      <c r="BC662" s="217"/>
      <c r="BD662" s="217"/>
      <c r="BE662" s="217"/>
      <c r="BF662" s="217"/>
      <c r="BG662" s="217"/>
      <c r="BH662" s="217"/>
      <c r="BI662" s="217"/>
      <c r="BJ662" s="217"/>
      <c r="BK662" s="217"/>
      <c r="BL662" s="217"/>
      <c r="BM662" s="237">
        <v>1</v>
      </c>
    </row>
    <row r="663" spans="1:65">
      <c r="A663" s="30"/>
      <c r="B663" s="19">
        <v>1</v>
      </c>
      <c r="C663" s="9">
        <v>2</v>
      </c>
      <c r="D663" s="24">
        <v>2.5799999999999997E-2</v>
      </c>
      <c r="E663" s="24">
        <v>2.7199999999999998E-2</v>
      </c>
      <c r="F663" s="238" t="s">
        <v>106</v>
      </c>
      <c r="G663" s="24">
        <v>2.5999999999999999E-2</v>
      </c>
      <c r="H663" s="24">
        <v>2.5000000000000001E-2</v>
      </c>
      <c r="I663" s="24">
        <v>2.4E-2</v>
      </c>
      <c r="J663" s="24">
        <v>2.4E-2</v>
      </c>
      <c r="K663" s="24">
        <v>2.7E-2</v>
      </c>
      <c r="L663" s="24">
        <v>0.03</v>
      </c>
      <c r="M663" s="24">
        <v>2.8000000000000004E-2</v>
      </c>
      <c r="N663" s="24">
        <v>2.8000000000000004E-2</v>
      </c>
      <c r="O663" s="24">
        <v>2.4781966179297746E-2</v>
      </c>
      <c r="P663" s="24">
        <v>2.4800000000000003E-2</v>
      </c>
      <c r="Q663" s="24">
        <v>2.7999999999999997E-2</v>
      </c>
      <c r="R663" s="24">
        <v>2.5700000000000001E-2</v>
      </c>
      <c r="S663" s="24">
        <v>2.5000000000000001E-2</v>
      </c>
      <c r="T663" s="24">
        <v>2.5000000000000001E-2</v>
      </c>
      <c r="U663" s="238">
        <v>0.124656</v>
      </c>
      <c r="V663" s="24">
        <v>2.5099999999999997E-2</v>
      </c>
      <c r="W663" s="24">
        <v>2.5899999999999999E-2</v>
      </c>
      <c r="X663" s="24">
        <v>2.5700000000000001E-2</v>
      </c>
      <c r="Y663" s="238">
        <v>3.0206433333333331E-2</v>
      </c>
      <c r="Z663" s="216"/>
      <c r="AA663" s="217"/>
      <c r="AB663" s="217"/>
      <c r="AC663" s="217"/>
      <c r="AD663" s="217"/>
      <c r="AE663" s="217"/>
      <c r="AF663" s="217"/>
      <c r="AG663" s="217"/>
      <c r="AH663" s="217"/>
      <c r="AI663" s="217"/>
      <c r="AJ663" s="217"/>
      <c r="AK663" s="217"/>
      <c r="AL663" s="217"/>
      <c r="AM663" s="217"/>
      <c r="AN663" s="217"/>
      <c r="AO663" s="217"/>
      <c r="AP663" s="217"/>
      <c r="AQ663" s="217"/>
      <c r="AR663" s="217"/>
      <c r="AS663" s="217"/>
      <c r="AT663" s="217"/>
      <c r="AU663" s="217"/>
      <c r="AV663" s="217"/>
      <c r="AW663" s="217"/>
      <c r="AX663" s="217"/>
      <c r="AY663" s="217"/>
      <c r="AZ663" s="217"/>
      <c r="BA663" s="217"/>
      <c r="BB663" s="217"/>
      <c r="BC663" s="217"/>
      <c r="BD663" s="217"/>
      <c r="BE663" s="217"/>
      <c r="BF663" s="217"/>
      <c r="BG663" s="217"/>
      <c r="BH663" s="217"/>
      <c r="BI663" s="217"/>
      <c r="BJ663" s="217"/>
      <c r="BK663" s="217"/>
      <c r="BL663" s="217"/>
      <c r="BM663" s="237" t="e">
        <v>#N/A</v>
      </c>
    </row>
    <row r="664" spans="1:65">
      <c r="A664" s="30"/>
      <c r="B664" s="19">
        <v>1</v>
      </c>
      <c r="C664" s="9">
        <v>3</v>
      </c>
      <c r="D664" s="24">
        <v>2.6400000000000003E-2</v>
      </c>
      <c r="E664" s="24">
        <v>2.86E-2</v>
      </c>
      <c r="F664" s="238" t="s">
        <v>106</v>
      </c>
      <c r="G664" s="24">
        <v>2.5999999999999999E-2</v>
      </c>
      <c r="H664" s="24">
        <v>2.5000000000000001E-2</v>
      </c>
      <c r="I664" s="24">
        <v>2.4E-2</v>
      </c>
      <c r="J664" s="24">
        <v>2.4E-2</v>
      </c>
      <c r="K664" s="24">
        <v>2.5999999999999999E-2</v>
      </c>
      <c r="L664" s="24">
        <v>0.03</v>
      </c>
      <c r="M664" s="24">
        <v>0.03</v>
      </c>
      <c r="N664" s="24">
        <v>2.8000000000000004E-2</v>
      </c>
      <c r="O664" s="24">
        <v>2.463875713246557E-2</v>
      </c>
      <c r="P664" s="24">
        <v>2.4299999999999999E-2</v>
      </c>
      <c r="Q664" s="24">
        <v>2.5999999999999999E-2</v>
      </c>
      <c r="R664" s="24">
        <v>2.5999999999999999E-2</v>
      </c>
      <c r="S664" s="24">
        <v>2.5000000000000001E-2</v>
      </c>
      <c r="T664" s="24">
        <v>2.5000000000000001E-2</v>
      </c>
      <c r="U664" s="238">
        <v>0.12353050000000002</v>
      </c>
      <c r="V664" s="24">
        <v>2.46E-2</v>
      </c>
      <c r="W664" s="24">
        <v>2.6400000000000003E-2</v>
      </c>
      <c r="X664" s="24">
        <v>2.5700000000000001E-2</v>
      </c>
      <c r="Y664" s="238">
        <v>2.56838E-2</v>
      </c>
      <c r="Z664" s="216"/>
      <c r="AA664" s="217"/>
      <c r="AB664" s="217"/>
      <c r="AC664" s="217"/>
      <c r="AD664" s="217"/>
      <c r="AE664" s="217"/>
      <c r="AF664" s="217"/>
      <c r="AG664" s="217"/>
      <c r="AH664" s="217"/>
      <c r="AI664" s="217"/>
      <c r="AJ664" s="217"/>
      <c r="AK664" s="217"/>
      <c r="AL664" s="217"/>
      <c r="AM664" s="217"/>
      <c r="AN664" s="217"/>
      <c r="AO664" s="217"/>
      <c r="AP664" s="217"/>
      <c r="AQ664" s="217"/>
      <c r="AR664" s="217"/>
      <c r="AS664" s="217"/>
      <c r="AT664" s="217"/>
      <c r="AU664" s="217"/>
      <c r="AV664" s="217"/>
      <c r="AW664" s="217"/>
      <c r="AX664" s="217"/>
      <c r="AY664" s="217"/>
      <c r="AZ664" s="217"/>
      <c r="BA664" s="217"/>
      <c r="BB664" s="217"/>
      <c r="BC664" s="217"/>
      <c r="BD664" s="217"/>
      <c r="BE664" s="217"/>
      <c r="BF664" s="217"/>
      <c r="BG664" s="217"/>
      <c r="BH664" s="217"/>
      <c r="BI664" s="217"/>
      <c r="BJ664" s="217"/>
      <c r="BK664" s="217"/>
      <c r="BL664" s="217"/>
      <c r="BM664" s="237">
        <v>16</v>
      </c>
    </row>
    <row r="665" spans="1:65">
      <c r="A665" s="30"/>
      <c r="B665" s="19">
        <v>1</v>
      </c>
      <c r="C665" s="9">
        <v>4</v>
      </c>
      <c r="D665" s="24">
        <v>2.5700000000000001E-2</v>
      </c>
      <c r="E665" s="24">
        <v>2.8499999999999998E-2</v>
      </c>
      <c r="F665" s="238" t="s">
        <v>106</v>
      </c>
      <c r="G665" s="24">
        <v>2.5999999999999999E-2</v>
      </c>
      <c r="H665" s="24">
        <v>2.5999999999999999E-2</v>
      </c>
      <c r="I665" s="24">
        <v>2.5000000000000001E-2</v>
      </c>
      <c r="J665" s="24">
        <v>2.4E-2</v>
      </c>
      <c r="K665" s="24">
        <v>2.7E-2</v>
      </c>
      <c r="L665" s="239">
        <v>0.02</v>
      </c>
      <c r="M665" s="24">
        <v>2.7E-2</v>
      </c>
      <c r="N665" s="24">
        <v>2.9000000000000001E-2</v>
      </c>
      <c r="O665" s="24">
        <v>2.4460391346010718E-2</v>
      </c>
      <c r="P665" s="24">
        <v>2.46E-2</v>
      </c>
      <c r="Q665" s="24">
        <v>2.5999999999999999E-2</v>
      </c>
      <c r="R665" s="24">
        <v>2.5000000000000001E-2</v>
      </c>
      <c r="S665" s="24">
        <v>2.5999999999999999E-2</v>
      </c>
      <c r="T665" s="24">
        <v>2.5000000000000001E-2</v>
      </c>
      <c r="U665" s="238">
        <v>0.12019199999999999</v>
      </c>
      <c r="V665" s="24">
        <v>2.4199999999999999E-2</v>
      </c>
      <c r="W665" s="24">
        <v>2.6600000000000002E-2</v>
      </c>
      <c r="X665" s="24">
        <v>2.5700000000000001E-2</v>
      </c>
      <c r="Y665" s="238">
        <v>3.5942199999999994E-2</v>
      </c>
      <c r="Z665" s="216"/>
      <c r="AA665" s="217"/>
      <c r="AB665" s="217"/>
      <c r="AC665" s="217"/>
      <c r="AD665" s="217"/>
      <c r="AE665" s="217"/>
      <c r="AF665" s="217"/>
      <c r="AG665" s="217"/>
      <c r="AH665" s="217"/>
      <c r="AI665" s="217"/>
      <c r="AJ665" s="217"/>
      <c r="AK665" s="217"/>
      <c r="AL665" s="217"/>
      <c r="AM665" s="217"/>
      <c r="AN665" s="217"/>
      <c r="AO665" s="217"/>
      <c r="AP665" s="217"/>
      <c r="AQ665" s="217"/>
      <c r="AR665" s="217"/>
      <c r="AS665" s="217"/>
      <c r="AT665" s="217"/>
      <c r="AU665" s="217"/>
      <c r="AV665" s="217"/>
      <c r="AW665" s="217"/>
      <c r="AX665" s="217"/>
      <c r="AY665" s="217"/>
      <c r="AZ665" s="217"/>
      <c r="BA665" s="217"/>
      <c r="BB665" s="217"/>
      <c r="BC665" s="217"/>
      <c r="BD665" s="217"/>
      <c r="BE665" s="217"/>
      <c r="BF665" s="217"/>
      <c r="BG665" s="217"/>
      <c r="BH665" s="217"/>
      <c r="BI665" s="217"/>
      <c r="BJ665" s="217"/>
      <c r="BK665" s="217"/>
      <c r="BL665" s="217"/>
      <c r="BM665" s="237">
        <v>2.5927397527249024E-2</v>
      </c>
    </row>
    <row r="666" spans="1:65">
      <c r="A666" s="30"/>
      <c r="B666" s="19">
        <v>1</v>
      </c>
      <c r="C666" s="9">
        <v>5</v>
      </c>
      <c r="D666" s="24">
        <v>2.6100000000000002E-2</v>
      </c>
      <c r="E666" s="24">
        <v>2.7199999999999998E-2</v>
      </c>
      <c r="F666" s="238" t="s">
        <v>106</v>
      </c>
      <c r="G666" s="24">
        <v>2.5999999999999999E-2</v>
      </c>
      <c r="H666" s="24">
        <v>2.5000000000000001E-2</v>
      </c>
      <c r="I666" s="24">
        <v>2.4E-2</v>
      </c>
      <c r="J666" s="24">
        <v>2.3E-2</v>
      </c>
      <c r="K666" s="24">
        <v>2.5999999999999999E-2</v>
      </c>
      <c r="L666" s="24">
        <v>0.03</v>
      </c>
      <c r="M666" s="24">
        <v>2.7E-2</v>
      </c>
      <c r="N666" s="24">
        <v>2.8000000000000004E-2</v>
      </c>
      <c r="O666" s="24">
        <v>2.5204137544061825E-2</v>
      </c>
      <c r="P666" s="24">
        <v>2.5500000000000002E-2</v>
      </c>
      <c r="Q666" s="24">
        <v>2.5999999999999999E-2</v>
      </c>
      <c r="R666" s="24">
        <v>2.5799999999999997E-2</v>
      </c>
      <c r="S666" s="24">
        <v>2.5000000000000001E-2</v>
      </c>
      <c r="T666" s="24">
        <v>2.5000000000000001E-2</v>
      </c>
      <c r="U666" s="238">
        <v>0.12262199999999998</v>
      </c>
      <c r="V666" s="24">
        <v>2.35E-2</v>
      </c>
      <c r="W666" s="24">
        <v>2.6100000000000002E-2</v>
      </c>
      <c r="X666" s="24">
        <v>2.5799999999999997E-2</v>
      </c>
      <c r="Y666" s="238">
        <v>3.337035E-2</v>
      </c>
      <c r="Z666" s="216"/>
      <c r="AA666" s="217"/>
      <c r="AB666" s="217"/>
      <c r="AC666" s="217"/>
      <c r="AD666" s="217"/>
      <c r="AE666" s="217"/>
      <c r="AF666" s="217"/>
      <c r="AG666" s="217"/>
      <c r="AH666" s="217"/>
      <c r="AI666" s="217"/>
      <c r="AJ666" s="217"/>
      <c r="AK666" s="217"/>
      <c r="AL666" s="217"/>
      <c r="AM666" s="217"/>
      <c r="AN666" s="217"/>
      <c r="AO666" s="217"/>
      <c r="AP666" s="217"/>
      <c r="AQ666" s="217"/>
      <c r="AR666" s="217"/>
      <c r="AS666" s="217"/>
      <c r="AT666" s="217"/>
      <c r="AU666" s="217"/>
      <c r="AV666" s="217"/>
      <c r="AW666" s="217"/>
      <c r="AX666" s="217"/>
      <c r="AY666" s="217"/>
      <c r="AZ666" s="217"/>
      <c r="BA666" s="217"/>
      <c r="BB666" s="217"/>
      <c r="BC666" s="217"/>
      <c r="BD666" s="217"/>
      <c r="BE666" s="217"/>
      <c r="BF666" s="217"/>
      <c r="BG666" s="217"/>
      <c r="BH666" s="217"/>
      <c r="BI666" s="217"/>
      <c r="BJ666" s="217"/>
      <c r="BK666" s="217"/>
      <c r="BL666" s="217"/>
      <c r="BM666" s="237">
        <v>45</v>
      </c>
    </row>
    <row r="667" spans="1:65">
      <c r="A667" s="30"/>
      <c r="B667" s="19">
        <v>1</v>
      </c>
      <c r="C667" s="9">
        <v>6</v>
      </c>
      <c r="D667" s="24">
        <v>2.6100000000000002E-2</v>
      </c>
      <c r="E667" s="24">
        <v>2.5300000000000003E-2</v>
      </c>
      <c r="F667" s="238" t="s">
        <v>106</v>
      </c>
      <c r="G667" s="24">
        <v>2.7E-2</v>
      </c>
      <c r="H667" s="24">
        <v>2.5000000000000001E-2</v>
      </c>
      <c r="I667" s="24">
        <v>2.4E-2</v>
      </c>
      <c r="J667" s="24">
        <v>2.4E-2</v>
      </c>
      <c r="K667" s="24">
        <v>2.5999999999999999E-2</v>
      </c>
      <c r="L667" s="239">
        <v>0.02</v>
      </c>
      <c r="M667" s="24">
        <v>2.9000000000000001E-2</v>
      </c>
      <c r="N667" s="24">
        <v>2.8000000000000004E-2</v>
      </c>
      <c r="O667" s="24">
        <v>2.4754156269985721E-2</v>
      </c>
      <c r="P667" s="24">
        <v>2.4399999999999998E-2</v>
      </c>
      <c r="Q667" s="24">
        <v>2.5000000000000001E-2</v>
      </c>
      <c r="R667" s="24">
        <v>2.5399999999999999E-2</v>
      </c>
      <c r="S667" s="24">
        <v>2.5000000000000001E-2</v>
      </c>
      <c r="T667" s="24">
        <v>2.5000000000000001E-2</v>
      </c>
      <c r="U667" s="238">
        <v>0.12265799999999999</v>
      </c>
      <c r="V667" s="24">
        <v>2.5399999999999999E-2</v>
      </c>
      <c r="W667" s="24">
        <v>2.6400000000000003E-2</v>
      </c>
      <c r="X667" s="24">
        <v>2.5799999999999997E-2</v>
      </c>
      <c r="Y667" s="238">
        <v>3.3503633333333331E-2</v>
      </c>
      <c r="Z667" s="216"/>
      <c r="AA667" s="217"/>
      <c r="AB667" s="217"/>
      <c r="AC667" s="217"/>
      <c r="AD667" s="217"/>
      <c r="AE667" s="217"/>
      <c r="AF667" s="217"/>
      <c r="AG667" s="217"/>
      <c r="AH667" s="217"/>
      <c r="AI667" s="217"/>
      <c r="AJ667" s="217"/>
      <c r="AK667" s="217"/>
      <c r="AL667" s="217"/>
      <c r="AM667" s="217"/>
      <c r="AN667" s="217"/>
      <c r="AO667" s="217"/>
      <c r="AP667" s="217"/>
      <c r="AQ667" s="217"/>
      <c r="AR667" s="217"/>
      <c r="AS667" s="217"/>
      <c r="AT667" s="217"/>
      <c r="AU667" s="217"/>
      <c r="AV667" s="217"/>
      <c r="AW667" s="217"/>
      <c r="AX667" s="217"/>
      <c r="AY667" s="217"/>
      <c r="AZ667" s="217"/>
      <c r="BA667" s="217"/>
      <c r="BB667" s="217"/>
      <c r="BC667" s="217"/>
      <c r="BD667" s="217"/>
      <c r="BE667" s="217"/>
      <c r="BF667" s="217"/>
      <c r="BG667" s="217"/>
      <c r="BH667" s="217"/>
      <c r="BI667" s="217"/>
      <c r="BJ667" s="217"/>
      <c r="BK667" s="217"/>
      <c r="BL667" s="217"/>
      <c r="BM667" s="56"/>
    </row>
    <row r="668" spans="1:65">
      <c r="A668" s="30"/>
      <c r="B668" s="20" t="s">
        <v>259</v>
      </c>
      <c r="C668" s="12"/>
      <c r="D668" s="240">
        <v>2.5983333333333334E-2</v>
      </c>
      <c r="E668" s="240">
        <v>2.7183333333333337E-2</v>
      </c>
      <c r="F668" s="240" t="s">
        <v>631</v>
      </c>
      <c r="G668" s="240">
        <v>2.6166666666666668E-2</v>
      </c>
      <c r="H668" s="240">
        <v>2.5166666666666667E-2</v>
      </c>
      <c r="I668" s="240">
        <v>2.4166666666666666E-2</v>
      </c>
      <c r="J668" s="240">
        <v>2.3833333333333331E-2</v>
      </c>
      <c r="K668" s="240">
        <v>2.6333333333333334E-2</v>
      </c>
      <c r="L668" s="240">
        <v>2.6666666666666668E-2</v>
      </c>
      <c r="M668" s="240">
        <v>2.8000000000000001E-2</v>
      </c>
      <c r="N668" s="240">
        <v>2.8000000000000001E-2</v>
      </c>
      <c r="O668" s="240">
        <v>2.4737219684397949E-2</v>
      </c>
      <c r="P668" s="240">
        <v>2.4650000000000002E-2</v>
      </c>
      <c r="Q668" s="240">
        <v>2.6166666666666661E-2</v>
      </c>
      <c r="R668" s="240">
        <v>2.5566666666666668E-2</v>
      </c>
      <c r="S668" s="240">
        <v>2.5166666666666667E-2</v>
      </c>
      <c r="T668" s="240">
        <v>2.4999999999999998E-2</v>
      </c>
      <c r="U668" s="240">
        <v>0.12292116666666668</v>
      </c>
      <c r="V668" s="240">
        <v>2.445E-2</v>
      </c>
      <c r="W668" s="240">
        <v>2.6250000000000006E-2</v>
      </c>
      <c r="X668" s="240">
        <v>2.58E-2</v>
      </c>
      <c r="Y668" s="240">
        <v>3.1346511111111114E-2</v>
      </c>
      <c r="Z668" s="216"/>
      <c r="AA668" s="217"/>
      <c r="AB668" s="217"/>
      <c r="AC668" s="217"/>
      <c r="AD668" s="217"/>
      <c r="AE668" s="217"/>
      <c r="AF668" s="217"/>
      <c r="AG668" s="217"/>
      <c r="AH668" s="217"/>
      <c r="AI668" s="217"/>
      <c r="AJ668" s="217"/>
      <c r="AK668" s="217"/>
      <c r="AL668" s="217"/>
      <c r="AM668" s="217"/>
      <c r="AN668" s="217"/>
      <c r="AO668" s="217"/>
      <c r="AP668" s="217"/>
      <c r="AQ668" s="217"/>
      <c r="AR668" s="217"/>
      <c r="AS668" s="217"/>
      <c r="AT668" s="217"/>
      <c r="AU668" s="217"/>
      <c r="AV668" s="217"/>
      <c r="AW668" s="217"/>
      <c r="AX668" s="217"/>
      <c r="AY668" s="217"/>
      <c r="AZ668" s="217"/>
      <c r="BA668" s="217"/>
      <c r="BB668" s="217"/>
      <c r="BC668" s="217"/>
      <c r="BD668" s="217"/>
      <c r="BE668" s="217"/>
      <c r="BF668" s="217"/>
      <c r="BG668" s="217"/>
      <c r="BH668" s="217"/>
      <c r="BI668" s="217"/>
      <c r="BJ668" s="217"/>
      <c r="BK668" s="217"/>
      <c r="BL668" s="217"/>
      <c r="BM668" s="56"/>
    </row>
    <row r="669" spans="1:65">
      <c r="A669" s="30"/>
      <c r="B669" s="3" t="s">
        <v>260</v>
      </c>
      <c r="C669" s="29"/>
      <c r="D669" s="24">
        <v>2.5950000000000001E-2</v>
      </c>
      <c r="E669" s="24">
        <v>2.7199999999999998E-2</v>
      </c>
      <c r="F669" s="24" t="s">
        <v>631</v>
      </c>
      <c r="G669" s="24">
        <v>2.5999999999999999E-2</v>
      </c>
      <c r="H669" s="24">
        <v>2.5000000000000001E-2</v>
      </c>
      <c r="I669" s="24">
        <v>2.4E-2</v>
      </c>
      <c r="J669" s="24">
        <v>2.4E-2</v>
      </c>
      <c r="K669" s="24">
        <v>2.5999999999999999E-2</v>
      </c>
      <c r="L669" s="24">
        <v>0.03</v>
      </c>
      <c r="M669" s="24">
        <v>2.7500000000000004E-2</v>
      </c>
      <c r="N669" s="24">
        <v>2.8000000000000004E-2</v>
      </c>
      <c r="O669" s="24">
        <v>2.4696456701225646E-2</v>
      </c>
      <c r="P669" s="24">
        <v>2.4500000000000001E-2</v>
      </c>
      <c r="Q669" s="24">
        <v>2.5999999999999999E-2</v>
      </c>
      <c r="R669" s="24">
        <v>2.5600000000000001E-2</v>
      </c>
      <c r="S669" s="24">
        <v>2.5000000000000001E-2</v>
      </c>
      <c r="T669" s="24">
        <v>2.5000000000000001E-2</v>
      </c>
      <c r="U669" s="24">
        <v>0.12309425</v>
      </c>
      <c r="V669" s="24">
        <v>2.4399999999999998E-2</v>
      </c>
      <c r="W669" s="24">
        <v>2.6250000000000002E-2</v>
      </c>
      <c r="X669" s="24">
        <v>2.5749999999999999E-2</v>
      </c>
      <c r="Y669" s="24">
        <v>3.1788391666666665E-2</v>
      </c>
      <c r="Z669" s="216"/>
      <c r="AA669" s="217"/>
      <c r="AB669" s="217"/>
      <c r="AC669" s="217"/>
      <c r="AD669" s="217"/>
      <c r="AE669" s="217"/>
      <c r="AF669" s="217"/>
      <c r="AG669" s="217"/>
      <c r="AH669" s="217"/>
      <c r="AI669" s="217"/>
      <c r="AJ669" s="217"/>
      <c r="AK669" s="217"/>
      <c r="AL669" s="217"/>
      <c r="AM669" s="217"/>
      <c r="AN669" s="217"/>
      <c r="AO669" s="217"/>
      <c r="AP669" s="217"/>
      <c r="AQ669" s="217"/>
      <c r="AR669" s="217"/>
      <c r="AS669" s="217"/>
      <c r="AT669" s="217"/>
      <c r="AU669" s="217"/>
      <c r="AV669" s="217"/>
      <c r="AW669" s="217"/>
      <c r="AX669" s="217"/>
      <c r="AY669" s="217"/>
      <c r="AZ669" s="217"/>
      <c r="BA669" s="217"/>
      <c r="BB669" s="217"/>
      <c r="BC669" s="217"/>
      <c r="BD669" s="217"/>
      <c r="BE669" s="217"/>
      <c r="BF669" s="217"/>
      <c r="BG669" s="217"/>
      <c r="BH669" s="217"/>
      <c r="BI669" s="217"/>
      <c r="BJ669" s="217"/>
      <c r="BK669" s="217"/>
      <c r="BL669" s="217"/>
      <c r="BM669" s="56"/>
    </row>
    <row r="670" spans="1:65">
      <c r="A670" s="30"/>
      <c r="B670" s="3" t="s">
        <v>261</v>
      </c>
      <c r="C670" s="29"/>
      <c r="D670" s="24">
        <v>2.6394443859772423E-4</v>
      </c>
      <c r="E670" s="24">
        <v>1.2703018014104614E-3</v>
      </c>
      <c r="F670" s="24" t="s">
        <v>631</v>
      </c>
      <c r="G670" s="24">
        <v>4.0824829046386341E-4</v>
      </c>
      <c r="H670" s="24">
        <v>4.08248290463862E-4</v>
      </c>
      <c r="I670" s="24">
        <v>4.0824829046386341E-4</v>
      </c>
      <c r="J670" s="24">
        <v>4.0824829046386341E-4</v>
      </c>
      <c r="K670" s="24">
        <v>5.1639777949432275E-4</v>
      </c>
      <c r="L670" s="24">
        <v>5.1639777949432242E-3</v>
      </c>
      <c r="M670" s="24">
        <v>1.264911064067352E-3</v>
      </c>
      <c r="N670" s="24">
        <v>6.3245553203367642E-4</v>
      </c>
      <c r="O670" s="24">
        <v>2.5695686753110438E-4</v>
      </c>
      <c r="P670" s="24">
        <v>4.5934736311423554E-4</v>
      </c>
      <c r="Q670" s="24">
        <v>9.8319208025017383E-4</v>
      </c>
      <c r="R670" s="24">
        <v>3.5023801430836412E-4</v>
      </c>
      <c r="S670" s="24">
        <v>4.08248290463862E-4</v>
      </c>
      <c r="T670" s="24">
        <v>3.8005887153050732E-18</v>
      </c>
      <c r="U670" s="24">
        <v>1.5417835343091101E-3</v>
      </c>
      <c r="V670" s="24">
        <v>7.2318738927058097E-4</v>
      </c>
      <c r="W670" s="24">
        <v>2.5884358211089679E-4</v>
      </c>
      <c r="X670" s="24">
        <v>1.5491933384829707E-4</v>
      </c>
      <c r="Y670" s="24">
        <v>3.6641959185196799E-3</v>
      </c>
      <c r="Z670" s="216"/>
      <c r="AA670" s="217"/>
      <c r="AB670" s="217"/>
      <c r="AC670" s="217"/>
      <c r="AD670" s="217"/>
      <c r="AE670" s="217"/>
      <c r="AF670" s="217"/>
      <c r="AG670" s="217"/>
      <c r="AH670" s="217"/>
      <c r="AI670" s="217"/>
      <c r="AJ670" s="217"/>
      <c r="AK670" s="217"/>
      <c r="AL670" s="217"/>
      <c r="AM670" s="217"/>
      <c r="AN670" s="217"/>
      <c r="AO670" s="217"/>
      <c r="AP670" s="217"/>
      <c r="AQ670" s="217"/>
      <c r="AR670" s="217"/>
      <c r="AS670" s="217"/>
      <c r="AT670" s="217"/>
      <c r="AU670" s="217"/>
      <c r="AV670" s="217"/>
      <c r="AW670" s="217"/>
      <c r="AX670" s="217"/>
      <c r="AY670" s="217"/>
      <c r="AZ670" s="217"/>
      <c r="BA670" s="217"/>
      <c r="BB670" s="217"/>
      <c r="BC670" s="217"/>
      <c r="BD670" s="217"/>
      <c r="BE670" s="217"/>
      <c r="BF670" s="217"/>
      <c r="BG670" s="217"/>
      <c r="BH670" s="217"/>
      <c r="BI670" s="217"/>
      <c r="BJ670" s="217"/>
      <c r="BK670" s="217"/>
      <c r="BL670" s="217"/>
      <c r="BM670" s="56"/>
    </row>
    <row r="671" spans="1:65">
      <c r="A671" s="30"/>
      <c r="B671" s="3" t="s">
        <v>86</v>
      </c>
      <c r="C671" s="29"/>
      <c r="D671" s="13">
        <v>1.0158220856872003E-2</v>
      </c>
      <c r="E671" s="13">
        <v>4.6730906244406914E-2</v>
      </c>
      <c r="F671" s="13" t="s">
        <v>631</v>
      </c>
      <c r="G671" s="13">
        <v>1.560184549543427E-2</v>
      </c>
      <c r="H671" s="13">
        <v>1.6221786376047497E-2</v>
      </c>
      <c r="I671" s="13">
        <v>1.689303270884952E-2</v>
      </c>
      <c r="J671" s="13">
        <v>1.7129298900581683E-2</v>
      </c>
      <c r="K671" s="13">
        <v>1.9610042259278079E-2</v>
      </c>
      <c r="L671" s="13">
        <v>0.19364916731037091</v>
      </c>
      <c r="M671" s="13">
        <v>4.5175395145262573E-2</v>
      </c>
      <c r="N671" s="13">
        <v>2.25876975726313E-2</v>
      </c>
      <c r="O671" s="13">
        <v>1.038745949663737E-2</v>
      </c>
      <c r="P671" s="13">
        <v>1.8634781465080547E-2</v>
      </c>
      <c r="Q671" s="13">
        <v>3.7574219627395183E-2</v>
      </c>
      <c r="R671" s="13">
        <v>1.3699009686115936E-2</v>
      </c>
      <c r="S671" s="13">
        <v>1.6221786376047497E-2</v>
      </c>
      <c r="T671" s="13">
        <v>1.5202354861220294E-16</v>
      </c>
      <c r="U671" s="13">
        <v>1.2542864472561222E-2</v>
      </c>
      <c r="V671" s="13">
        <v>2.9578216330085113E-2</v>
      </c>
      <c r="W671" s="13">
        <v>9.8607078899389227E-3</v>
      </c>
      <c r="X671" s="13">
        <v>6.0046253429572507E-3</v>
      </c>
      <c r="Y671" s="13">
        <v>0.11689326143925681</v>
      </c>
      <c r="Z671" s="157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30"/>
      <c r="B672" s="3" t="s">
        <v>262</v>
      </c>
      <c r="C672" s="29"/>
      <c r="D672" s="13">
        <v>2.157401491049038E-3</v>
      </c>
      <c r="E672" s="13">
        <v>4.8440488667030879E-2</v>
      </c>
      <c r="F672" s="13" t="s">
        <v>631</v>
      </c>
      <c r="G672" s="13">
        <v>9.2284286984907204E-3</v>
      </c>
      <c r="H672" s="13">
        <v>-2.9340810614827295E-2</v>
      </c>
      <c r="I672" s="13">
        <v>-6.7910049928145533E-2</v>
      </c>
      <c r="J672" s="13">
        <v>-8.0766463032584945E-2</v>
      </c>
      <c r="K672" s="13">
        <v>1.5656635250710371E-2</v>
      </c>
      <c r="L672" s="13">
        <v>2.8513048355149895E-2</v>
      </c>
      <c r="M672" s="13">
        <v>7.9938700772907323E-2</v>
      </c>
      <c r="N672" s="13">
        <v>7.9938700772907323E-2</v>
      </c>
      <c r="O672" s="13">
        <v>-4.5904254046331805E-2</v>
      </c>
      <c r="P672" s="13">
        <v>-4.9268250926708279E-2</v>
      </c>
      <c r="Q672" s="13">
        <v>9.2284286984904984E-3</v>
      </c>
      <c r="R672" s="13">
        <v>-1.3913114889500089E-2</v>
      </c>
      <c r="S672" s="13">
        <v>-2.9340810614827295E-2</v>
      </c>
      <c r="T672" s="13">
        <v>-3.5769017167047168E-2</v>
      </c>
      <c r="U672" s="13">
        <v>3.7409758938389288</v>
      </c>
      <c r="V672" s="13">
        <v>-5.6982098789371993E-2</v>
      </c>
      <c r="W672" s="13">
        <v>1.2442531974600879E-2</v>
      </c>
      <c r="X672" s="13">
        <v>-4.9136257163925334E-3</v>
      </c>
      <c r="Y672" s="13">
        <v>0.20901108868203</v>
      </c>
      <c r="Z672" s="157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30"/>
      <c r="B673" s="46" t="s">
        <v>263</v>
      </c>
      <c r="C673" s="47"/>
      <c r="D673" s="45">
        <v>0.06</v>
      </c>
      <c r="E673" s="45">
        <v>0.85</v>
      </c>
      <c r="F673" s="45">
        <v>13.77</v>
      </c>
      <c r="G673" s="45">
        <v>0.18</v>
      </c>
      <c r="H673" s="45">
        <v>0.48</v>
      </c>
      <c r="I673" s="45">
        <v>1.1399999999999999</v>
      </c>
      <c r="J673" s="45">
        <v>1.36</v>
      </c>
      <c r="K673" s="45">
        <v>0.28999999999999998</v>
      </c>
      <c r="L673" s="45">
        <v>0.51</v>
      </c>
      <c r="M673" s="45">
        <v>1.39</v>
      </c>
      <c r="N673" s="45">
        <v>1.39</v>
      </c>
      <c r="O673" s="45">
        <v>0.76</v>
      </c>
      <c r="P673" s="45">
        <v>0.82</v>
      </c>
      <c r="Q673" s="45">
        <v>0.18</v>
      </c>
      <c r="R673" s="45">
        <v>0.21</v>
      </c>
      <c r="S673" s="45">
        <v>0.48</v>
      </c>
      <c r="T673" s="45">
        <v>0.59</v>
      </c>
      <c r="U673" s="45">
        <v>63.95</v>
      </c>
      <c r="V673" s="45">
        <v>0.95</v>
      </c>
      <c r="W673" s="45">
        <v>0.24</v>
      </c>
      <c r="X673" s="45">
        <v>0.06</v>
      </c>
      <c r="Y673" s="45">
        <v>3.6</v>
      </c>
      <c r="Z673" s="157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B674" s="31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BM674" s="55"/>
    </row>
    <row r="675" spans="1:65" ht="15">
      <c r="B675" s="8" t="s">
        <v>478</v>
      </c>
      <c r="BM675" s="28" t="s">
        <v>66</v>
      </c>
    </row>
    <row r="676" spans="1:65" ht="15">
      <c r="A676" s="25" t="s">
        <v>37</v>
      </c>
      <c r="B676" s="18" t="s">
        <v>110</v>
      </c>
      <c r="C676" s="15" t="s">
        <v>111</v>
      </c>
      <c r="D676" s="16" t="s">
        <v>225</v>
      </c>
      <c r="E676" s="17" t="s">
        <v>225</v>
      </c>
      <c r="F676" s="17" t="s">
        <v>225</v>
      </c>
      <c r="G676" s="17" t="s">
        <v>225</v>
      </c>
      <c r="H676" s="17" t="s">
        <v>225</v>
      </c>
      <c r="I676" s="17" t="s">
        <v>225</v>
      </c>
      <c r="J676" s="17" t="s">
        <v>225</v>
      </c>
      <c r="K676" s="17" t="s">
        <v>225</v>
      </c>
      <c r="L676" s="17" t="s">
        <v>225</v>
      </c>
      <c r="M676" s="17" t="s">
        <v>225</v>
      </c>
      <c r="N676" s="17" t="s">
        <v>225</v>
      </c>
      <c r="O676" s="17" t="s">
        <v>225</v>
      </c>
      <c r="P676" s="17" t="s">
        <v>225</v>
      </c>
      <c r="Q676" s="17" t="s">
        <v>225</v>
      </c>
      <c r="R676" s="17" t="s">
        <v>225</v>
      </c>
      <c r="S676" s="17" t="s">
        <v>225</v>
      </c>
      <c r="T676" s="17" t="s">
        <v>225</v>
      </c>
      <c r="U676" s="17" t="s">
        <v>225</v>
      </c>
      <c r="V676" s="17" t="s">
        <v>225</v>
      </c>
      <c r="W676" s="17" t="s">
        <v>225</v>
      </c>
      <c r="X676" s="17" t="s">
        <v>225</v>
      </c>
      <c r="Y676" s="157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1</v>
      </c>
    </row>
    <row r="677" spans="1:65">
      <c r="A677" s="30"/>
      <c r="B677" s="19" t="s">
        <v>226</v>
      </c>
      <c r="C677" s="9" t="s">
        <v>226</v>
      </c>
      <c r="D677" s="155" t="s">
        <v>228</v>
      </c>
      <c r="E677" s="156" t="s">
        <v>229</v>
      </c>
      <c r="F677" s="156" t="s">
        <v>230</v>
      </c>
      <c r="G677" s="156" t="s">
        <v>231</v>
      </c>
      <c r="H677" s="156" t="s">
        <v>232</v>
      </c>
      <c r="I677" s="156" t="s">
        <v>233</v>
      </c>
      <c r="J677" s="156" t="s">
        <v>234</v>
      </c>
      <c r="K677" s="156" t="s">
        <v>235</v>
      </c>
      <c r="L677" s="156" t="s">
        <v>237</v>
      </c>
      <c r="M677" s="156" t="s">
        <v>238</v>
      </c>
      <c r="N677" s="156" t="s">
        <v>239</v>
      </c>
      <c r="O677" s="156" t="s">
        <v>240</v>
      </c>
      <c r="P677" s="156" t="s">
        <v>241</v>
      </c>
      <c r="Q677" s="156" t="s">
        <v>242</v>
      </c>
      <c r="R677" s="156" t="s">
        <v>243</v>
      </c>
      <c r="S677" s="156" t="s">
        <v>244</v>
      </c>
      <c r="T677" s="156" t="s">
        <v>245</v>
      </c>
      <c r="U677" s="156" t="s">
        <v>247</v>
      </c>
      <c r="V677" s="156" t="s">
        <v>249</v>
      </c>
      <c r="W677" s="156" t="s">
        <v>250</v>
      </c>
      <c r="X677" s="156" t="s">
        <v>251</v>
      </c>
      <c r="Y677" s="157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 t="s">
        <v>1</v>
      </c>
    </row>
    <row r="678" spans="1:65">
      <c r="A678" s="30"/>
      <c r="B678" s="19"/>
      <c r="C678" s="9"/>
      <c r="D678" s="10" t="s">
        <v>271</v>
      </c>
      <c r="E678" s="11" t="s">
        <v>272</v>
      </c>
      <c r="F678" s="11" t="s">
        <v>114</v>
      </c>
      <c r="G678" s="11" t="s">
        <v>271</v>
      </c>
      <c r="H678" s="11" t="s">
        <v>114</v>
      </c>
      <c r="I678" s="11" t="s">
        <v>272</v>
      </c>
      <c r="J678" s="11" t="s">
        <v>114</v>
      </c>
      <c r="K678" s="11" t="s">
        <v>114</v>
      </c>
      <c r="L678" s="11" t="s">
        <v>114</v>
      </c>
      <c r="M678" s="11" t="s">
        <v>272</v>
      </c>
      <c r="N678" s="11" t="s">
        <v>271</v>
      </c>
      <c r="O678" s="11" t="s">
        <v>272</v>
      </c>
      <c r="P678" s="11" t="s">
        <v>272</v>
      </c>
      <c r="Q678" s="11" t="s">
        <v>114</v>
      </c>
      <c r="R678" s="11" t="s">
        <v>271</v>
      </c>
      <c r="S678" s="11" t="s">
        <v>272</v>
      </c>
      <c r="T678" s="11" t="s">
        <v>114</v>
      </c>
      <c r="U678" s="11" t="s">
        <v>272</v>
      </c>
      <c r="V678" s="11" t="s">
        <v>114</v>
      </c>
      <c r="W678" s="11" t="s">
        <v>114</v>
      </c>
      <c r="X678" s="11" t="s">
        <v>114</v>
      </c>
      <c r="Y678" s="157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3</v>
      </c>
    </row>
    <row r="679" spans="1:65">
      <c r="A679" s="30"/>
      <c r="B679" s="19"/>
      <c r="C679" s="9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157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</v>
      </c>
    </row>
    <row r="680" spans="1:65">
      <c r="A680" s="30"/>
      <c r="B680" s="18">
        <v>1</v>
      </c>
      <c r="C680" s="14">
        <v>1</v>
      </c>
      <c r="D680" s="235">
        <v>0.16019</v>
      </c>
      <c r="E680" s="235">
        <v>0.16228999999999999</v>
      </c>
      <c r="F680" s="235">
        <v>0.15715099999999999</v>
      </c>
      <c r="G680" s="235">
        <v>0.1502</v>
      </c>
      <c r="H680" s="235">
        <v>0.159</v>
      </c>
      <c r="I680" s="235">
        <v>0.1525</v>
      </c>
      <c r="J680" s="235">
        <v>0.16800000000000001</v>
      </c>
      <c r="K680" s="235">
        <v>0.16400000000000001</v>
      </c>
      <c r="L680" s="236">
        <v>0.14380000000000001</v>
      </c>
      <c r="M680" s="236">
        <v>0.16700000000000001</v>
      </c>
      <c r="N680" s="235">
        <v>0.1575645979870553</v>
      </c>
      <c r="O680" s="235">
        <v>0.161</v>
      </c>
      <c r="P680" s="235">
        <v>0.16350000000000001</v>
      </c>
      <c r="Q680" s="235">
        <v>0.1593</v>
      </c>
      <c r="R680" s="235">
        <v>0.16700000000000001</v>
      </c>
      <c r="S680" s="235">
        <v>0.156</v>
      </c>
      <c r="T680" s="235">
        <v>0.16165936</v>
      </c>
      <c r="U680" s="235">
        <v>0.15529999999999999</v>
      </c>
      <c r="V680" s="235">
        <v>0.1605</v>
      </c>
      <c r="W680" s="235">
        <v>0.16139999999999999</v>
      </c>
      <c r="X680" s="235">
        <v>0.16068183333333336</v>
      </c>
      <c r="Y680" s="216"/>
      <c r="Z680" s="217"/>
      <c r="AA680" s="217"/>
      <c r="AB680" s="217"/>
      <c r="AC680" s="217"/>
      <c r="AD680" s="217"/>
      <c r="AE680" s="217"/>
      <c r="AF680" s="217"/>
      <c r="AG680" s="217"/>
      <c r="AH680" s="217"/>
      <c r="AI680" s="217"/>
      <c r="AJ680" s="217"/>
      <c r="AK680" s="217"/>
      <c r="AL680" s="217"/>
      <c r="AM680" s="217"/>
      <c r="AN680" s="217"/>
      <c r="AO680" s="217"/>
      <c r="AP680" s="217"/>
      <c r="AQ680" s="217"/>
      <c r="AR680" s="217"/>
      <c r="AS680" s="217"/>
      <c r="AT680" s="217"/>
      <c r="AU680" s="217"/>
      <c r="AV680" s="217"/>
      <c r="AW680" s="217"/>
      <c r="AX680" s="217"/>
      <c r="AY680" s="217"/>
      <c r="AZ680" s="217"/>
      <c r="BA680" s="217"/>
      <c r="BB680" s="217"/>
      <c r="BC680" s="217"/>
      <c r="BD680" s="217"/>
      <c r="BE680" s="217"/>
      <c r="BF680" s="217"/>
      <c r="BG680" s="217"/>
      <c r="BH680" s="217"/>
      <c r="BI680" s="217"/>
      <c r="BJ680" s="217"/>
      <c r="BK680" s="217"/>
      <c r="BL680" s="217"/>
      <c r="BM680" s="237">
        <v>1</v>
      </c>
    </row>
    <row r="681" spans="1:65">
      <c r="A681" s="30"/>
      <c r="B681" s="19">
        <v>1</v>
      </c>
      <c r="C681" s="9">
        <v>2</v>
      </c>
      <c r="D681" s="24">
        <v>0.16080999999999998</v>
      </c>
      <c r="E681" s="24">
        <v>0.16754999999999998</v>
      </c>
      <c r="F681" s="24">
        <v>0.15669100000000002</v>
      </c>
      <c r="G681" s="24">
        <v>0.15390000000000001</v>
      </c>
      <c r="H681" s="24">
        <v>0.158</v>
      </c>
      <c r="I681" s="24">
        <v>0.1565</v>
      </c>
      <c r="J681" s="24">
        <v>0.16999999999999998</v>
      </c>
      <c r="K681" s="24">
        <v>0.16199999999999998</v>
      </c>
      <c r="L681" s="238">
        <v>0.14230000000000001</v>
      </c>
      <c r="M681" s="238">
        <v>0.16900000000000001</v>
      </c>
      <c r="N681" s="24">
        <v>0.15929160873469797</v>
      </c>
      <c r="O681" s="24">
        <v>0.1555</v>
      </c>
      <c r="P681" s="239">
        <v>0.17249999999999999</v>
      </c>
      <c r="Q681" s="24">
        <v>0.16189999999999999</v>
      </c>
      <c r="R681" s="24">
        <v>0.16900000000000001</v>
      </c>
      <c r="S681" s="24">
        <v>0.151</v>
      </c>
      <c r="T681" s="24">
        <v>0.16182240000000001</v>
      </c>
      <c r="U681" s="24">
        <v>0.14959999999999998</v>
      </c>
      <c r="V681" s="24">
        <v>0.159</v>
      </c>
      <c r="W681" s="24">
        <v>0.16109999999999999</v>
      </c>
      <c r="X681" s="24">
        <v>0.16418880000000002</v>
      </c>
      <c r="Y681" s="216"/>
      <c r="Z681" s="217"/>
      <c r="AA681" s="217"/>
      <c r="AB681" s="217"/>
      <c r="AC681" s="217"/>
      <c r="AD681" s="217"/>
      <c r="AE681" s="217"/>
      <c r="AF681" s="217"/>
      <c r="AG681" s="217"/>
      <c r="AH681" s="217"/>
      <c r="AI681" s="217"/>
      <c r="AJ681" s="217"/>
      <c r="AK681" s="217"/>
      <c r="AL681" s="217"/>
      <c r="AM681" s="217"/>
      <c r="AN681" s="217"/>
      <c r="AO681" s="217"/>
      <c r="AP681" s="217"/>
      <c r="AQ681" s="217"/>
      <c r="AR681" s="217"/>
      <c r="AS681" s="217"/>
      <c r="AT681" s="217"/>
      <c r="AU681" s="217"/>
      <c r="AV681" s="217"/>
      <c r="AW681" s="217"/>
      <c r="AX681" s="217"/>
      <c r="AY681" s="217"/>
      <c r="AZ681" s="217"/>
      <c r="BA681" s="217"/>
      <c r="BB681" s="217"/>
      <c r="BC681" s="217"/>
      <c r="BD681" s="217"/>
      <c r="BE681" s="217"/>
      <c r="BF681" s="217"/>
      <c r="BG681" s="217"/>
      <c r="BH681" s="217"/>
      <c r="BI681" s="217"/>
      <c r="BJ681" s="217"/>
      <c r="BK681" s="217"/>
      <c r="BL681" s="217"/>
      <c r="BM681" s="237">
        <v>26</v>
      </c>
    </row>
    <row r="682" spans="1:65">
      <c r="A682" s="30"/>
      <c r="B682" s="19">
        <v>1</v>
      </c>
      <c r="C682" s="9">
        <v>3</v>
      </c>
      <c r="D682" s="24">
        <v>0.16317999999999999</v>
      </c>
      <c r="E682" s="239">
        <v>0.17837999999999998</v>
      </c>
      <c r="F682" s="24">
        <v>0.159191</v>
      </c>
      <c r="G682" s="24">
        <v>0.15659999999999999</v>
      </c>
      <c r="H682" s="24">
        <v>0.16</v>
      </c>
      <c r="I682" s="24">
        <v>0.158</v>
      </c>
      <c r="J682" s="24">
        <v>0.16800000000000001</v>
      </c>
      <c r="K682" s="24">
        <v>0.161</v>
      </c>
      <c r="L682" s="238">
        <v>0.14280000000000001</v>
      </c>
      <c r="M682" s="238">
        <v>0.17899999999999999</v>
      </c>
      <c r="N682" s="24">
        <v>0.15661199468174711</v>
      </c>
      <c r="O682" s="24">
        <v>0.1593</v>
      </c>
      <c r="P682" s="24">
        <v>0.16250000000000001</v>
      </c>
      <c r="Q682" s="24">
        <v>0.15920000000000001</v>
      </c>
      <c r="R682" s="24">
        <v>0.16999999999999998</v>
      </c>
      <c r="S682" s="24">
        <v>0.152</v>
      </c>
      <c r="T682" s="24">
        <v>0.16137797999999998</v>
      </c>
      <c r="U682" s="24">
        <v>0.1522</v>
      </c>
      <c r="V682" s="24">
        <v>0.1608</v>
      </c>
      <c r="W682" s="24">
        <v>0.16149999999999998</v>
      </c>
      <c r="X682" s="24">
        <v>0.16239216666666664</v>
      </c>
      <c r="Y682" s="216"/>
      <c r="Z682" s="217"/>
      <c r="AA682" s="217"/>
      <c r="AB682" s="217"/>
      <c r="AC682" s="217"/>
      <c r="AD682" s="217"/>
      <c r="AE682" s="217"/>
      <c r="AF682" s="217"/>
      <c r="AG682" s="217"/>
      <c r="AH682" s="217"/>
      <c r="AI682" s="217"/>
      <c r="AJ682" s="217"/>
      <c r="AK682" s="217"/>
      <c r="AL682" s="217"/>
      <c r="AM682" s="217"/>
      <c r="AN682" s="217"/>
      <c r="AO682" s="217"/>
      <c r="AP682" s="217"/>
      <c r="AQ682" s="217"/>
      <c r="AR682" s="217"/>
      <c r="AS682" s="217"/>
      <c r="AT682" s="217"/>
      <c r="AU682" s="217"/>
      <c r="AV682" s="217"/>
      <c r="AW682" s="217"/>
      <c r="AX682" s="217"/>
      <c r="AY682" s="217"/>
      <c r="AZ682" s="217"/>
      <c r="BA682" s="217"/>
      <c r="BB682" s="217"/>
      <c r="BC682" s="217"/>
      <c r="BD682" s="217"/>
      <c r="BE682" s="217"/>
      <c r="BF682" s="217"/>
      <c r="BG682" s="217"/>
      <c r="BH682" s="217"/>
      <c r="BI682" s="217"/>
      <c r="BJ682" s="217"/>
      <c r="BK682" s="217"/>
      <c r="BL682" s="217"/>
      <c r="BM682" s="237">
        <v>16</v>
      </c>
    </row>
    <row r="683" spans="1:65">
      <c r="A683" s="30"/>
      <c r="B683" s="19">
        <v>1</v>
      </c>
      <c r="C683" s="9">
        <v>4</v>
      </c>
      <c r="D683" s="24">
        <v>0.16089000000000001</v>
      </c>
      <c r="E683" s="24">
        <v>0.17380999999999999</v>
      </c>
      <c r="F683" s="24">
        <v>0.15998800000000002</v>
      </c>
      <c r="G683" s="24">
        <v>0.15540000000000001</v>
      </c>
      <c r="H683" s="24">
        <v>0.158</v>
      </c>
      <c r="I683" s="24">
        <v>0.16650000000000001</v>
      </c>
      <c r="J683" s="24">
        <v>0.16800000000000001</v>
      </c>
      <c r="K683" s="24">
        <v>0.16400000000000001</v>
      </c>
      <c r="L683" s="238">
        <v>0.153</v>
      </c>
      <c r="M683" s="238">
        <v>0.184</v>
      </c>
      <c r="N683" s="24">
        <v>0.16150559407609755</v>
      </c>
      <c r="O683" s="24">
        <v>0.15629999999999999</v>
      </c>
      <c r="P683" s="24">
        <v>0.16450000000000001</v>
      </c>
      <c r="Q683" s="24">
        <v>0.16199999999999998</v>
      </c>
      <c r="R683" s="24">
        <v>0.16400000000000001</v>
      </c>
      <c r="S683" s="24">
        <v>0.155</v>
      </c>
      <c r="T683" s="24">
        <v>0.16320343999999998</v>
      </c>
      <c r="U683" s="24">
        <v>0.15160000000000001</v>
      </c>
      <c r="V683" s="24">
        <v>0.1618</v>
      </c>
      <c r="W683" s="24">
        <v>0.16239999999999999</v>
      </c>
      <c r="X683" s="24">
        <v>0.15971806666666669</v>
      </c>
      <c r="Y683" s="216"/>
      <c r="Z683" s="217"/>
      <c r="AA683" s="217"/>
      <c r="AB683" s="217"/>
      <c r="AC683" s="217"/>
      <c r="AD683" s="217"/>
      <c r="AE683" s="217"/>
      <c r="AF683" s="217"/>
      <c r="AG683" s="217"/>
      <c r="AH683" s="217"/>
      <c r="AI683" s="217"/>
      <c r="AJ683" s="217"/>
      <c r="AK683" s="217"/>
      <c r="AL683" s="217"/>
      <c r="AM683" s="217"/>
      <c r="AN683" s="217"/>
      <c r="AO683" s="217"/>
      <c r="AP683" s="217"/>
      <c r="AQ683" s="217"/>
      <c r="AR683" s="217"/>
      <c r="AS683" s="217"/>
      <c r="AT683" s="217"/>
      <c r="AU683" s="217"/>
      <c r="AV683" s="217"/>
      <c r="AW683" s="217"/>
      <c r="AX683" s="217"/>
      <c r="AY683" s="217"/>
      <c r="AZ683" s="217"/>
      <c r="BA683" s="217"/>
      <c r="BB683" s="217"/>
      <c r="BC683" s="217"/>
      <c r="BD683" s="217"/>
      <c r="BE683" s="217"/>
      <c r="BF683" s="217"/>
      <c r="BG683" s="217"/>
      <c r="BH683" s="217"/>
      <c r="BI683" s="217"/>
      <c r="BJ683" s="217"/>
      <c r="BK683" s="217"/>
      <c r="BL683" s="217"/>
      <c r="BM683" s="237">
        <v>0.16035780701083721</v>
      </c>
    </row>
    <row r="684" spans="1:65">
      <c r="A684" s="30"/>
      <c r="B684" s="19">
        <v>1</v>
      </c>
      <c r="C684" s="9">
        <v>5</v>
      </c>
      <c r="D684" s="24">
        <v>0.16128000000000001</v>
      </c>
      <c r="E684" s="24">
        <v>0.16705999999999999</v>
      </c>
      <c r="F684" s="24">
        <v>0.15726500000000002</v>
      </c>
      <c r="G684" s="24">
        <v>0.15460000000000002</v>
      </c>
      <c r="H684" s="24">
        <v>0.158</v>
      </c>
      <c r="I684" s="24">
        <v>0.1555</v>
      </c>
      <c r="J684" s="24">
        <v>0.16600000000000001</v>
      </c>
      <c r="K684" s="24">
        <v>0.16300000000000001</v>
      </c>
      <c r="L684" s="238">
        <v>0.14549999999999999</v>
      </c>
      <c r="M684" s="238">
        <v>0.17700000000000002</v>
      </c>
      <c r="N684" s="24">
        <v>0.15877356001242196</v>
      </c>
      <c r="O684" s="24">
        <v>0.15679999999999999</v>
      </c>
      <c r="P684" s="24">
        <v>0.16600000000000001</v>
      </c>
      <c r="Q684" s="24">
        <v>0.16119999999999998</v>
      </c>
      <c r="R684" s="24">
        <v>0.16800000000000001</v>
      </c>
      <c r="S684" s="24">
        <v>0.153</v>
      </c>
      <c r="T684" s="24">
        <v>0.16145393999999999</v>
      </c>
      <c r="U684" s="24">
        <v>0.1522</v>
      </c>
      <c r="V684" s="24">
        <v>0.1578</v>
      </c>
      <c r="W684" s="24">
        <v>0.1623</v>
      </c>
      <c r="X684" s="24">
        <v>0.15977646666666667</v>
      </c>
      <c r="Y684" s="216"/>
      <c r="Z684" s="217"/>
      <c r="AA684" s="217"/>
      <c r="AB684" s="217"/>
      <c r="AC684" s="217"/>
      <c r="AD684" s="217"/>
      <c r="AE684" s="217"/>
      <c r="AF684" s="217"/>
      <c r="AG684" s="217"/>
      <c r="AH684" s="217"/>
      <c r="AI684" s="217"/>
      <c r="AJ684" s="217"/>
      <c r="AK684" s="217"/>
      <c r="AL684" s="217"/>
      <c r="AM684" s="217"/>
      <c r="AN684" s="217"/>
      <c r="AO684" s="217"/>
      <c r="AP684" s="217"/>
      <c r="AQ684" s="217"/>
      <c r="AR684" s="217"/>
      <c r="AS684" s="217"/>
      <c r="AT684" s="217"/>
      <c r="AU684" s="217"/>
      <c r="AV684" s="217"/>
      <c r="AW684" s="217"/>
      <c r="AX684" s="217"/>
      <c r="AY684" s="217"/>
      <c r="AZ684" s="217"/>
      <c r="BA684" s="217"/>
      <c r="BB684" s="217"/>
      <c r="BC684" s="217"/>
      <c r="BD684" s="217"/>
      <c r="BE684" s="217"/>
      <c r="BF684" s="217"/>
      <c r="BG684" s="217"/>
      <c r="BH684" s="217"/>
      <c r="BI684" s="217"/>
      <c r="BJ684" s="217"/>
      <c r="BK684" s="217"/>
      <c r="BL684" s="217"/>
      <c r="BM684" s="237">
        <v>46</v>
      </c>
    </row>
    <row r="685" spans="1:65">
      <c r="A685" s="30"/>
      <c r="B685" s="19">
        <v>1</v>
      </c>
      <c r="C685" s="9">
        <v>6</v>
      </c>
      <c r="D685" s="24">
        <v>0.16110999999999998</v>
      </c>
      <c r="E685" s="24">
        <v>0.15625999999999998</v>
      </c>
      <c r="F685" s="24">
        <v>0.15822700000000001</v>
      </c>
      <c r="G685" s="239">
        <v>0.14400000000000002</v>
      </c>
      <c r="H685" s="24">
        <v>0.158</v>
      </c>
      <c r="I685" s="24">
        <v>0.1575</v>
      </c>
      <c r="J685" s="24">
        <v>0.16800000000000001</v>
      </c>
      <c r="K685" s="24">
        <v>0.16199999999999998</v>
      </c>
      <c r="L685" s="238">
        <v>0.1497</v>
      </c>
      <c r="M685" s="238">
        <v>0.17899999999999999</v>
      </c>
      <c r="N685" s="24">
        <v>0.15953292374342407</v>
      </c>
      <c r="O685" s="24">
        <v>0.15909999999999999</v>
      </c>
      <c r="P685" s="24">
        <v>0.16350000000000001</v>
      </c>
      <c r="Q685" s="24">
        <v>0.1613</v>
      </c>
      <c r="R685" s="24">
        <v>0.17099999999999999</v>
      </c>
      <c r="S685" s="24">
        <v>0.154</v>
      </c>
      <c r="T685" s="24">
        <v>0.16201399999999999</v>
      </c>
      <c r="U685" s="24">
        <v>0.15430000000000002</v>
      </c>
      <c r="V685" s="24">
        <v>0.1618</v>
      </c>
      <c r="W685" s="24">
        <v>0.16209999999999999</v>
      </c>
      <c r="X685" s="24">
        <v>0.15994426666666664</v>
      </c>
      <c r="Y685" s="216"/>
      <c r="Z685" s="217"/>
      <c r="AA685" s="217"/>
      <c r="AB685" s="217"/>
      <c r="AC685" s="217"/>
      <c r="AD685" s="217"/>
      <c r="AE685" s="217"/>
      <c r="AF685" s="217"/>
      <c r="AG685" s="217"/>
      <c r="AH685" s="217"/>
      <c r="AI685" s="217"/>
      <c r="AJ685" s="217"/>
      <c r="AK685" s="217"/>
      <c r="AL685" s="217"/>
      <c r="AM685" s="217"/>
      <c r="AN685" s="217"/>
      <c r="AO685" s="217"/>
      <c r="AP685" s="217"/>
      <c r="AQ685" s="217"/>
      <c r="AR685" s="217"/>
      <c r="AS685" s="217"/>
      <c r="AT685" s="217"/>
      <c r="AU685" s="217"/>
      <c r="AV685" s="217"/>
      <c r="AW685" s="217"/>
      <c r="AX685" s="217"/>
      <c r="AY685" s="217"/>
      <c r="AZ685" s="217"/>
      <c r="BA685" s="217"/>
      <c r="BB685" s="217"/>
      <c r="BC685" s="217"/>
      <c r="BD685" s="217"/>
      <c r="BE685" s="217"/>
      <c r="BF685" s="217"/>
      <c r="BG685" s="217"/>
      <c r="BH685" s="217"/>
      <c r="BI685" s="217"/>
      <c r="BJ685" s="217"/>
      <c r="BK685" s="217"/>
      <c r="BL685" s="217"/>
      <c r="BM685" s="56"/>
    </row>
    <row r="686" spans="1:65">
      <c r="A686" s="30"/>
      <c r="B686" s="20" t="s">
        <v>259</v>
      </c>
      <c r="C686" s="12"/>
      <c r="D686" s="240">
        <v>0.16124333333333332</v>
      </c>
      <c r="E686" s="240">
        <v>0.16755833333333334</v>
      </c>
      <c r="F686" s="240">
        <v>0.15808550000000002</v>
      </c>
      <c r="G686" s="240">
        <v>0.15245</v>
      </c>
      <c r="H686" s="240">
        <v>0.1585</v>
      </c>
      <c r="I686" s="240">
        <v>0.15774999999999997</v>
      </c>
      <c r="J686" s="240">
        <v>0.16800000000000001</v>
      </c>
      <c r="K686" s="240">
        <v>0.16266666666666665</v>
      </c>
      <c r="L686" s="240">
        <v>0.14618333333333333</v>
      </c>
      <c r="M686" s="240">
        <v>0.17583333333333337</v>
      </c>
      <c r="N686" s="240">
        <v>0.15888004653924068</v>
      </c>
      <c r="O686" s="240">
        <v>0.158</v>
      </c>
      <c r="P686" s="240">
        <v>0.16541666666666666</v>
      </c>
      <c r="Q686" s="240">
        <v>0.16081666666666666</v>
      </c>
      <c r="R686" s="240">
        <v>0.16816666666666669</v>
      </c>
      <c r="S686" s="240">
        <v>0.1535</v>
      </c>
      <c r="T686" s="240">
        <v>0.16192185333333334</v>
      </c>
      <c r="U686" s="240">
        <v>0.15253333333333333</v>
      </c>
      <c r="V686" s="240">
        <v>0.16028333333333333</v>
      </c>
      <c r="W686" s="240">
        <v>0.1618</v>
      </c>
      <c r="X686" s="240">
        <v>0.16111693333333332</v>
      </c>
      <c r="Y686" s="216"/>
      <c r="Z686" s="217"/>
      <c r="AA686" s="217"/>
      <c r="AB686" s="217"/>
      <c r="AC686" s="217"/>
      <c r="AD686" s="217"/>
      <c r="AE686" s="217"/>
      <c r="AF686" s="217"/>
      <c r="AG686" s="217"/>
      <c r="AH686" s="217"/>
      <c r="AI686" s="217"/>
      <c r="AJ686" s="217"/>
      <c r="AK686" s="217"/>
      <c r="AL686" s="217"/>
      <c r="AM686" s="217"/>
      <c r="AN686" s="217"/>
      <c r="AO686" s="217"/>
      <c r="AP686" s="217"/>
      <c r="AQ686" s="217"/>
      <c r="AR686" s="217"/>
      <c r="AS686" s="217"/>
      <c r="AT686" s="217"/>
      <c r="AU686" s="217"/>
      <c r="AV686" s="217"/>
      <c r="AW686" s="217"/>
      <c r="AX686" s="217"/>
      <c r="AY686" s="217"/>
      <c r="AZ686" s="217"/>
      <c r="BA686" s="217"/>
      <c r="BB686" s="217"/>
      <c r="BC686" s="217"/>
      <c r="BD686" s="217"/>
      <c r="BE686" s="217"/>
      <c r="BF686" s="217"/>
      <c r="BG686" s="217"/>
      <c r="BH686" s="217"/>
      <c r="BI686" s="217"/>
      <c r="BJ686" s="217"/>
      <c r="BK686" s="217"/>
      <c r="BL686" s="217"/>
      <c r="BM686" s="56"/>
    </row>
    <row r="687" spans="1:65">
      <c r="A687" s="30"/>
      <c r="B687" s="3" t="s">
        <v>260</v>
      </c>
      <c r="C687" s="29"/>
      <c r="D687" s="24">
        <v>0.16099999999999998</v>
      </c>
      <c r="E687" s="24">
        <v>0.16730499999999998</v>
      </c>
      <c r="F687" s="24">
        <v>0.157746</v>
      </c>
      <c r="G687" s="24">
        <v>0.15425</v>
      </c>
      <c r="H687" s="24">
        <v>0.158</v>
      </c>
      <c r="I687" s="24">
        <v>0.157</v>
      </c>
      <c r="J687" s="24">
        <v>0.16800000000000001</v>
      </c>
      <c r="K687" s="24">
        <v>0.16249999999999998</v>
      </c>
      <c r="L687" s="24">
        <v>0.14465</v>
      </c>
      <c r="M687" s="24">
        <v>0.17799999999999999</v>
      </c>
      <c r="N687" s="24">
        <v>0.15903258437355997</v>
      </c>
      <c r="O687" s="24">
        <v>0.15794999999999998</v>
      </c>
      <c r="P687" s="24">
        <v>0.16400000000000001</v>
      </c>
      <c r="Q687" s="24">
        <v>0.16125</v>
      </c>
      <c r="R687" s="24">
        <v>0.16850000000000001</v>
      </c>
      <c r="S687" s="24">
        <v>0.1535</v>
      </c>
      <c r="T687" s="24">
        <v>0.16174088</v>
      </c>
      <c r="U687" s="24">
        <v>0.1522</v>
      </c>
      <c r="V687" s="24">
        <v>0.16065000000000002</v>
      </c>
      <c r="W687" s="24">
        <v>0.1618</v>
      </c>
      <c r="X687" s="24">
        <v>0.16031305000000001</v>
      </c>
      <c r="Y687" s="216"/>
      <c r="Z687" s="217"/>
      <c r="AA687" s="217"/>
      <c r="AB687" s="217"/>
      <c r="AC687" s="217"/>
      <c r="AD687" s="217"/>
      <c r="AE687" s="217"/>
      <c r="AF687" s="217"/>
      <c r="AG687" s="217"/>
      <c r="AH687" s="217"/>
      <c r="AI687" s="217"/>
      <c r="AJ687" s="217"/>
      <c r="AK687" s="217"/>
      <c r="AL687" s="217"/>
      <c r="AM687" s="217"/>
      <c r="AN687" s="217"/>
      <c r="AO687" s="217"/>
      <c r="AP687" s="217"/>
      <c r="AQ687" s="217"/>
      <c r="AR687" s="217"/>
      <c r="AS687" s="217"/>
      <c r="AT687" s="217"/>
      <c r="AU687" s="217"/>
      <c r="AV687" s="217"/>
      <c r="AW687" s="217"/>
      <c r="AX687" s="217"/>
      <c r="AY687" s="217"/>
      <c r="AZ687" s="217"/>
      <c r="BA687" s="217"/>
      <c r="BB687" s="217"/>
      <c r="BC687" s="217"/>
      <c r="BD687" s="217"/>
      <c r="BE687" s="217"/>
      <c r="BF687" s="217"/>
      <c r="BG687" s="217"/>
      <c r="BH687" s="217"/>
      <c r="BI687" s="217"/>
      <c r="BJ687" s="217"/>
      <c r="BK687" s="217"/>
      <c r="BL687" s="217"/>
      <c r="BM687" s="56"/>
    </row>
    <row r="688" spans="1:65">
      <c r="A688" s="30"/>
      <c r="B688" s="3" t="s">
        <v>261</v>
      </c>
      <c r="C688" s="29"/>
      <c r="D688" s="24">
        <v>1.0190125939686246E-3</v>
      </c>
      <c r="E688" s="24">
        <v>7.897441146768153E-3</v>
      </c>
      <c r="F688" s="24">
        <v>1.2925014119914923E-3</v>
      </c>
      <c r="G688" s="24">
        <v>4.6715093920487796E-3</v>
      </c>
      <c r="H688" s="24">
        <v>8.366600265340764E-4</v>
      </c>
      <c r="I688" s="24">
        <v>4.7090338711884457E-3</v>
      </c>
      <c r="J688" s="24">
        <v>1.2649110640673442E-3</v>
      </c>
      <c r="K688" s="24">
        <v>1.2110601416390038E-3</v>
      </c>
      <c r="L688" s="24">
        <v>4.2780447247155583E-3</v>
      </c>
      <c r="M688" s="24">
        <v>6.5243135015621827E-3</v>
      </c>
      <c r="N688" s="24">
        <v>1.6955786891139956E-3</v>
      </c>
      <c r="O688" s="24">
        <v>2.1203773249117729E-3</v>
      </c>
      <c r="P688" s="24">
        <v>3.6662878592203605E-3</v>
      </c>
      <c r="Q688" s="24">
        <v>1.2544587146122604E-3</v>
      </c>
      <c r="R688" s="24">
        <v>2.483277404291882E-3</v>
      </c>
      <c r="S688" s="24">
        <v>1.8708286933869723E-3</v>
      </c>
      <c r="T688" s="24">
        <v>6.6999853703322463E-4</v>
      </c>
      <c r="U688" s="24">
        <v>2.0235282717735101E-3</v>
      </c>
      <c r="V688" s="24">
        <v>1.5955145460529868E-3</v>
      </c>
      <c r="W688" s="24">
        <v>5.3665631459995247E-4</v>
      </c>
      <c r="X688" s="24">
        <v>1.8100123109464723E-3</v>
      </c>
      <c r="Y688" s="216"/>
      <c r="Z688" s="217"/>
      <c r="AA688" s="217"/>
      <c r="AB688" s="217"/>
      <c r="AC688" s="217"/>
      <c r="AD688" s="217"/>
      <c r="AE688" s="217"/>
      <c r="AF688" s="217"/>
      <c r="AG688" s="217"/>
      <c r="AH688" s="217"/>
      <c r="AI688" s="217"/>
      <c r="AJ688" s="217"/>
      <c r="AK688" s="217"/>
      <c r="AL688" s="217"/>
      <c r="AM688" s="217"/>
      <c r="AN688" s="217"/>
      <c r="AO688" s="217"/>
      <c r="AP688" s="217"/>
      <c r="AQ688" s="217"/>
      <c r="AR688" s="217"/>
      <c r="AS688" s="217"/>
      <c r="AT688" s="217"/>
      <c r="AU688" s="217"/>
      <c r="AV688" s="217"/>
      <c r="AW688" s="217"/>
      <c r="AX688" s="217"/>
      <c r="AY688" s="217"/>
      <c r="AZ688" s="217"/>
      <c r="BA688" s="217"/>
      <c r="BB688" s="217"/>
      <c r="BC688" s="217"/>
      <c r="BD688" s="217"/>
      <c r="BE688" s="217"/>
      <c r="BF688" s="217"/>
      <c r="BG688" s="217"/>
      <c r="BH688" s="217"/>
      <c r="BI688" s="217"/>
      <c r="BJ688" s="217"/>
      <c r="BK688" s="217"/>
      <c r="BL688" s="217"/>
      <c r="BM688" s="56"/>
    </row>
    <row r="689" spans="1:65">
      <c r="A689" s="30"/>
      <c r="B689" s="3" t="s">
        <v>86</v>
      </c>
      <c r="C689" s="29"/>
      <c r="D689" s="13">
        <v>6.3197192274737435E-3</v>
      </c>
      <c r="E689" s="13">
        <v>4.7132488069437428E-2</v>
      </c>
      <c r="F689" s="13">
        <v>8.175964348352582E-3</v>
      </c>
      <c r="G689" s="13">
        <v>3.0642895323376711E-2</v>
      </c>
      <c r="H689" s="13">
        <v>5.2786121547891253E-3</v>
      </c>
      <c r="I689" s="13">
        <v>2.9851244825283337E-2</v>
      </c>
      <c r="J689" s="13">
        <v>7.5292325242103811E-3</v>
      </c>
      <c r="K689" s="13">
        <v>7.4450418543381388E-3</v>
      </c>
      <c r="L689" s="13">
        <v>2.9264927999422357E-2</v>
      </c>
      <c r="M689" s="13">
        <v>3.7105100482818093E-2</v>
      </c>
      <c r="N689" s="13">
        <v>1.0672068180035537E-2</v>
      </c>
      <c r="O689" s="13">
        <v>1.3420109651340335E-2</v>
      </c>
      <c r="P689" s="13">
        <v>2.2163956831558855E-2</v>
      </c>
      <c r="Q689" s="13">
        <v>7.8005516506099723E-3</v>
      </c>
      <c r="R689" s="13">
        <v>1.4766763553767383E-2</v>
      </c>
      <c r="S689" s="13">
        <v>1.2187809077439559E-2</v>
      </c>
      <c r="T689" s="13">
        <v>4.1377894536197132E-3</v>
      </c>
      <c r="U689" s="13">
        <v>1.3266138145368292E-2</v>
      </c>
      <c r="V689" s="13">
        <v>9.9543384385129673E-3</v>
      </c>
      <c r="W689" s="13">
        <v>3.3167881001233157E-3</v>
      </c>
      <c r="X689" s="13">
        <v>1.1234153192338602E-2</v>
      </c>
      <c r="Y689" s="157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30"/>
      <c r="B690" s="3" t="s">
        <v>262</v>
      </c>
      <c r="C690" s="29"/>
      <c r="D690" s="13">
        <v>5.5221902756270591E-3</v>
      </c>
      <c r="E690" s="13">
        <v>4.4902873497200568E-2</v>
      </c>
      <c r="F690" s="13">
        <v>-1.4170230019942998E-2</v>
      </c>
      <c r="G690" s="13">
        <v>-4.93135143105492E-2</v>
      </c>
      <c r="H690" s="13">
        <v>-1.158538549178123E-2</v>
      </c>
      <c r="I690" s="13">
        <v>-1.6262426254438633E-2</v>
      </c>
      <c r="J690" s="13">
        <v>4.7657130835209838E-2</v>
      </c>
      <c r="K690" s="13">
        <v>1.4398174300758626E-2</v>
      </c>
      <c r="L690" s="13">
        <v>-8.8392788238529252E-2</v>
      </c>
      <c r="M690" s="13">
        <v>9.6506223245184986E-2</v>
      </c>
      <c r="N690" s="13">
        <v>-9.2153946174673429E-3</v>
      </c>
      <c r="O690" s="13">
        <v>-1.4703412666886018E-2</v>
      </c>
      <c r="P690" s="13">
        <v>3.1547323763835067E-2</v>
      </c>
      <c r="Q690" s="13">
        <v>2.8614737528709355E-3</v>
      </c>
      <c r="R690" s="13">
        <v>4.8696473226911507E-2</v>
      </c>
      <c r="S690" s="13">
        <v>-4.2765657242829214E-2</v>
      </c>
      <c r="T690" s="13">
        <v>9.753477873331251E-3</v>
      </c>
      <c r="U690" s="13">
        <v>-4.8793843114698476E-2</v>
      </c>
      <c r="V690" s="13">
        <v>-4.6442190057416344E-4</v>
      </c>
      <c r="W690" s="13">
        <v>8.9935938639102986E-3</v>
      </c>
      <c r="X690" s="13">
        <v>4.7339530057604051E-3</v>
      </c>
      <c r="Y690" s="157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30"/>
      <c r="B691" s="46" t="s">
        <v>263</v>
      </c>
      <c r="C691" s="47"/>
      <c r="D691" s="45">
        <v>0.1</v>
      </c>
      <c r="E691" s="45">
        <v>1.61</v>
      </c>
      <c r="F691" s="45">
        <v>0.65</v>
      </c>
      <c r="G691" s="45">
        <v>2</v>
      </c>
      <c r="H691" s="45">
        <v>0.55000000000000004</v>
      </c>
      <c r="I691" s="45">
        <v>0.73</v>
      </c>
      <c r="J691" s="45">
        <v>1.72</v>
      </c>
      <c r="K691" s="45">
        <v>0.44</v>
      </c>
      <c r="L691" s="45">
        <v>3.5</v>
      </c>
      <c r="M691" s="45">
        <v>3.59</v>
      </c>
      <c r="N691" s="45">
        <v>0.46</v>
      </c>
      <c r="O691" s="45">
        <v>0.67</v>
      </c>
      <c r="P691" s="45">
        <v>1.1000000000000001</v>
      </c>
      <c r="Q691" s="45">
        <v>0</v>
      </c>
      <c r="R691" s="45">
        <v>1.76</v>
      </c>
      <c r="S691" s="45">
        <v>1.75</v>
      </c>
      <c r="T691" s="45">
        <v>0.26</v>
      </c>
      <c r="U691" s="45">
        <v>1.98</v>
      </c>
      <c r="V691" s="45">
        <v>0.13</v>
      </c>
      <c r="W691" s="45">
        <v>0.24</v>
      </c>
      <c r="X691" s="45">
        <v>7.0000000000000007E-2</v>
      </c>
      <c r="Y691" s="157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B692" s="31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BM692" s="55"/>
    </row>
    <row r="693" spans="1:65" ht="15">
      <c r="B693" s="8" t="s">
        <v>479</v>
      </c>
      <c r="BM693" s="28" t="s">
        <v>66</v>
      </c>
    </row>
    <row r="694" spans="1:65" ht="15">
      <c r="A694" s="25" t="s">
        <v>40</v>
      </c>
      <c r="B694" s="18" t="s">
        <v>110</v>
      </c>
      <c r="C694" s="15" t="s">
        <v>111</v>
      </c>
      <c r="D694" s="16" t="s">
        <v>225</v>
      </c>
      <c r="E694" s="17" t="s">
        <v>225</v>
      </c>
      <c r="F694" s="17" t="s">
        <v>225</v>
      </c>
      <c r="G694" s="17" t="s">
        <v>225</v>
      </c>
      <c r="H694" s="17" t="s">
        <v>225</v>
      </c>
      <c r="I694" s="17" t="s">
        <v>225</v>
      </c>
      <c r="J694" s="17" t="s">
        <v>225</v>
      </c>
      <c r="K694" s="17" t="s">
        <v>225</v>
      </c>
      <c r="L694" s="157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1</v>
      </c>
    </row>
    <row r="695" spans="1:65">
      <c r="A695" s="30"/>
      <c r="B695" s="19" t="s">
        <v>226</v>
      </c>
      <c r="C695" s="9" t="s">
        <v>226</v>
      </c>
      <c r="D695" s="155" t="s">
        <v>228</v>
      </c>
      <c r="E695" s="156" t="s">
        <v>236</v>
      </c>
      <c r="F695" s="156" t="s">
        <v>238</v>
      </c>
      <c r="G695" s="156" t="s">
        <v>239</v>
      </c>
      <c r="H695" s="156" t="s">
        <v>240</v>
      </c>
      <c r="I695" s="156" t="s">
        <v>242</v>
      </c>
      <c r="J695" s="156" t="s">
        <v>245</v>
      </c>
      <c r="K695" s="156" t="s">
        <v>249</v>
      </c>
      <c r="L695" s="157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 t="s">
        <v>3</v>
      </c>
    </row>
    <row r="696" spans="1:65">
      <c r="A696" s="30"/>
      <c r="B696" s="19"/>
      <c r="C696" s="9"/>
      <c r="D696" s="10" t="s">
        <v>271</v>
      </c>
      <c r="E696" s="11" t="s">
        <v>271</v>
      </c>
      <c r="F696" s="11" t="s">
        <v>272</v>
      </c>
      <c r="G696" s="11" t="s">
        <v>271</v>
      </c>
      <c r="H696" s="11" t="s">
        <v>272</v>
      </c>
      <c r="I696" s="11" t="s">
        <v>271</v>
      </c>
      <c r="J696" s="11" t="s">
        <v>271</v>
      </c>
      <c r="K696" s="11" t="s">
        <v>271</v>
      </c>
      <c r="L696" s="157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2</v>
      </c>
    </row>
    <row r="697" spans="1:65">
      <c r="A697" s="30"/>
      <c r="B697" s="19"/>
      <c r="C697" s="9"/>
      <c r="D697" s="26"/>
      <c r="E697" s="26"/>
      <c r="F697" s="26"/>
      <c r="G697" s="26"/>
      <c r="H697" s="26"/>
      <c r="I697" s="26"/>
      <c r="J697" s="26"/>
      <c r="K697" s="26"/>
      <c r="L697" s="157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3</v>
      </c>
    </row>
    <row r="698" spans="1:65">
      <c r="A698" s="30"/>
      <c r="B698" s="18">
        <v>1</v>
      </c>
      <c r="C698" s="14">
        <v>1</v>
      </c>
      <c r="D698" s="22">
        <v>7.44</v>
      </c>
      <c r="E698" s="22">
        <v>7.41</v>
      </c>
      <c r="F698" s="22">
        <v>7.4</v>
      </c>
      <c r="G698" s="22">
        <v>6.7531770558702044</v>
      </c>
      <c r="H698" s="22">
        <v>7.47</v>
      </c>
      <c r="I698" s="22">
        <v>6.84</v>
      </c>
      <c r="J698" s="22">
        <v>6.8915698327951098</v>
      </c>
      <c r="K698" s="151">
        <v>8.0500000000000007</v>
      </c>
      <c r="L698" s="157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9">
        <v>1</v>
      </c>
      <c r="C699" s="9">
        <v>2</v>
      </c>
      <c r="D699" s="11">
        <v>7.09</v>
      </c>
      <c r="E699" s="11">
        <v>7.3</v>
      </c>
      <c r="F699" s="11">
        <v>7.1</v>
      </c>
      <c r="G699" s="11">
        <v>6.4666409248058629</v>
      </c>
      <c r="H699" s="11">
        <v>7.38</v>
      </c>
      <c r="I699" s="11">
        <v>7.05</v>
      </c>
      <c r="J699" s="11">
        <v>6.9053140836951501</v>
      </c>
      <c r="K699" s="152">
        <v>8.14</v>
      </c>
      <c r="L699" s="157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27</v>
      </c>
    </row>
    <row r="700" spans="1:65">
      <c r="A700" s="30"/>
      <c r="B700" s="19">
        <v>1</v>
      </c>
      <c r="C700" s="9">
        <v>3</v>
      </c>
      <c r="D700" s="11">
        <v>6.84</v>
      </c>
      <c r="E700" s="11">
        <v>7.23</v>
      </c>
      <c r="F700" s="11">
        <v>7.2</v>
      </c>
      <c r="G700" s="11">
        <v>6.645456527987835</v>
      </c>
      <c r="H700" s="11">
        <v>7.4</v>
      </c>
      <c r="I700" s="11">
        <v>6.91</v>
      </c>
      <c r="J700" s="11">
        <v>6.9357137501324004</v>
      </c>
      <c r="K700" s="152">
        <v>8.2100000000000009</v>
      </c>
      <c r="L700" s="157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16</v>
      </c>
    </row>
    <row r="701" spans="1:65">
      <c r="A701" s="30"/>
      <c r="B701" s="19">
        <v>1</v>
      </c>
      <c r="C701" s="9">
        <v>4</v>
      </c>
      <c r="D701" s="11">
        <v>7.07</v>
      </c>
      <c r="E701" s="11">
        <v>7.23</v>
      </c>
      <c r="F701" s="11">
        <v>7.7000000000000011</v>
      </c>
      <c r="G701" s="11">
        <v>6.8029972636737925</v>
      </c>
      <c r="H701" s="11">
        <v>7.47</v>
      </c>
      <c r="I701" s="11">
        <v>6.98</v>
      </c>
      <c r="J701" s="11">
        <v>6.9115816694360603</v>
      </c>
      <c r="K701" s="152">
        <v>8.26</v>
      </c>
      <c r="L701" s="157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7.1278020763239907</v>
      </c>
    </row>
    <row r="702" spans="1:65">
      <c r="A702" s="30"/>
      <c r="B702" s="19">
        <v>1</v>
      </c>
      <c r="C702" s="9">
        <v>5</v>
      </c>
      <c r="D702" s="11">
        <v>7.39</v>
      </c>
      <c r="E702" s="11">
        <v>7.17</v>
      </c>
      <c r="F702" s="11">
        <v>7.3</v>
      </c>
      <c r="G702" s="11">
        <v>6.6243138727915953</v>
      </c>
      <c r="H702" s="11">
        <v>7.6</v>
      </c>
      <c r="I702" s="11">
        <v>7.06</v>
      </c>
      <c r="J702" s="11">
        <v>6.9278927845764899</v>
      </c>
      <c r="K702" s="152">
        <v>8.1199999999999992</v>
      </c>
      <c r="L702" s="157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47</v>
      </c>
    </row>
    <row r="703" spans="1:65">
      <c r="A703" s="30"/>
      <c r="B703" s="19">
        <v>1</v>
      </c>
      <c r="C703" s="9">
        <v>6</v>
      </c>
      <c r="D703" s="11">
        <v>7.45</v>
      </c>
      <c r="E703" s="11">
        <v>7.4</v>
      </c>
      <c r="F703" s="153">
        <v>8.5</v>
      </c>
      <c r="G703" s="11">
        <v>6.8257140393702187</v>
      </c>
      <c r="H703" s="11">
        <v>7.45</v>
      </c>
      <c r="I703" s="11">
        <v>7.08</v>
      </c>
      <c r="J703" s="11">
        <v>6.9273154004729403</v>
      </c>
      <c r="K703" s="152">
        <v>8.14</v>
      </c>
      <c r="L703" s="157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30"/>
      <c r="B704" s="20" t="s">
        <v>259</v>
      </c>
      <c r="C704" s="12"/>
      <c r="D704" s="23">
        <v>7.2133333333333338</v>
      </c>
      <c r="E704" s="23">
        <v>7.29</v>
      </c>
      <c r="F704" s="23">
        <v>7.5333333333333323</v>
      </c>
      <c r="G704" s="23">
        <v>6.6863832807499177</v>
      </c>
      <c r="H704" s="23">
        <v>7.4616666666666669</v>
      </c>
      <c r="I704" s="23">
        <v>6.9866666666666672</v>
      </c>
      <c r="J704" s="23">
        <v>6.9165645868513588</v>
      </c>
      <c r="K704" s="23">
        <v>8.1533333333333342</v>
      </c>
      <c r="L704" s="157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3" t="s">
        <v>260</v>
      </c>
      <c r="C705" s="29"/>
      <c r="D705" s="11">
        <v>7.24</v>
      </c>
      <c r="E705" s="11">
        <v>7.2650000000000006</v>
      </c>
      <c r="F705" s="11">
        <v>7.35</v>
      </c>
      <c r="G705" s="11">
        <v>6.6993167919290197</v>
      </c>
      <c r="H705" s="11">
        <v>7.46</v>
      </c>
      <c r="I705" s="11">
        <v>7.0150000000000006</v>
      </c>
      <c r="J705" s="11">
        <v>6.9194485349545003</v>
      </c>
      <c r="K705" s="11">
        <v>8.14</v>
      </c>
      <c r="L705" s="157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3" t="s">
        <v>261</v>
      </c>
      <c r="C706" s="29"/>
      <c r="D706" s="24">
        <v>0.25049284753594603</v>
      </c>
      <c r="E706" s="24">
        <v>9.818350166906864E-2</v>
      </c>
      <c r="F706" s="24">
        <v>0.51639777949432231</v>
      </c>
      <c r="G706" s="24">
        <v>0.13512039312974689</v>
      </c>
      <c r="H706" s="24">
        <v>7.7308904187464972E-2</v>
      </c>
      <c r="I706" s="24">
        <v>9.5428856572143075E-2</v>
      </c>
      <c r="J706" s="24">
        <v>1.6653765515087349E-2</v>
      </c>
      <c r="K706" s="24">
        <v>7.3120904443713303E-2</v>
      </c>
      <c r="L706" s="216"/>
      <c r="M706" s="217"/>
      <c r="N706" s="217"/>
      <c r="O706" s="217"/>
      <c r="P706" s="217"/>
      <c r="Q706" s="217"/>
      <c r="R706" s="217"/>
      <c r="S706" s="217"/>
      <c r="T706" s="217"/>
      <c r="U706" s="217"/>
      <c r="V706" s="217"/>
      <c r="W706" s="217"/>
      <c r="X706" s="217"/>
      <c r="Y706" s="217"/>
      <c r="Z706" s="217"/>
      <c r="AA706" s="217"/>
      <c r="AB706" s="217"/>
      <c r="AC706" s="217"/>
      <c r="AD706" s="217"/>
      <c r="AE706" s="217"/>
      <c r="AF706" s="217"/>
      <c r="AG706" s="217"/>
      <c r="AH706" s="217"/>
      <c r="AI706" s="217"/>
      <c r="AJ706" s="217"/>
      <c r="AK706" s="217"/>
      <c r="AL706" s="217"/>
      <c r="AM706" s="217"/>
      <c r="AN706" s="217"/>
      <c r="AO706" s="217"/>
      <c r="AP706" s="217"/>
      <c r="AQ706" s="217"/>
      <c r="AR706" s="217"/>
      <c r="AS706" s="217"/>
      <c r="AT706" s="217"/>
      <c r="AU706" s="217"/>
      <c r="AV706" s="217"/>
      <c r="AW706" s="217"/>
      <c r="AX706" s="217"/>
      <c r="AY706" s="217"/>
      <c r="AZ706" s="217"/>
      <c r="BA706" s="217"/>
      <c r="BB706" s="217"/>
      <c r="BC706" s="217"/>
      <c r="BD706" s="217"/>
      <c r="BE706" s="217"/>
      <c r="BF706" s="217"/>
      <c r="BG706" s="217"/>
      <c r="BH706" s="217"/>
      <c r="BI706" s="217"/>
      <c r="BJ706" s="217"/>
      <c r="BK706" s="217"/>
      <c r="BL706" s="217"/>
      <c r="BM706" s="56"/>
    </row>
    <row r="707" spans="1:65">
      <c r="A707" s="30"/>
      <c r="B707" s="3" t="s">
        <v>86</v>
      </c>
      <c r="C707" s="29"/>
      <c r="D707" s="13">
        <v>3.4726365185205083E-2</v>
      </c>
      <c r="E707" s="13">
        <v>1.3468244399049195E-2</v>
      </c>
      <c r="F707" s="13">
        <v>6.8548377808980848E-2</v>
      </c>
      <c r="G707" s="13">
        <v>2.020829310200601E-2</v>
      </c>
      <c r="H707" s="13">
        <v>1.0360809138369216E-2</v>
      </c>
      <c r="I707" s="13">
        <v>1.3658710387234218E-2</v>
      </c>
      <c r="J707" s="13">
        <v>2.407808863195865E-3</v>
      </c>
      <c r="K707" s="13">
        <v>8.9682221312812702E-3</v>
      </c>
      <c r="L707" s="157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3" t="s">
        <v>262</v>
      </c>
      <c r="C708" s="29"/>
      <c r="D708" s="13">
        <v>1.1999667792887747E-2</v>
      </c>
      <c r="E708" s="13">
        <v>2.2755671655751097E-2</v>
      </c>
      <c r="F708" s="13">
        <v>5.6894292611795683E-2</v>
      </c>
      <c r="G708" s="13">
        <v>-6.1929160047850984E-2</v>
      </c>
      <c r="H708" s="13">
        <v>4.6839767261727783E-2</v>
      </c>
      <c r="I708" s="13">
        <v>-1.9800691453838892E-2</v>
      </c>
      <c r="J708" s="13">
        <v>-2.9635711992380798E-2</v>
      </c>
      <c r="K708" s="13">
        <v>0.14387762819843042</v>
      </c>
      <c r="L708" s="157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46" t="s">
        <v>263</v>
      </c>
      <c r="C709" s="47"/>
      <c r="D709" s="45">
        <v>0.09</v>
      </c>
      <c r="E709" s="45">
        <v>0.09</v>
      </c>
      <c r="F709" s="45">
        <v>0.69</v>
      </c>
      <c r="G709" s="45">
        <v>1.39</v>
      </c>
      <c r="H709" s="45">
        <v>0.52</v>
      </c>
      <c r="I709" s="45">
        <v>0.65</v>
      </c>
      <c r="J709" s="45">
        <v>0.83</v>
      </c>
      <c r="K709" s="45">
        <v>2.2200000000000002</v>
      </c>
      <c r="L709" s="157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B710" s="31"/>
      <c r="C710" s="20"/>
      <c r="D710" s="20"/>
      <c r="E710" s="20"/>
      <c r="F710" s="20"/>
      <c r="G710" s="20"/>
      <c r="H710" s="20"/>
      <c r="I710" s="20"/>
      <c r="J710" s="20"/>
      <c r="K710" s="20"/>
      <c r="BM710" s="55"/>
    </row>
    <row r="711" spans="1:65" ht="15">
      <c r="B711" s="8" t="s">
        <v>480</v>
      </c>
      <c r="BM711" s="28" t="s">
        <v>66</v>
      </c>
    </row>
    <row r="712" spans="1:65" ht="15">
      <c r="A712" s="25" t="s">
        <v>43</v>
      </c>
      <c r="B712" s="18" t="s">
        <v>110</v>
      </c>
      <c r="C712" s="15" t="s">
        <v>111</v>
      </c>
      <c r="D712" s="16" t="s">
        <v>225</v>
      </c>
      <c r="E712" s="17" t="s">
        <v>225</v>
      </c>
      <c r="F712" s="17" t="s">
        <v>225</v>
      </c>
      <c r="G712" s="17" t="s">
        <v>225</v>
      </c>
      <c r="H712" s="17" t="s">
        <v>225</v>
      </c>
      <c r="I712" s="17" t="s">
        <v>225</v>
      </c>
      <c r="J712" s="17" t="s">
        <v>225</v>
      </c>
      <c r="K712" s="17" t="s">
        <v>225</v>
      </c>
      <c r="L712" s="17" t="s">
        <v>225</v>
      </c>
      <c r="M712" s="17" t="s">
        <v>225</v>
      </c>
      <c r="N712" s="17" t="s">
        <v>225</v>
      </c>
      <c r="O712" s="17" t="s">
        <v>225</v>
      </c>
      <c r="P712" s="17" t="s">
        <v>225</v>
      </c>
      <c r="Q712" s="17" t="s">
        <v>225</v>
      </c>
      <c r="R712" s="17" t="s">
        <v>225</v>
      </c>
      <c r="S712" s="17" t="s">
        <v>225</v>
      </c>
      <c r="T712" s="157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1</v>
      </c>
    </row>
    <row r="713" spans="1:65">
      <c r="A713" s="30"/>
      <c r="B713" s="19" t="s">
        <v>226</v>
      </c>
      <c r="C713" s="9" t="s">
        <v>226</v>
      </c>
      <c r="D713" s="155" t="s">
        <v>228</v>
      </c>
      <c r="E713" s="156" t="s">
        <v>229</v>
      </c>
      <c r="F713" s="156" t="s">
        <v>231</v>
      </c>
      <c r="G713" s="156" t="s">
        <v>233</v>
      </c>
      <c r="H713" s="156" t="s">
        <v>236</v>
      </c>
      <c r="I713" s="156" t="s">
        <v>238</v>
      </c>
      <c r="J713" s="156" t="s">
        <v>239</v>
      </c>
      <c r="K713" s="156" t="s">
        <v>240</v>
      </c>
      <c r="L713" s="156" t="s">
        <v>241</v>
      </c>
      <c r="M713" s="156" t="s">
        <v>242</v>
      </c>
      <c r="N713" s="156" t="s">
        <v>243</v>
      </c>
      <c r="O713" s="156" t="s">
        <v>244</v>
      </c>
      <c r="P713" s="156" t="s">
        <v>245</v>
      </c>
      <c r="Q713" s="156" t="s">
        <v>247</v>
      </c>
      <c r="R713" s="156" t="s">
        <v>249</v>
      </c>
      <c r="S713" s="156" t="s">
        <v>250</v>
      </c>
      <c r="T713" s="157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 t="s">
        <v>3</v>
      </c>
    </row>
    <row r="714" spans="1:65">
      <c r="A714" s="30"/>
      <c r="B714" s="19"/>
      <c r="C714" s="9"/>
      <c r="D714" s="10" t="s">
        <v>271</v>
      </c>
      <c r="E714" s="11" t="s">
        <v>272</v>
      </c>
      <c r="F714" s="11" t="s">
        <v>271</v>
      </c>
      <c r="G714" s="11" t="s">
        <v>272</v>
      </c>
      <c r="H714" s="11" t="s">
        <v>271</v>
      </c>
      <c r="I714" s="11" t="s">
        <v>272</v>
      </c>
      <c r="J714" s="11" t="s">
        <v>271</v>
      </c>
      <c r="K714" s="11" t="s">
        <v>272</v>
      </c>
      <c r="L714" s="11" t="s">
        <v>272</v>
      </c>
      <c r="M714" s="11" t="s">
        <v>271</v>
      </c>
      <c r="N714" s="11" t="s">
        <v>271</v>
      </c>
      <c r="O714" s="11" t="s">
        <v>272</v>
      </c>
      <c r="P714" s="11" t="s">
        <v>271</v>
      </c>
      <c r="Q714" s="11" t="s">
        <v>272</v>
      </c>
      <c r="R714" s="11" t="s">
        <v>271</v>
      </c>
      <c r="S714" s="11" t="s">
        <v>114</v>
      </c>
      <c r="T714" s="157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0</v>
      </c>
    </row>
    <row r="715" spans="1:65">
      <c r="A715" s="30"/>
      <c r="B715" s="19"/>
      <c r="C715" s="9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157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0</v>
      </c>
    </row>
    <row r="716" spans="1:65">
      <c r="A716" s="30"/>
      <c r="B716" s="18">
        <v>1</v>
      </c>
      <c r="C716" s="14">
        <v>1</v>
      </c>
      <c r="D716" s="218">
        <v>155.69999999999999</v>
      </c>
      <c r="E716" s="218">
        <v>157.69999999999999</v>
      </c>
      <c r="F716" s="218">
        <v>154</v>
      </c>
      <c r="G716" s="218">
        <v>157.5</v>
      </c>
      <c r="H716" s="218">
        <v>160.5</v>
      </c>
      <c r="I716" s="218">
        <v>165</v>
      </c>
      <c r="J716" s="218">
        <v>154.40239335598437</v>
      </c>
      <c r="K716" s="218">
        <v>155.6</v>
      </c>
      <c r="L716" s="218">
        <v>147.5</v>
      </c>
      <c r="M716" s="218">
        <v>152</v>
      </c>
      <c r="N716" s="219">
        <v>182</v>
      </c>
      <c r="O716" s="244">
        <v>196</v>
      </c>
      <c r="P716" s="218">
        <v>149.126578874095</v>
      </c>
      <c r="Q716" s="218">
        <v>157.69999999999999</v>
      </c>
      <c r="R716" s="218">
        <v>167.33</v>
      </c>
      <c r="S716" s="218">
        <v>168</v>
      </c>
      <c r="T716" s="220"/>
      <c r="U716" s="221"/>
      <c r="V716" s="221"/>
      <c r="W716" s="221"/>
      <c r="X716" s="221"/>
      <c r="Y716" s="221"/>
      <c r="Z716" s="221"/>
      <c r="AA716" s="221"/>
      <c r="AB716" s="221"/>
      <c r="AC716" s="221"/>
      <c r="AD716" s="221"/>
      <c r="AE716" s="221"/>
      <c r="AF716" s="221"/>
      <c r="AG716" s="221"/>
      <c r="AH716" s="221"/>
      <c r="AI716" s="221"/>
      <c r="AJ716" s="221"/>
      <c r="AK716" s="221"/>
      <c r="AL716" s="221"/>
      <c r="AM716" s="221"/>
      <c r="AN716" s="221"/>
      <c r="AO716" s="221"/>
      <c r="AP716" s="221"/>
      <c r="AQ716" s="221"/>
      <c r="AR716" s="221"/>
      <c r="AS716" s="221"/>
      <c r="AT716" s="221"/>
      <c r="AU716" s="221"/>
      <c r="AV716" s="221"/>
      <c r="AW716" s="221"/>
      <c r="AX716" s="221"/>
      <c r="AY716" s="221"/>
      <c r="AZ716" s="221"/>
      <c r="BA716" s="221"/>
      <c r="BB716" s="221"/>
      <c r="BC716" s="221"/>
      <c r="BD716" s="221"/>
      <c r="BE716" s="221"/>
      <c r="BF716" s="221"/>
      <c r="BG716" s="221"/>
      <c r="BH716" s="221"/>
      <c r="BI716" s="221"/>
      <c r="BJ716" s="221"/>
      <c r="BK716" s="221"/>
      <c r="BL716" s="221"/>
      <c r="BM716" s="222">
        <v>1</v>
      </c>
    </row>
    <row r="717" spans="1:65">
      <c r="A717" s="30"/>
      <c r="B717" s="19">
        <v>1</v>
      </c>
      <c r="C717" s="9">
        <v>2</v>
      </c>
      <c r="D717" s="223">
        <v>152.4</v>
      </c>
      <c r="E717" s="223">
        <v>164.3</v>
      </c>
      <c r="F717" s="223">
        <v>153</v>
      </c>
      <c r="G717" s="223">
        <v>150.5</v>
      </c>
      <c r="H717" s="223">
        <v>160.6</v>
      </c>
      <c r="I717" s="223">
        <v>163</v>
      </c>
      <c r="J717" s="223">
        <v>151.01538044462322</v>
      </c>
      <c r="K717" s="223">
        <v>157</v>
      </c>
      <c r="L717" s="223">
        <v>153.5</v>
      </c>
      <c r="M717" s="223">
        <v>159</v>
      </c>
      <c r="N717" s="224">
        <v>181</v>
      </c>
      <c r="O717" s="223">
        <v>165.4</v>
      </c>
      <c r="P717" s="223">
        <v>145.787313540432</v>
      </c>
      <c r="Q717" s="223">
        <v>153.80000000000001</v>
      </c>
      <c r="R717" s="223">
        <v>165.08</v>
      </c>
      <c r="S717" s="223">
        <v>167</v>
      </c>
      <c r="T717" s="220"/>
      <c r="U717" s="221"/>
      <c r="V717" s="221"/>
      <c r="W717" s="221"/>
      <c r="X717" s="221"/>
      <c r="Y717" s="221"/>
      <c r="Z717" s="221"/>
      <c r="AA717" s="221"/>
      <c r="AB717" s="221"/>
      <c r="AC717" s="221"/>
      <c r="AD717" s="221"/>
      <c r="AE717" s="221"/>
      <c r="AF717" s="221"/>
      <c r="AG717" s="221"/>
      <c r="AH717" s="221"/>
      <c r="AI717" s="221"/>
      <c r="AJ717" s="221"/>
      <c r="AK717" s="221"/>
      <c r="AL717" s="221"/>
      <c r="AM717" s="221"/>
      <c r="AN717" s="221"/>
      <c r="AO717" s="221"/>
      <c r="AP717" s="221"/>
      <c r="AQ717" s="221"/>
      <c r="AR717" s="221"/>
      <c r="AS717" s="221"/>
      <c r="AT717" s="221"/>
      <c r="AU717" s="221"/>
      <c r="AV717" s="221"/>
      <c r="AW717" s="221"/>
      <c r="AX717" s="221"/>
      <c r="AY717" s="221"/>
      <c r="AZ717" s="221"/>
      <c r="BA717" s="221"/>
      <c r="BB717" s="221"/>
      <c r="BC717" s="221"/>
      <c r="BD717" s="221"/>
      <c r="BE717" s="221"/>
      <c r="BF717" s="221"/>
      <c r="BG717" s="221"/>
      <c r="BH717" s="221"/>
      <c r="BI717" s="221"/>
      <c r="BJ717" s="221"/>
      <c r="BK717" s="221"/>
      <c r="BL717" s="221"/>
      <c r="BM717" s="222">
        <v>28</v>
      </c>
    </row>
    <row r="718" spans="1:65">
      <c r="A718" s="30"/>
      <c r="B718" s="19">
        <v>1</v>
      </c>
      <c r="C718" s="9">
        <v>3</v>
      </c>
      <c r="D718" s="223">
        <v>149.5</v>
      </c>
      <c r="E718" s="223">
        <v>167.6</v>
      </c>
      <c r="F718" s="223">
        <v>151</v>
      </c>
      <c r="G718" s="223">
        <v>159.5</v>
      </c>
      <c r="H718" s="223">
        <v>159.1</v>
      </c>
      <c r="I718" s="223">
        <v>160</v>
      </c>
      <c r="J718" s="223">
        <v>148.2191810367072</v>
      </c>
      <c r="K718" s="223">
        <v>156.19999999999999</v>
      </c>
      <c r="L718" s="223">
        <v>159.5</v>
      </c>
      <c r="M718" s="223">
        <v>155</v>
      </c>
      <c r="N718" s="224">
        <v>181</v>
      </c>
      <c r="O718" s="223">
        <v>159.6</v>
      </c>
      <c r="P718" s="223">
        <v>145.49120423119899</v>
      </c>
      <c r="Q718" s="223">
        <v>157</v>
      </c>
      <c r="R718" s="223">
        <v>168.11</v>
      </c>
      <c r="S718" s="223">
        <v>163</v>
      </c>
      <c r="T718" s="220"/>
      <c r="U718" s="221"/>
      <c r="V718" s="221"/>
      <c r="W718" s="221"/>
      <c r="X718" s="221"/>
      <c r="Y718" s="221"/>
      <c r="Z718" s="221"/>
      <c r="AA718" s="221"/>
      <c r="AB718" s="221"/>
      <c r="AC718" s="221"/>
      <c r="AD718" s="221"/>
      <c r="AE718" s="221"/>
      <c r="AF718" s="221"/>
      <c r="AG718" s="221"/>
      <c r="AH718" s="221"/>
      <c r="AI718" s="221"/>
      <c r="AJ718" s="221"/>
      <c r="AK718" s="221"/>
      <c r="AL718" s="221"/>
      <c r="AM718" s="221"/>
      <c r="AN718" s="221"/>
      <c r="AO718" s="221"/>
      <c r="AP718" s="221"/>
      <c r="AQ718" s="221"/>
      <c r="AR718" s="221"/>
      <c r="AS718" s="221"/>
      <c r="AT718" s="221"/>
      <c r="AU718" s="221"/>
      <c r="AV718" s="221"/>
      <c r="AW718" s="221"/>
      <c r="AX718" s="221"/>
      <c r="AY718" s="221"/>
      <c r="AZ718" s="221"/>
      <c r="BA718" s="221"/>
      <c r="BB718" s="221"/>
      <c r="BC718" s="221"/>
      <c r="BD718" s="221"/>
      <c r="BE718" s="221"/>
      <c r="BF718" s="221"/>
      <c r="BG718" s="221"/>
      <c r="BH718" s="221"/>
      <c r="BI718" s="221"/>
      <c r="BJ718" s="221"/>
      <c r="BK718" s="221"/>
      <c r="BL718" s="221"/>
      <c r="BM718" s="222">
        <v>16</v>
      </c>
    </row>
    <row r="719" spans="1:65">
      <c r="A719" s="30"/>
      <c r="B719" s="19">
        <v>1</v>
      </c>
      <c r="C719" s="9">
        <v>4</v>
      </c>
      <c r="D719" s="223">
        <v>149.4</v>
      </c>
      <c r="E719" s="223">
        <v>164.5</v>
      </c>
      <c r="F719" s="223">
        <v>155</v>
      </c>
      <c r="G719" s="223">
        <v>161</v>
      </c>
      <c r="H719" s="223">
        <v>160.9</v>
      </c>
      <c r="I719" s="223">
        <v>167</v>
      </c>
      <c r="J719" s="223">
        <v>150.11578082725771</v>
      </c>
      <c r="K719" s="223">
        <v>160.4</v>
      </c>
      <c r="L719" s="223">
        <v>160</v>
      </c>
      <c r="M719" s="223">
        <v>156</v>
      </c>
      <c r="N719" s="224">
        <v>181</v>
      </c>
      <c r="O719" s="223">
        <v>173.4</v>
      </c>
      <c r="P719" s="223">
        <v>145.22112179719099</v>
      </c>
      <c r="Q719" s="223">
        <v>152.4</v>
      </c>
      <c r="R719" s="223">
        <v>164.07</v>
      </c>
      <c r="S719" s="223">
        <v>165</v>
      </c>
      <c r="T719" s="220"/>
      <c r="U719" s="221"/>
      <c r="V719" s="221"/>
      <c r="W719" s="221"/>
      <c r="X719" s="221"/>
      <c r="Y719" s="221"/>
      <c r="Z719" s="221"/>
      <c r="AA719" s="221"/>
      <c r="AB719" s="221"/>
      <c r="AC719" s="221"/>
      <c r="AD719" s="221"/>
      <c r="AE719" s="221"/>
      <c r="AF719" s="221"/>
      <c r="AG719" s="221"/>
      <c r="AH719" s="221"/>
      <c r="AI719" s="221"/>
      <c r="AJ719" s="221"/>
      <c r="AK719" s="221"/>
      <c r="AL719" s="221"/>
      <c r="AM719" s="221"/>
      <c r="AN719" s="221"/>
      <c r="AO719" s="221"/>
      <c r="AP719" s="221"/>
      <c r="AQ719" s="221"/>
      <c r="AR719" s="221"/>
      <c r="AS719" s="221"/>
      <c r="AT719" s="221"/>
      <c r="AU719" s="221"/>
      <c r="AV719" s="221"/>
      <c r="AW719" s="221"/>
      <c r="AX719" s="221"/>
      <c r="AY719" s="221"/>
      <c r="AZ719" s="221"/>
      <c r="BA719" s="221"/>
      <c r="BB719" s="221"/>
      <c r="BC719" s="221"/>
      <c r="BD719" s="221"/>
      <c r="BE719" s="221"/>
      <c r="BF719" s="221"/>
      <c r="BG719" s="221"/>
      <c r="BH719" s="221"/>
      <c r="BI719" s="221"/>
      <c r="BJ719" s="221"/>
      <c r="BK719" s="221"/>
      <c r="BL719" s="221"/>
      <c r="BM719" s="222">
        <v>158.07746195006487</v>
      </c>
    </row>
    <row r="720" spans="1:65">
      <c r="A720" s="30"/>
      <c r="B720" s="19">
        <v>1</v>
      </c>
      <c r="C720" s="9">
        <v>5</v>
      </c>
      <c r="D720" s="223">
        <v>156.1</v>
      </c>
      <c r="E720" s="223">
        <v>159.6</v>
      </c>
      <c r="F720" s="223">
        <v>153</v>
      </c>
      <c r="G720" s="223">
        <v>154</v>
      </c>
      <c r="H720" s="223">
        <v>161.9</v>
      </c>
      <c r="I720" s="223">
        <v>162</v>
      </c>
      <c r="J720" s="223">
        <v>148.62612765229881</v>
      </c>
      <c r="K720" s="223">
        <v>163.80000000000001</v>
      </c>
      <c r="L720" s="223">
        <v>159.5</v>
      </c>
      <c r="M720" s="223">
        <v>159</v>
      </c>
      <c r="N720" s="224">
        <v>178</v>
      </c>
      <c r="O720" s="223">
        <v>167.9</v>
      </c>
      <c r="P720" s="223">
        <v>145.829118949151</v>
      </c>
      <c r="Q720" s="223">
        <v>157.80000000000001</v>
      </c>
      <c r="R720" s="223">
        <v>166.81</v>
      </c>
      <c r="S720" s="223">
        <v>163</v>
      </c>
      <c r="T720" s="220"/>
      <c r="U720" s="221"/>
      <c r="V720" s="221"/>
      <c r="W720" s="221"/>
      <c r="X720" s="221"/>
      <c r="Y720" s="221"/>
      <c r="Z720" s="221"/>
      <c r="AA720" s="221"/>
      <c r="AB720" s="221"/>
      <c r="AC720" s="221"/>
      <c r="AD720" s="221"/>
      <c r="AE720" s="221"/>
      <c r="AF720" s="221"/>
      <c r="AG720" s="221"/>
      <c r="AH720" s="221"/>
      <c r="AI720" s="221"/>
      <c r="AJ720" s="221"/>
      <c r="AK720" s="221"/>
      <c r="AL720" s="221"/>
      <c r="AM720" s="221"/>
      <c r="AN720" s="221"/>
      <c r="AO720" s="221"/>
      <c r="AP720" s="221"/>
      <c r="AQ720" s="221"/>
      <c r="AR720" s="221"/>
      <c r="AS720" s="221"/>
      <c r="AT720" s="221"/>
      <c r="AU720" s="221"/>
      <c r="AV720" s="221"/>
      <c r="AW720" s="221"/>
      <c r="AX720" s="221"/>
      <c r="AY720" s="221"/>
      <c r="AZ720" s="221"/>
      <c r="BA720" s="221"/>
      <c r="BB720" s="221"/>
      <c r="BC720" s="221"/>
      <c r="BD720" s="221"/>
      <c r="BE720" s="221"/>
      <c r="BF720" s="221"/>
      <c r="BG720" s="221"/>
      <c r="BH720" s="221"/>
      <c r="BI720" s="221"/>
      <c r="BJ720" s="221"/>
      <c r="BK720" s="221"/>
      <c r="BL720" s="221"/>
      <c r="BM720" s="222">
        <v>48</v>
      </c>
    </row>
    <row r="721" spans="1:65">
      <c r="A721" s="30"/>
      <c r="B721" s="19">
        <v>1</v>
      </c>
      <c r="C721" s="9">
        <v>6</v>
      </c>
      <c r="D721" s="223">
        <v>151.69999999999999</v>
      </c>
      <c r="E721" s="227">
        <v>143.30000000000001</v>
      </c>
      <c r="F721" s="223">
        <v>153</v>
      </c>
      <c r="G721" s="223">
        <v>153.5</v>
      </c>
      <c r="H721" s="223">
        <v>159</v>
      </c>
      <c r="I721" s="223">
        <v>166</v>
      </c>
      <c r="J721" s="223">
        <v>148.38406990970213</v>
      </c>
      <c r="K721" s="223">
        <v>160.69999999999999</v>
      </c>
      <c r="L721" s="223">
        <v>154.5</v>
      </c>
      <c r="M721" s="223">
        <v>158</v>
      </c>
      <c r="N721" s="224">
        <v>179</v>
      </c>
      <c r="O721" s="223">
        <v>174.4</v>
      </c>
      <c r="P721" s="223">
        <v>145.053304887195</v>
      </c>
      <c r="Q721" s="223">
        <v>157.19999999999999</v>
      </c>
      <c r="R721" s="223">
        <v>167.12</v>
      </c>
      <c r="S721" s="223">
        <v>162</v>
      </c>
      <c r="T721" s="220"/>
      <c r="U721" s="221"/>
      <c r="V721" s="221"/>
      <c r="W721" s="221"/>
      <c r="X721" s="221"/>
      <c r="Y721" s="221"/>
      <c r="Z721" s="221"/>
      <c r="AA721" s="221"/>
      <c r="AB721" s="221"/>
      <c r="AC721" s="221"/>
      <c r="AD721" s="221"/>
      <c r="AE721" s="221"/>
      <c r="AF721" s="221"/>
      <c r="AG721" s="221"/>
      <c r="AH721" s="221"/>
      <c r="AI721" s="221"/>
      <c r="AJ721" s="221"/>
      <c r="AK721" s="221"/>
      <c r="AL721" s="221"/>
      <c r="AM721" s="221"/>
      <c r="AN721" s="221"/>
      <c r="AO721" s="221"/>
      <c r="AP721" s="221"/>
      <c r="AQ721" s="221"/>
      <c r="AR721" s="221"/>
      <c r="AS721" s="221"/>
      <c r="AT721" s="221"/>
      <c r="AU721" s="221"/>
      <c r="AV721" s="221"/>
      <c r="AW721" s="221"/>
      <c r="AX721" s="221"/>
      <c r="AY721" s="221"/>
      <c r="AZ721" s="221"/>
      <c r="BA721" s="221"/>
      <c r="BB721" s="221"/>
      <c r="BC721" s="221"/>
      <c r="BD721" s="221"/>
      <c r="BE721" s="221"/>
      <c r="BF721" s="221"/>
      <c r="BG721" s="221"/>
      <c r="BH721" s="221"/>
      <c r="BI721" s="221"/>
      <c r="BJ721" s="221"/>
      <c r="BK721" s="221"/>
      <c r="BL721" s="221"/>
      <c r="BM721" s="225"/>
    </row>
    <row r="722" spans="1:65">
      <c r="A722" s="30"/>
      <c r="B722" s="20" t="s">
        <v>259</v>
      </c>
      <c r="C722" s="12"/>
      <c r="D722" s="226">
        <v>152.46666666666667</v>
      </c>
      <c r="E722" s="226">
        <v>159.5</v>
      </c>
      <c r="F722" s="226">
        <v>153.16666666666666</v>
      </c>
      <c r="G722" s="226">
        <v>156</v>
      </c>
      <c r="H722" s="226">
        <v>160.33333333333334</v>
      </c>
      <c r="I722" s="226">
        <v>163.83333333333334</v>
      </c>
      <c r="J722" s="226">
        <v>150.12715553776226</v>
      </c>
      <c r="K722" s="226">
        <v>158.95000000000002</v>
      </c>
      <c r="L722" s="226">
        <v>155.75</v>
      </c>
      <c r="M722" s="226">
        <v>156.5</v>
      </c>
      <c r="N722" s="226">
        <v>180.33333333333334</v>
      </c>
      <c r="O722" s="226">
        <v>172.78333333333333</v>
      </c>
      <c r="P722" s="226">
        <v>146.08477371321052</v>
      </c>
      <c r="Q722" s="226">
        <v>155.98333333333335</v>
      </c>
      <c r="R722" s="226">
        <v>166.42000000000002</v>
      </c>
      <c r="S722" s="226">
        <v>164.66666666666666</v>
      </c>
      <c r="T722" s="220"/>
      <c r="U722" s="221"/>
      <c r="V722" s="221"/>
      <c r="W722" s="221"/>
      <c r="X722" s="221"/>
      <c r="Y722" s="221"/>
      <c r="Z722" s="221"/>
      <c r="AA722" s="221"/>
      <c r="AB722" s="221"/>
      <c r="AC722" s="221"/>
      <c r="AD722" s="221"/>
      <c r="AE722" s="221"/>
      <c r="AF722" s="221"/>
      <c r="AG722" s="221"/>
      <c r="AH722" s="221"/>
      <c r="AI722" s="221"/>
      <c r="AJ722" s="221"/>
      <c r="AK722" s="221"/>
      <c r="AL722" s="221"/>
      <c r="AM722" s="221"/>
      <c r="AN722" s="221"/>
      <c r="AO722" s="221"/>
      <c r="AP722" s="221"/>
      <c r="AQ722" s="221"/>
      <c r="AR722" s="221"/>
      <c r="AS722" s="221"/>
      <c r="AT722" s="221"/>
      <c r="AU722" s="221"/>
      <c r="AV722" s="221"/>
      <c r="AW722" s="221"/>
      <c r="AX722" s="221"/>
      <c r="AY722" s="221"/>
      <c r="AZ722" s="221"/>
      <c r="BA722" s="221"/>
      <c r="BB722" s="221"/>
      <c r="BC722" s="221"/>
      <c r="BD722" s="221"/>
      <c r="BE722" s="221"/>
      <c r="BF722" s="221"/>
      <c r="BG722" s="221"/>
      <c r="BH722" s="221"/>
      <c r="BI722" s="221"/>
      <c r="BJ722" s="221"/>
      <c r="BK722" s="221"/>
      <c r="BL722" s="221"/>
      <c r="BM722" s="225"/>
    </row>
    <row r="723" spans="1:65">
      <c r="A723" s="30"/>
      <c r="B723" s="3" t="s">
        <v>260</v>
      </c>
      <c r="C723" s="29"/>
      <c r="D723" s="223">
        <v>152.05000000000001</v>
      </c>
      <c r="E723" s="223">
        <v>161.94999999999999</v>
      </c>
      <c r="F723" s="223">
        <v>153</v>
      </c>
      <c r="G723" s="223">
        <v>155.75</v>
      </c>
      <c r="H723" s="223">
        <v>160.55000000000001</v>
      </c>
      <c r="I723" s="223">
        <v>164</v>
      </c>
      <c r="J723" s="223">
        <v>149.37095423977826</v>
      </c>
      <c r="K723" s="223">
        <v>158.69999999999999</v>
      </c>
      <c r="L723" s="223">
        <v>157</v>
      </c>
      <c r="M723" s="223">
        <v>157</v>
      </c>
      <c r="N723" s="223">
        <v>181</v>
      </c>
      <c r="O723" s="223">
        <v>170.65</v>
      </c>
      <c r="P723" s="223">
        <v>145.63925888581548</v>
      </c>
      <c r="Q723" s="223">
        <v>157.1</v>
      </c>
      <c r="R723" s="223">
        <v>166.965</v>
      </c>
      <c r="S723" s="223">
        <v>164</v>
      </c>
      <c r="T723" s="220"/>
      <c r="U723" s="221"/>
      <c r="V723" s="221"/>
      <c r="W723" s="221"/>
      <c r="X723" s="221"/>
      <c r="Y723" s="221"/>
      <c r="Z723" s="221"/>
      <c r="AA723" s="221"/>
      <c r="AB723" s="221"/>
      <c r="AC723" s="221"/>
      <c r="AD723" s="221"/>
      <c r="AE723" s="221"/>
      <c r="AF723" s="221"/>
      <c r="AG723" s="221"/>
      <c r="AH723" s="221"/>
      <c r="AI723" s="221"/>
      <c r="AJ723" s="221"/>
      <c r="AK723" s="221"/>
      <c r="AL723" s="221"/>
      <c r="AM723" s="221"/>
      <c r="AN723" s="221"/>
      <c r="AO723" s="221"/>
      <c r="AP723" s="221"/>
      <c r="AQ723" s="221"/>
      <c r="AR723" s="221"/>
      <c r="AS723" s="221"/>
      <c r="AT723" s="221"/>
      <c r="AU723" s="221"/>
      <c r="AV723" s="221"/>
      <c r="AW723" s="221"/>
      <c r="AX723" s="221"/>
      <c r="AY723" s="221"/>
      <c r="AZ723" s="221"/>
      <c r="BA723" s="221"/>
      <c r="BB723" s="221"/>
      <c r="BC723" s="221"/>
      <c r="BD723" s="221"/>
      <c r="BE723" s="221"/>
      <c r="BF723" s="221"/>
      <c r="BG723" s="221"/>
      <c r="BH723" s="221"/>
      <c r="BI723" s="221"/>
      <c r="BJ723" s="221"/>
      <c r="BK723" s="221"/>
      <c r="BL723" s="221"/>
      <c r="BM723" s="225"/>
    </row>
    <row r="724" spans="1:65">
      <c r="A724" s="30"/>
      <c r="B724" s="3" t="s">
        <v>261</v>
      </c>
      <c r="C724" s="29"/>
      <c r="D724" s="223">
        <v>2.9138748543248454</v>
      </c>
      <c r="E724" s="223">
        <v>8.7102238777197893</v>
      </c>
      <c r="F724" s="223">
        <v>1.3291601358251257</v>
      </c>
      <c r="G724" s="223">
        <v>4</v>
      </c>
      <c r="H724" s="223">
        <v>1.1111555546667056</v>
      </c>
      <c r="I724" s="223">
        <v>2.6394443859772205</v>
      </c>
      <c r="J724" s="223">
        <v>2.3663698015284407</v>
      </c>
      <c r="K724" s="223">
        <v>3.2023428923211892</v>
      </c>
      <c r="L724" s="223">
        <v>4.9168079075758087</v>
      </c>
      <c r="M724" s="223">
        <v>2.7386127875258306</v>
      </c>
      <c r="N724" s="223">
        <v>1.505545305418162</v>
      </c>
      <c r="O724" s="223">
        <v>12.602922941392075</v>
      </c>
      <c r="P724" s="223">
        <v>1.5210895996370968</v>
      </c>
      <c r="Q724" s="223">
        <v>2.2964465303304245</v>
      </c>
      <c r="R724" s="223">
        <v>1.5260668399516499</v>
      </c>
      <c r="S724" s="223">
        <v>2.4221202832779936</v>
      </c>
      <c r="T724" s="220"/>
      <c r="U724" s="221"/>
      <c r="V724" s="221"/>
      <c r="W724" s="221"/>
      <c r="X724" s="221"/>
      <c r="Y724" s="221"/>
      <c r="Z724" s="221"/>
      <c r="AA724" s="221"/>
      <c r="AB724" s="221"/>
      <c r="AC724" s="221"/>
      <c r="AD724" s="221"/>
      <c r="AE724" s="221"/>
      <c r="AF724" s="221"/>
      <c r="AG724" s="221"/>
      <c r="AH724" s="221"/>
      <c r="AI724" s="221"/>
      <c r="AJ724" s="221"/>
      <c r="AK724" s="221"/>
      <c r="AL724" s="221"/>
      <c r="AM724" s="221"/>
      <c r="AN724" s="221"/>
      <c r="AO724" s="221"/>
      <c r="AP724" s="221"/>
      <c r="AQ724" s="221"/>
      <c r="AR724" s="221"/>
      <c r="AS724" s="221"/>
      <c r="AT724" s="221"/>
      <c r="AU724" s="221"/>
      <c r="AV724" s="221"/>
      <c r="AW724" s="221"/>
      <c r="AX724" s="221"/>
      <c r="AY724" s="221"/>
      <c r="AZ724" s="221"/>
      <c r="BA724" s="221"/>
      <c r="BB724" s="221"/>
      <c r="BC724" s="221"/>
      <c r="BD724" s="221"/>
      <c r="BE724" s="221"/>
      <c r="BF724" s="221"/>
      <c r="BG724" s="221"/>
      <c r="BH724" s="221"/>
      <c r="BI724" s="221"/>
      <c r="BJ724" s="221"/>
      <c r="BK724" s="221"/>
      <c r="BL724" s="221"/>
      <c r="BM724" s="225"/>
    </row>
    <row r="725" spans="1:65">
      <c r="A725" s="30"/>
      <c r="B725" s="3" t="s">
        <v>86</v>
      </c>
      <c r="C725" s="29"/>
      <c r="D725" s="13">
        <v>1.9111553482672794E-2</v>
      </c>
      <c r="E725" s="13">
        <v>5.4609554092287078E-2</v>
      </c>
      <c r="F725" s="13">
        <v>8.6778681337875453E-3</v>
      </c>
      <c r="G725" s="13">
        <v>2.564102564102564E-2</v>
      </c>
      <c r="H725" s="13">
        <v>6.9302841247403666E-3</v>
      </c>
      <c r="I725" s="13">
        <v>1.611054559090877E-2</v>
      </c>
      <c r="J725" s="13">
        <v>1.5762436802669023E-2</v>
      </c>
      <c r="K725" s="13">
        <v>2.0146856824920973E-2</v>
      </c>
      <c r="L725" s="13">
        <v>3.156859009679492E-2</v>
      </c>
      <c r="M725" s="13">
        <v>1.7499123242976554E-2</v>
      </c>
      <c r="N725" s="13">
        <v>8.3486800670138361E-3</v>
      </c>
      <c r="O725" s="13">
        <v>7.2940617004294828E-2</v>
      </c>
      <c r="P725" s="13">
        <v>1.0412376053805968E-2</v>
      </c>
      <c r="Q725" s="13">
        <v>1.4722383996134784E-2</v>
      </c>
      <c r="R725" s="13">
        <v>9.1699725991566498E-3</v>
      </c>
      <c r="S725" s="13">
        <v>1.4709232489542472E-2</v>
      </c>
      <c r="T725" s="157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3" t="s">
        <v>262</v>
      </c>
      <c r="C726" s="29"/>
      <c r="D726" s="13">
        <v>-3.5493961088334025E-2</v>
      </c>
      <c r="E726" s="13">
        <v>8.9989934832359619E-3</v>
      </c>
      <c r="F726" s="13">
        <v>-3.1065752339504815E-2</v>
      </c>
      <c r="G726" s="13">
        <v>-1.3142050260910199E-2</v>
      </c>
      <c r="H726" s="13">
        <v>1.4270670565175614E-2</v>
      </c>
      <c r="I726" s="13">
        <v>3.6411714309321885E-2</v>
      </c>
      <c r="J726" s="13">
        <v>-5.0293737729759536E-2</v>
      </c>
      <c r="K726" s="13">
        <v>5.519686609156027E-3</v>
      </c>
      <c r="L726" s="13">
        <v>-1.4723553385492028E-2</v>
      </c>
      <c r="M726" s="13">
        <v>-9.9790440117464296E-3</v>
      </c>
      <c r="N726" s="13">
        <v>0.14079092053172571</v>
      </c>
      <c r="O726" s="13">
        <v>9.3029526169353005E-2</v>
      </c>
      <c r="P726" s="13">
        <v>-7.5865895674885775E-2</v>
      </c>
      <c r="Q726" s="13">
        <v>-1.3247483802548921E-2</v>
      </c>
      <c r="R726" s="13">
        <v>5.2774999971662462E-2</v>
      </c>
      <c r="S726" s="13">
        <v>4.1683391391261315E-2</v>
      </c>
      <c r="T726" s="157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30"/>
      <c r="B727" s="46" t="s">
        <v>263</v>
      </c>
      <c r="C727" s="47"/>
      <c r="D727" s="45">
        <v>0.72</v>
      </c>
      <c r="E727" s="45">
        <v>0.24</v>
      </c>
      <c r="F727" s="45">
        <v>0.63</v>
      </c>
      <c r="G727" s="45">
        <v>0.24</v>
      </c>
      <c r="H727" s="45">
        <v>0.36</v>
      </c>
      <c r="I727" s="45">
        <v>0.84</v>
      </c>
      <c r="J727" s="45">
        <v>1.04</v>
      </c>
      <c r="K727" s="45">
        <v>0.17</v>
      </c>
      <c r="L727" s="45">
        <v>0.27</v>
      </c>
      <c r="M727" s="45">
        <v>0.17</v>
      </c>
      <c r="N727" s="45">
        <v>3.11</v>
      </c>
      <c r="O727" s="45">
        <v>2.0699999999999998</v>
      </c>
      <c r="P727" s="45">
        <v>1.6</v>
      </c>
      <c r="Q727" s="45">
        <v>0.24</v>
      </c>
      <c r="R727" s="45">
        <v>1.19</v>
      </c>
      <c r="S727" s="45">
        <v>0.95</v>
      </c>
      <c r="T727" s="157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B728" s="31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BM728" s="55"/>
    </row>
    <row r="729" spans="1:65" ht="15">
      <c r="B729" s="8" t="s">
        <v>481</v>
      </c>
      <c r="BM729" s="28" t="s">
        <v>66</v>
      </c>
    </row>
    <row r="730" spans="1:65" ht="15">
      <c r="A730" s="25" t="s">
        <v>59</v>
      </c>
      <c r="B730" s="18" t="s">
        <v>110</v>
      </c>
      <c r="C730" s="15" t="s">
        <v>111</v>
      </c>
      <c r="D730" s="16" t="s">
        <v>225</v>
      </c>
      <c r="E730" s="17" t="s">
        <v>225</v>
      </c>
      <c r="F730" s="17" t="s">
        <v>225</v>
      </c>
      <c r="G730" s="17" t="s">
        <v>225</v>
      </c>
      <c r="H730" s="17" t="s">
        <v>225</v>
      </c>
      <c r="I730" s="17" t="s">
        <v>225</v>
      </c>
      <c r="J730" s="17" t="s">
        <v>225</v>
      </c>
      <c r="K730" s="17" t="s">
        <v>225</v>
      </c>
      <c r="L730" s="17" t="s">
        <v>225</v>
      </c>
      <c r="M730" s="17" t="s">
        <v>225</v>
      </c>
      <c r="N730" s="157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1</v>
      </c>
    </row>
    <row r="731" spans="1:65">
      <c r="A731" s="30"/>
      <c r="B731" s="19" t="s">
        <v>226</v>
      </c>
      <c r="C731" s="9" t="s">
        <v>226</v>
      </c>
      <c r="D731" s="155" t="s">
        <v>228</v>
      </c>
      <c r="E731" s="156" t="s">
        <v>233</v>
      </c>
      <c r="F731" s="156" t="s">
        <v>236</v>
      </c>
      <c r="G731" s="156" t="s">
        <v>238</v>
      </c>
      <c r="H731" s="156" t="s">
        <v>240</v>
      </c>
      <c r="I731" s="156" t="s">
        <v>241</v>
      </c>
      <c r="J731" s="156" t="s">
        <v>242</v>
      </c>
      <c r="K731" s="156" t="s">
        <v>243</v>
      </c>
      <c r="L731" s="156" t="s">
        <v>244</v>
      </c>
      <c r="M731" s="156" t="s">
        <v>249</v>
      </c>
      <c r="N731" s="157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 t="s">
        <v>3</v>
      </c>
    </row>
    <row r="732" spans="1:65">
      <c r="A732" s="30"/>
      <c r="B732" s="19"/>
      <c r="C732" s="9"/>
      <c r="D732" s="10" t="s">
        <v>271</v>
      </c>
      <c r="E732" s="11" t="s">
        <v>272</v>
      </c>
      <c r="F732" s="11" t="s">
        <v>271</v>
      </c>
      <c r="G732" s="11" t="s">
        <v>272</v>
      </c>
      <c r="H732" s="11" t="s">
        <v>272</v>
      </c>
      <c r="I732" s="11" t="s">
        <v>272</v>
      </c>
      <c r="J732" s="11" t="s">
        <v>271</v>
      </c>
      <c r="K732" s="11" t="s">
        <v>271</v>
      </c>
      <c r="L732" s="11" t="s">
        <v>272</v>
      </c>
      <c r="M732" s="11" t="s">
        <v>271</v>
      </c>
      <c r="N732" s="157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3</v>
      </c>
    </row>
    <row r="733" spans="1:65">
      <c r="A733" s="30"/>
      <c r="B733" s="19"/>
      <c r="C733" s="9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157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3</v>
      </c>
    </row>
    <row r="734" spans="1:65">
      <c r="A734" s="30"/>
      <c r="B734" s="18">
        <v>1</v>
      </c>
      <c r="C734" s="14">
        <v>1</v>
      </c>
      <c r="D734" s="235">
        <v>2.7E-2</v>
      </c>
      <c r="E734" s="235">
        <v>2.9000000000000001E-2</v>
      </c>
      <c r="F734" s="235">
        <v>0.03</v>
      </c>
      <c r="G734" s="235">
        <v>2.7E-2</v>
      </c>
      <c r="H734" s="235">
        <v>2.5999999999999999E-2</v>
      </c>
      <c r="I734" s="235">
        <v>0.03</v>
      </c>
      <c r="J734" s="236">
        <v>1.9E-2</v>
      </c>
      <c r="K734" s="236" t="s">
        <v>283</v>
      </c>
      <c r="L734" s="235">
        <v>0.03</v>
      </c>
      <c r="M734" s="235">
        <v>2.8000000000000001E-2</v>
      </c>
      <c r="N734" s="216"/>
      <c r="O734" s="217"/>
      <c r="P734" s="217"/>
      <c r="Q734" s="217"/>
      <c r="R734" s="217"/>
      <c r="S734" s="217"/>
      <c r="T734" s="217"/>
      <c r="U734" s="217"/>
      <c r="V734" s="217"/>
      <c r="W734" s="217"/>
      <c r="X734" s="217"/>
      <c r="Y734" s="217"/>
      <c r="Z734" s="217"/>
      <c r="AA734" s="217"/>
      <c r="AB734" s="217"/>
      <c r="AC734" s="217"/>
      <c r="AD734" s="217"/>
      <c r="AE734" s="217"/>
      <c r="AF734" s="217"/>
      <c r="AG734" s="217"/>
      <c r="AH734" s="217"/>
      <c r="AI734" s="217"/>
      <c r="AJ734" s="217"/>
      <c r="AK734" s="217"/>
      <c r="AL734" s="217"/>
      <c r="AM734" s="217"/>
      <c r="AN734" s="217"/>
      <c r="AO734" s="217"/>
      <c r="AP734" s="217"/>
      <c r="AQ734" s="217"/>
      <c r="AR734" s="217"/>
      <c r="AS734" s="217"/>
      <c r="AT734" s="217"/>
      <c r="AU734" s="217"/>
      <c r="AV734" s="217"/>
      <c r="AW734" s="217"/>
      <c r="AX734" s="217"/>
      <c r="AY734" s="217"/>
      <c r="AZ734" s="217"/>
      <c r="BA734" s="217"/>
      <c r="BB734" s="217"/>
      <c r="BC734" s="217"/>
      <c r="BD734" s="217"/>
      <c r="BE734" s="217"/>
      <c r="BF734" s="217"/>
      <c r="BG734" s="217"/>
      <c r="BH734" s="217"/>
      <c r="BI734" s="217"/>
      <c r="BJ734" s="217"/>
      <c r="BK734" s="217"/>
      <c r="BL734" s="217"/>
      <c r="BM734" s="237">
        <v>1</v>
      </c>
    </row>
    <row r="735" spans="1:65">
      <c r="A735" s="30"/>
      <c r="B735" s="19">
        <v>1</v>
      </c>
      <c r="C735" s="9">
        <v>2</v>
      </c>
      <c r="D735" s="24">
        <v>2.7E-2</v>
      </c>
      <c r="E735" s="24">
        <v>2.5000000000000001E-2</v>
      </c>
      <c r="F735" s="24">
        <v>0.03</v>
      </c>
      <c r="G735" s="24">
        <v>2.7E-2</v>
      </c>
      <c r="H735" s="24">
        <v>2.5999999999999999E-2</v>
      </c>
      <c r="I735" s="24">
        <v>0.03</v>
      </c>
      <c r="J735" s="238">
        <v>0.02</v>
      </c>
      <c r="K735" s="238" t="s">
        <v>283</v>
      </c>
      <c r="L735" s="24">
        <v>2.8000000000000001E-2</v>
      </c>
      <c r="M735" s="24">
        <v>2.9000000000000001E-2</v>
      </c>
      <c r="N735" s="216"/>
      <c r="O735" s="217"/>
      <c r="P735" s="217"/>
      <c r="Q735" s="217"/>
      <c r="R735" s="217"/>
      <c r="S735" s="217"/>
      <c r="T735" s="217"/>
      <c r="U735" s="217"/>
      <c r="V735" s="217"/>
      <c r="W735" s="217"/>
      <c r="X735" s="217"/>
      <c r="Y735" s="217"/>
      <c r="Z735" s="217"/>
      <c r="AA735" s="217"/>
      <c r="AB735" s="217"/>
      <c r="AC735" s="217"/>
      <c r="AD735" s="217"/>
      <c r="AE735" s="217"/>
      <c r="AF735" s="217"/>
      <c r="AG735" s="217"/>
      <c r="AH735" s="217"/>
      <c r="AI735" s="217"/>
      <c r="AJ735" s="217"/>
      <c r="AK735" s="217"/>
      <c r="AL735" s="217"/>
      <c r="AM735" s="217"/>
      <c r="AN735" s="217"/>
      <c r="AO735" s="217"/>
      <c r="AP735" s="217"/>
      <c r="AQ735" s="217"/>
      <c r="AR735" s="217"/>
      <c r="AS735" s="217"/>
      <c r="AT735" s="217"/>
      <c r="AU735" s="217"/>
      <c r="AV735" s="217"/>
      <c r="AW735" s="217"/>
      <c r="AX735" s="217"/>
      <c r="AY735" s="217"/>
      <c r="AZ735" s="217"/>
      <c r="BA735" s="217"/>
      <c r="BB735" s="217"/>
      <c r="BC735" s="217"/>
      <c r="BD735" s="217"/>
      <c r="BE735" s="217"/>
      <c r="BF735" s="217"/>
      <c r="BG735" s="217"/>
      <c r="BH735" s="217"/>
      <c r="BI735" s="217"/>
      <c r="BJ735" s="217"/>
      <c r="BK735" s="217"/>
      <c r="BL735" s="217"/>
      <c r="BM735" s="237">
        <v>29</v>
      </c>
    </row>
    <row r="736" spans="1:65">
      <c r="A736" s="30"/>
      <c r="B736" s="19">
        <v>1</v>
      </c>
      <c r="C736" s="9">
        <v>3</v>
      </c>
      <c r="D736" s="24">
        <v>2.4E-2</v>
      </c>
      <c r="E736" s="24">
        <v>2.5999999999999999E-2</v>
      </c>
      <c r="F736" s="24">
        <v>0.02</v>
      </c>
      <c r="G736" s="24">
        <v>2.4E-2</v>
      </c>
      <c r="H736" s="24">
        <v>2.5999999999999999E-2</v>
      </c>
      <c r="I736" s="24">
        <v>2.8000000000000001E-2</v>
      </c>
      <c r="J736" s="238">
        <v>1.9E-2</v>
      </c>
      <c r="K736" s="238" t="s">
        <v>283</v>
      </c>
      <c r="L736" s="24">
        <v>2.4999999999999998E-2</v>
      </c>
      <c r="M736" s="24">
        <v>2.9000000000000001E-2</v>
      </c>
      <c r="N736" s="216"/>
      <c r="O736" s="217"/>
      <c r="P736" s="217"/>
      <c r="Q736" s="217"/>
      <c r="R736" s="217"/>
      <c r="S736" s="217"/>
      <c r="T736" s="217"/>
      <c r="U736" s="217"/>
      <c r="V736" s="217"/>
      <c r="W736" s="217"/>
      <c r="X736" s="217"/>
      <c r="Y736" s="217"/>
      <c r="Z736" s="217"/>
      <c r="AA736" s="217"/>
      <c r="AB736" s="217"/>
      <c r="AC736" s="217"/>
      <c r="AD736" s="217"/>
      <c r="AE736" s="217"/>
      <c r="AF736" s="217"/>
      <c r="AG736" s="217"/>
      <c r="AH736" s="217"/>
      <c r="AI736" s="217"/>
      <c r="AJ736" s="217"/>
      <c r="AK736" s="217"/>
      <c r="AL736" s="217"/>
      <c r="AM736" s="217"/>
      <c r="AN736" s="217"/>
      <c r="AO736" s="217"/>
      <c r="AP736" s="217"/>
      <c r="AQ736" s="217"/>
      <c r="AR736" s="217"/>
      <c r="AS736" s="217"/>
      <c r="AT736" s="217"/>
      <c r="AU736" s="217"/>
      <c r="AV736" s="217"/>
      <c r="AW736" s="217"/>
      <c r="AX736" s="217"/>
      <c r="AY736" s="217"/>
      <c r="AZ736" s="217"/>
      <c r="BA736" s="217"/>
      <c r="BB736" s="217"/>
      <c r="BC736" s="217"/>
      <c r="BD736" s="217"/>
      <c r="BE736" s="217"/>
      <c r="BF736" s="217"/>
      <c r="BG736" s="217"/>
      <c r="BH736" s="217"/>
      <c r="BI736" s="217"/>
      <c r="BJ736" s="217"/>
      <c r="BK736" s="217"/>
      <c r="BL736" s="217"/>
      <c r="BM736" s="237">
        <v>16</v>
      </c>
    </row>
    <row r="737" spans="1:65">
      <c r="A737" s="30"/>
      <c r="B737" s="19">
        <v>1</v>
      </c>
      <c r="C737" s="9">
        <v>4</v>
      </c>
      <c r="D737" s="24">
        <v>2.5000000000000001E-2</v>
      </c>
      <c r="E737" s="24">
        <v>2.9000000000000001E-2</v>
      </c>
      <c r="F737" s="24">
        <v>0.02</v>
      </c>
      <c r="G737" s="24">
        <v>2.5000000000000001E-2</v>
      </c>
      <c r="H737" s="24">
        <v>2.5000000000000001E-2</v>
      </c>
      <c r="I737" s="24">
        <v>2.8000000000000001E-2</v>
      </c>
      <c r="J737" s="238">
        <v>1.9E-2</v>
      </c>
      <c r="K737" s="238" t="s">
        <v>283</v>
      </c>
      <c r="L737" s="24">
        <v>2.8000000000000001E-2</v>
      </c>
      <c r="M737" s="24">
        <v>3.3000000000000002E-2</v>
      </c>
      <c r="N737" s="216"/>
      <c r="O737" s="217"/>
      <c r="P737" s="217"/>
      <c r="Q737" s="217"/>
      <c r="R737" s="217"/>
      <c r="S737" s="217"/>
      <c r="T737" s="217"/>
      <c r="U737" s="217"/>
      <c r="V737" s="217"/>
      <c r="W737" s="217"/>
      <c r="X737" s="217"/>
      <c r="Y737" s="217"/>
      <c r="Z737" s="217"/>
      <c r="AA737" s="217"/>
      <c r="AB737" s="217"/>
      <c r="AC737" s="217"/>
      <c r="AD737" s="217"/>
      <c r="AE737" s="217"/>
      <c r="AF737" s="217"/>
      <c r="AG737" s="217"/>
      <c r="AH737" s="217"/>
      <c r="AI737" s="217"/>
      <c r="AJ737" s="217"/>
      <c r="AK737" s="217"/>
      <c r="AL737" s="217"/>
      <c r="AM737" s="217"/>
      <c r="AN737" s="217"/>
      <c r="AO737" s="217"/>
      <c r="AP737" s="217"/>
      <c r="AQ737" s="217"/>
      <c r="AR737" s="217"/>
      <c r="AS737" s="217"/>
      <c r="AT737" s="217"/>
      <c r="AU737" s="217"/>
      <c r="AV737" s="217"/>
      <c r="AW737" s="217"/>
      <c r="AX737" s="217"/>
      <c r="AY737" s="217"/>
      <c r="AZ737" s="217"/>
      <c r="BA737" s="217"/>
      <c r="BB737" s="217"/>
      <c r="BC737" s="217"/>
      <c r="BD737" s="217"/>
      <c r="BE737" s="217"/>
      <c r="BF737" s="217"/>
      <c r="BG737" s="217"/>
      <c r="BH737" s="217"/>
      <c r="BI737" s="217"/>
      <c r="BJ737" s="217"/>
      <c r="BK737" s="217"/>
      <c r="BL737" s="217"/>
      <c r="BM737" s="237">
        <v>2.7104166666666665E-2</v>
      </c>
    </row>
    <row r="738" spans="1:65">
      <c r="A738" s="30"/>
      <c r="B738" s="19">
        <v>1</v>
      </c>
      <c r="C738" s="9">
        <v>5</v>
      </c>
      <c r="D738" s="24">
        <v>2.9000000000000001E-2</v>
      </c>
      <c r="E738" s="24">
        <v>2.7E-2</v>
      </c>
      <c r="F738" s="24">
        <v>0.02</v>
      </c>
      <c r="G738" s="24">
        <v>2.4E-2</v>
      </c>
      <c r="H738" s="24">
        <v>2.5999999999999999E-2</v>
      </c>
      <c r="I738" s="24">
        <v>2.8000000000000001E-2</v>
      </c>
      <c r="J738" s="238">
        <v>1.7999999999999999E-2</v>
      </c>
      <c r="K738" s="238" t="s">
        <v>283</v>
      </c>
      <c r="L738" s="24">
        <v>2.8000000000000001E-2</v>
      </c>
      <c r="M738" s="24">
        <v>3.2000000000000001E-2</v>
      </c>
      <c r="N738" s="216"/>
      <c r="O738" s="217"/>
      <c r="P738" s="217"/>
      <c r="Q738" s="217"/>
      <c r="R738" s="217"/>
      <c r="S738" s="217"/>
      <c r="T738" s="217"/>
      <c r="U738" s="217"/>
      <c r="V738" s="217"/>
      <c r="W738" s="217"/>
      <c r="X738" s="217"/>
      <c r="Y738" s="217"/>
      <c r="Z738" s="217"/>
      <c r="AA738" s="217"/>
      <c r="AB738" s="217"/>
      <c r="AC738" s="217"/>
      <c r="AD738" s="217"/>
      <c r="AE738" s="217"/>
      <c r="AF738" s="217"/>
      <c r="AG738" s="217"/>
      <c r="AH738" s="217"/>
      <c r="AI738" s="217"/>
      <c r="AJ738" s="217"/>
      <c r="AK738" s="217"/>
      <c r="AL738" s="217"/>
      <c r="AM738" s="217"/>
      <c r="AN738" s="217"/>
      <c r="AO738" s="217"/>
      <c r="AP738" s="217"/>
      <c r="AQ738" s="217"/>
      <c r="AR738" s="217"/>
      <c r="AS738" s="217"/>
      <c r="AT738" s="217"/>
      <c r="AU738" s="217"/>
      <c r="AV738" s="217"/>
      <c r="AW738" s="217"/>
      <c r="AX738" s="217"/>
      <c r="AY738" s="217"/>
      <c r="AZ738" s="217"/>
      <c r="BA738" s="217"/>
      <c r="BB738" s="217"/>
      <c r="BC738" s="217"/>
      <c r="BD738" s="217"/>
      <c r="BE738" s="217"/>
      <c r="BF738" s="217"/>
      <c r="BG738" s="217"/>
      <c r="BH738" s="217"/>
      <c r="BI738" s="217"/>
      <c r="BJ738" s="217"/>
      <c r="BK738" s="217"/>
      <c r="BL738" s="217"/>
      <c r="BM738" s="237">
        <v>49</v>
      </c>
    </row>
    <row r="739" spans="1:65">
      <c r="A739" s="30"/>
      <c r="B739" s="19">
        <v>1</v>
      </c>
      <c r="C739" s="9">
        <v>6</v>
      </c>
      <c r="D739" s="24">
        <v>2.7E-2</v>
      </c>
      <c r="E739" s="24">
        <v>0.03</v>
      </c>
      <c r="F739" s="24">
        <v>0.02</v>
      </c>
      <c r="G739" s="24">
        <v>2.9000000000000001E-2</v>
      </c>
      <c r="H739" s="24">
        <v>2.5000000000000001E-2</v>
      </c>
      <c r="I739" s="24">
        <v>2.9000000000000001E-2</v>
      </c>
      <c r="J739" s="238">
        <v>1.9E-2</v>
      </c>
      <c r="K739" s="238" t="s">
        <v>283</v>
      </c>
      <c r="L739" s="24">
        <v>3.2000000000000001E-2</v>
      </c>
      <c r="M739" s="24">
        <v>3.1E-2</v>
      </c>
      <c r="N739" s="216"/>
      <c r="O739" s="217"/>
      <c r="P739" s="217"/>
      <c r="Q739" s="217"/>
      <c r="R739" s="217"/>
      <c r="S739" s="217"/>
      <c r="T739" s="217"/>
      <c r="U739" s="217"/>
      <c r="V739" s="217"/>
      <c r="W739" s="217"/>
      <c r="X739" s="217"/>
      <c r="Y739" s="217"/>
      <c r="Z739" s="217"/>
      <c r="AA739" s="217"/>
      <c r="AB739" s="217"/>
      <c r="AC739" s="217"/>
      <c r="AD739" s="217"/>
      <c r="AE739" s="217"/>
      <c r="AF739" s="217"/>
      <c r="AG739" s="217"/>
      <c r="AH739" s="217"/>
      <c r="AI739" s="217"/>
      <c r="AJ739" s="217"/>
      <c r="AK739" s="217"/>
      <c r="AL739" s="217"/>
      <c r="AM739" s="217"/>
      <c r="AN739" s="217"/>
      <c r="AO739" s="217"/>
      <c r="AP739" s="217"/>
      <c r="AQ739" s="217"/>
      <c r="AR739" s="217"/>
      <c r="AS739" s="217"/>
      <c r="AT739" s="217"/>
      <c r="AU739" s="217"/>
      <c r="AV739" s="217"/>
      <c r="AW739" s="217"/>
      <c r="AX739" s="217"/>
      <c r="AY739" s="217"/>
      <c r="AZ739" s="217"/>
      <c r="BA739" s="217"/>
      <c r="BB739" s="217"/>
      <c r="BC739" s="217"/>
      <c r="BD739" s="217"/>
      <c r="BE739" s="217"/>
      <c r="BF739" s="217"/>
      <c r="BG739" s="217"/>
      <c r="BH739" s="217"/>
      <c r="BI739" s="217"/>
      <c r="BJ739" s="217"/>
      <c r="BK739" s="217"/>
      <c r="BL739" s="217"/>
      <c r="BM739" s="56"/>
    </row>
    <row r="740" spans="1:65">
      <c r="A740" s="30"/>
      <c r="B740" s="20" t="s">
        <v>259</v>
      </c>
      <c r="C740" s="12"/>
      <c r="D740" s="240">
        <v>2.6499999999999999E-2</v>
      </c>
      <c r="E740" s="240">
        <v>2.7666666666666669E-2</v>
      </c>
      <c r="F740" s="240">
        <v>2.3333333333333334E-2</v>
      </c>
      <c r="G740" s="240">
        <v>2.5999999999999999E-2</v>
      </c>
      <c r="H740" s="240">
        <v>2.5666666666666667E-2</v>
      </c>
      <c r="I740" s="240">
        <v>2.8833333333333332E-2</v>
      </c>
      <c r="J740" s="240">
        <v>1.9E-2</v>
      </c>
      <c r="K740" s="240" t="s">
        <v>631</v>
      </c>
      <c r="L740" s="240">
        <v>2.8499999999999998E-2</v>
      </c>
      <c r="M740" s="240">
        <v>3.0333333333333337E-2</v>
      </c>
      <c r="N740" s="216"/>
      <c r="O740" s="217"/>
      <c r="P740" s="217"/>
      <c r="Q740" s="217"/>
      <c r="R740" s="217"/>
      <c r="S740" s="217"/>
      <c r="T740" s="217"/>
      <c r="U740" s="217"/>
      <c r="V740" s="217"/>
      <c r="W740" s="217"/>
      <c r="X740" s="217"/>
      <c r="Y740" s="217"/>
      <c r="Z740" s="217"/>
      <c r="AA740" s="217"/>
      <c r="AB740" s="217"/>
      <c r="AC740" s="217"/>
      <c r="AD740" s="217"/>
      <c r="AE740" s="217"/>
      <c r="AF740" s="217"/>
      <c r="AG740" s="217"/>
      <c r="AH740" s="217"/>
      <c r="AI740" s="217"/>
      <c r="AJ740" s="217"/>
      <c r="AK740" s="217"/>
      <c r="AL740" s="217"/>
      <c r="AM740" s="217"/>
      <c r="AN740" s="217"/>
      <c r="AO740" s="217"/>
      <c r="AP740" s="217"/>
      <c r="AQ740" s="217"/>
      <c r="AR740" s="217"/>
      <c r="AS740" s="217"/>
      <c r="AT740" s="217"/>
      <c r="AU740" s="217"/>
      <c r="AV740" s="217"/>
      <c r="AW740" s="217"/>
      <c r="AX740" s="217"/>
      <c r="AY740" s="217"/>
      <c r="AZ740" s="217"/>
      <c r="BA740" s="217"/>
      <c r="BB740" s="217"/>
      <c r="BC740" s="217"/>
      <c r="BD740" s="217"/>
      <c r="BE740" s="217"/>
      <c r="BF740" s="217"/>
      <c r="BG740" s="217"/>
      <c r="BH740" s="217"/>
      <c r="BI740" s="217"/>
      <c r="BJ740" s="217"/>
      <c r="BK740" s="217"/>
      <c r="BL740" s="217"/>
      <c r="BM740" s="56"/>
    </row>
    <row r="741" spans="1:65">
      <c r="A741" s="30"/>
      <c r="B741" s="3" t="s">
        <v>260</v>
      </c>
      <c r="C741" s="29"/>
      <c r="D741" s="24">
        <v>2.7E-2</v>
      </c>
      <c r="E741" s="24">
        <v>2.8000000000000001E-2</v>
      </c>
      <c r="F741" s="24">
        <v>0.02</v>
      </c>
      <c r="G741" s="24">
        <v>2.6000000000000002E-2</v>
      </c>
      <c r="H741" s="24">
        <v>2.5999999999999999E-2</v>
      </c>
      <c r="I741" s="24">
        <v>2.8500000000000001E-2</v>
      </c>
      <c r="J741" s="24">
        <v>1.9E-2</v>
      </c>
      <c r="K741" s="24" t="s">
        <v>631</v>
      </c>
      <c r="L741" s="24">
        <v>2.8000000000000001E-2</v>
      </c>
      <c r="M741" s="24">
        <v>0.03</v>
      </c>
      <c r="N741" s="216"/>
      <c r="O741" s="217"/>
      <c r="P741" s="217"/>
      <c r="Q741" s="217"/>
      <c r="R741" s="217"/>
      <c r="S741" s="217"/>
      <c r="T741" s="217"/>
      <c r="U741" s="217"/>
      <c r="V741" s="217"/>
      <c r="W741" s="217"/>
      <c r="X741" s="217"/>
      <c r="Y741" s="217"/>
      <c r="Z741" s="217"/>
      <c r="AA741" s="217"/>
      <c r="AB741" s="217"/>
      <c r="AC741" s="217"/>
      <c r="AD741" s="217"/>
      <c r="AE741" s="217"/>
      <c r="AF741" s="217"/>
      <c r="AG741" s="217"/>
      <c r="AH741" s="217"/>
      <c r="AI741" s="217"/>
      <c r="AJ741" s="217"/>
      <c r="AK741" s="217"/>
      <c r="AL741" s="217"/>
      <c r="AM741" s="217"/>
      <c r="AN741" s="217"/>
      <c r="AO741" s="217"/>
      <c r="AP741" s="217"/>
      <c r="AQ741" s="217"/>
      <c r="AR741" s="217"/>
      <c r="AS741" s="217"/>
      <c r="AT741" s="217"/>
      <c r="AU741" s="217"/>
      <c r="AV741" s="217"/>
      <c r="AW741" s="217"/>
      <c r="AX741" s="217"/>
      <c r="AY741" s="217"/>
      <c r="AZ741" s="217"/>
      <c r="BA741" s="217"/>
      <c r="BB741" s="217"/>
      <c r="BC741" s="217"/>
      <c r="BD741" s="217"/>
      <c r="BE741" s="217"/>
      <c r="BF741" s="217"/>
      <c r="BG741" s="217"/>
      <c r="BH741" s="217"/>
      <c r="BI741" s="217"/>
      <c r="BJ741" s="217"/>
      <c r="BK741" s="217"/>
      <c r="BL741" s="217"/>
      <c r="BM741" s="56"/>
    </row>
    <row r="742" spans="1:65">
      <c r="A742" s="30"/>
      <c r="B742" s="3" t="s">
        <v>261</v>
      </c>
      <c r="C742" s="29"/>
      <c r="D742" s="24">
        <v>1.7606816861659008E-3</v>
      </c>
      <c r="E742" s="24">
        <v>1.9663841605003498E-3</v>
      </c>
      <c r="F742" s="24">
        <v>5.1639777949432242E-3</v>
      </c>
      <c r="G742" s="24">
        <v>2E-3</v>
      </c>
      <c r="H742" s="24">
        <v>5.1639777949432102E-4</v>
      </c>
      <c r="I742" s="24">
        <v>9.8319208025017426E-4</v>
      </c>
      <c r="J742" s="24">
        <v>6.3245553203367642E-4</v>
      </c>
      <c r="K742" s="24" t="s">
        <v>631</v>
      </c>
      <c r="L742" s="24">
        <v>2.3452078799117153E-3</v>
      </c>
      <c r="M742" s="24">
        <v>1.9663841605003498E-3</v>
      </c>
      <c r="N742" s="216"/>
      <c r="O742" s="217"/>
      <c r="P742" s="217"/>
      <c r="Q742" s="217"/>
      <c r="R742" s="217"/>
      <c r="S742" s="217"/>
      <c r="T742" s="217"/>
      <c r="U742" s="217"/>
      <c r="V742" s="217"/>
      <c r="W742" s="217"/>
      <c r="X742" s="217"/>
      <c r="Y742" s="217"/>
      <c r="Z742" s="217"/>
      <c r="AA742" s="217"/>
      <c r="AB742" s="217"/>
      <c r="AC742" s="217"/>
      <c r="AD742" s="217"/>
      <c r="AE742" s="217"/>
      <c r="AF742" s="217"/>
      <c r="AG742" s="217"/>
      <c r="AH742" s="217"/>
      <c r="AI742" s="217"/>
      <c r="AJ742" s="217"/>
      <c r="AK742" s="217"/>
      <c r="AL742" s="217"/>
      <c r="AM742" s="217"/>
      <c r="AN742" s="217"/>
      <c r="AO742" s="217"/>
      <c r="AP742" s="217"/>
      <c r="AQ742" s="217"/>
      <c r="AR742" s="217"/>
      <c r="AS742" s="217"/>
      <c r="AT742" s="217"/>
      <c r="AU742" s="217"/>
      <c r="AV742" s="217"/>
      <c r="AW742" s="217"/>
      <c r="AX742" s="217"/>
      <c r="AY742" s="217"/>
      <c r="AZ742" s="217"/>
      <c r="BA742" s="217"/>
      <c r="BB742" s="217"/>
      <c r="BC742" s="217"/>
      <c r="BD742" s="217"/>
      <c r="BE742" s="217"/>
      <c r="BF742" s="217"/>
      <c r="BG742" s="217"/>
      <c r="BH742" s="217"/>
      <c r="BI742" s="217"/>
      <c r="BJ742" s="217"/>
      <c r="BK742" s="217"/>
      <c r="BL742" s="217"/>
      <c r="BM742" s="56"/>
    </row>
    <row r="743" spans="1:65">
      <c r="A743" s="30"/>
      <c r="B743" s="3" t="s">
        <v>86</v>
      </c>
      <c r="C743" s="29"/>
      <c r="D743" s="13">
        <v>6.6440818345883057E-2</v>
      </c>
      <c r="E743" s="13">
        <v>7.1074126283145161E-2</v>
      </c>
      <c r="F743" s="13">
        <v>0.22131333406899531</v>
      </c>
      <c r="G743" s="13">
        <v>7.6923076923076927E-2</v>
      </c>
      <c r="H743" s="13">
        <v>2.0119394006272245E-2</v>
      </c>
      <c r="I743" s="13">
        <v>3.4099147291913559E-2</v>
      </c>
      <c r="J743" s="13">
        <v>3.3287133264930338E-2</v>
      </c>
      <c r="K743" s="13" t="s">
        <v>631</v>
      </c>
      <c r="L743" s="13">
        <v>8.2287995786375981E-2</v>
      </c>
      <c r="M743" s="13">
        <v>6.4825851445066474E-2</v>
      </c>
      <c r="N743" s="157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3" t="s">
        <v>262</v>
      </c>
      <c r="C744" s="29"/>
      <c r="D744" s="13">
        <v>-2.229054573405076E-2</v>
      </c>
      <c r="E744" s="13">
        <v>2.0753266717909558E-2</v>
      </c>
      <c r="F744" s="13">
        <v>-0.13912375096079932</v>
      </c>
      <c r="G744" s="13">
        <v>-4.0737893927747848E-2</v>
      </c>
      <c r="H744" s="13">
        <v>-5.303612605687924E-2</v>
      </c>
      <c r="I744" s="13">
        <v>6.3797079169869431E-2</v>
      </c>
      <c r="J744" s="13">
        <v>-0.29900076863950809</v>
      </c>
      <c r="K744" s="13" t="s">
        <v>631</v>
      </c>
      <c r="L744" s="13">
        <v>5.1498847040737816E-2</v>
      </c>
      <c r="M744" s="13">
        <v>0.11913912375096092</v>
      </c>
      <c r="N744" s="157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46" t="s">
        <v>263</v>
      </c>
      <c r="C745" s="47"/>
      <c r="D745" s="45">
        <v>0.09</v>
      </c>
      <c r="E745" s="45">
        <v>0.52</v>
      </c>
      <c r="F745" s="45">
        <v>1.07</v>
      </c>
      <c r="G745" s="45">
        <v>0.09</v>
      </c>
      <c r="H745" s="45">
        <v>0.21</v>
      </c>
      <c r="I745" s="45">
        <v>0.95</v>
      </c>
      <c r="J745" s="45">
        <v>2.67</v>
      </c>
      <c r="K745" s="45">
        <v>0.46</v>
      </c>
      <c r="L745" s="45">
        <v>0.83</v>
      </c>
      <c r="M745" s="45">
        <v>1.5</v>
      </c>
      <c r="N745" s="157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B746" s="31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BM746" s="55"/>
    </row>
    <row r="747" spans="1:65" ht="15">
      <c r="B747" s="8" t="s">
        <v>482</v>
      </c>
      <c r="BM747" s="28" t="s">
        <v>66</v>
      </c>
    </row>
    <row r="748" spans="1:65" ht="15">
      <c r="A748" s="25" t="s">
        <v>60</v>
      </c>
      <c r="B748" s="18" t="s">
        <v>110</v>
      </c>
      <c r="C748" s="15" t="s">
        <v>111</v>
      </c>
      <c r="D748" s="16" t="s">
        <v>225</v>
      </c>
      <c r="E748" s="17" t="s">
        <v>225</v>
      </c>
      <c r="F748" s="17" t="s">
        <v>225</v>
      </c>
      <c r="G748" s="17" t="s">
        <v>225</v>
      </c>
      <c r="H748" s="17" t="s">
        <v>225</v>
      </c>
      <c r="I748" s="17" t="s">
        <v>225</v>
      </c>
      <c r="J748" s="17" t="s">
        <v>225</v>
      </c>
      <c r="K748" s="17" t="s">
        <v>225</v>
      </c>
      <c r="L748" s="17" t="s">
        <v>225</v>
      </c>
      <c r="M748" s="17" t="s">
        <v>225</v>
      </c>
      <c r="N748" s="17" t="s">
        <v>225</v>
      </c>
      <c r="O748" s="17" t="s">
        <v>225</v>
      </c>
      <c r="P748" s="17" t="s">
        <v>225</v>
      </c>
      <c r="Q748" s="17" t="s">
        <v>225</v>
      </c>
      <c r="R748" s="17" t="s">
        <v>225</v>
      </c>
      <c r="S748" s="17" t="s">
        <v>225</v>
      </c>
      <c r="T748" s="17" t="s">
        <v>225</v>
      </c>
      <c r="U748" s="17" t="s">
        <v>225</v>
      </c>
      <c r="V748" s="17" t="s">
        <v>225</v>
      </c>
      <c r="W748" s="17" t="s">
        <v>225</v>
      </c>
      <c r="X748" s="17" t="s">
        <v>225</v>
      </c>
      <c r="Y748" s="17" t="s">
        <v>225</v>
      </c>
      <c r="Z748" s="157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1</v>
      </c>
    </row>
    <row r="749" spans="1:65">
      <c r="A749" s="30"/>
      <c r="B749" s="19" t="s">
        <v>226</v>
      </c>
      <c r="C749" s="9" t="s">
        <v>226</v>
      </c>
      <c r="D749" s="155" t="s">
        <v>228</v>
      </c>
      <c r="E749" s="156" t="s">
        <v>229</v>
      </c>
      <c r="F749" s="156" t="s">
        <v>230</v>
      </c>
      <c r="G749" s="156" t="s">
        <v>231</v>
      </c>
      <c r="H749" s="156" t="s">
        <v>232</v>
      </c>
      <c r="I749" s="156" t="s">
        <v>233</v>
      </c>
      <c r="J749" s="156" t="s">
        <v>234</v>
      </c>
      <c r="K749" s="156" t="s">
        <v>235</v>
      </c>
      <c r="L749" s="156" t="s">
        <v>236</v>
      </c>
      <c r="M749" s="156" t="s">
        <v>237</v>
      </c>
      <c r="N749" s="156" t="s">
        <v>238</v>
      </c>
      <c r="O749" s="156" t="s">
        <v>239</v>
      </c>
      <c r="P749" s="156" t="s">
        <v>240</v>
      </c>
      <c r="Q749" s="156" t="s">
        <v>241</v>
      </c>
      <c r="R749" s="156" t="s">
        <v>242</v>
      </c>
      <c r="S749" s="156" t="s">
        <v>243</v>
      </c>
      <c r="T749" s="156" t="s">
        <v>244</v>
      </c>
      <c r="U749" s="156" t="s">
        <v>245</v>
      </c>
      <c r="V749" s="156" t="s">
        <v>247</v>
      </c>
      <c r="W749" s="156" t="s">
        <v>249</v>
      </c>
      <c r="X749" s="156" t="s">
        <v>250</v>
      </c>
      <c r="Y749" s="156" t="s">
        <v>251</v>
      </c>
      <c r="Z749" s="157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 t="s">
        <v>1</v>
      </c>
    </row>
    <row r="750" spans="1:65">
      <c r="A750" s="30"/>
      <c r="B750" s="19"/>
      <c r="C750" s="9"/>
      <c r="D750" s="10" t="s">
        <v>114</v>
      </c>
      <c r="E750" s="11" t="s">
        <v>272</v>
      </c>
      <c r="F750" s="11" t="s">
        <v>114</v>
      </c>
      <c r="G750" s="11" t="s">
        <v>272</v>
      </c>
      <c r="H750" s="11" t="s">
        <v>114</v>
      </c>
      <c r="I750" s="11" t="s">
        <v>272</v>
      </c>
      <c r="J750" s="11" t="s">
        <v>114</v>
      </c>
      <c r="K750" s="11" t="s">
        <v>114</v>
      </c>
      <c r="L750" s="11" t="s">
        <v>114</v>
      </c>
      <c r="M750" s="11" t="s">
        <v>114</v>
      </c>
      <c r="N750" s="11" t="s">
        <v>272</v>
      </c>
      <c r="O750" s="11" t="s">
        <v>271</v>
      </c>
      <c r="P750" s="11" t="s">
        <v>272</v>
      </c>
      <c r="Q750" s="11" t="s">
        <v>272</v>
      </c>
      <c r="R750" s="11" t="s">
        <v>271</v>
      </c>
      <c r="S750" s="11" t="s">
        <v>114</v>
      </c>
      <c r="T750" s="11" t="s">
        <v>272</v>
      </c>
      <c r="U750" s="11" t="s">
        <v>114</v>
      </c>
      <c r="V750" s="11" t="s">
        <v>114</v>
      </c>
      <c r="W750" s="11" t="s">
        <v>271</v>
      </c>
      <c r="X750" s="11" t="s">
        <v>114</v>
      </c>
      <c r="Y750" s="11" t="s">
        <v>114</v>
      </c>
      <c r="Z750" s="157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2</v>
      </c>
    </row>
    <row r="751" spans="1:65">
      <c r="A751" s="30"/>
      <c r="B751" s="19"/>
      <c r="C751" s="9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157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3</v>
      </c>
    </row>
    <row r="752" spans="1:65">
      <c r="A752" s="30"/>
      <c r="B752" s="18">
        <v>1</v>
      </c>
      <c r="C752" s="14">
        <v>1</v>
      </c>
      <c r="D752" s="22">
        <v>8.1300000000000008</v>
      </c>
      <c r="E752" s="22">
        <v>7.3596880000000002</v>
      </c>
      <c r="F752" s="22">
        <v>8.08</v>
      </c>
      <c r="G752" s="22">
        <v>7.7249999999999996</v>
      </c>
      <c r="H752" s="22">
        <v>7.85</v>
      </c>
      <c r="I752" s="22">
        <v>7.7800000000000011</v>
      </c>
      <c r="J752" s="22">
        <v>8.3000000000000007</v>
      </c>
      <c r="K752" s="22">
        <v>8.07</v>
      </c>
      <c r="L752" s="22">
        <v>7.93</v>
      </c>
      <c r="M752" s="22">
        <v>7.6009999999999991</v>
      </c>
      <c r="N752" s="22">
        <v>8.01</v>
      </c>
      <c r="O752" s="22">
        <v>7.7205642777185712</v>
      </c>
      <c r="P752" s="22">
        <v>8.0856999999999992</v>
      </c>
      <c r="Q752" s="22">
        <v>7.8</v>
      </c>
      <c r="R752" s="22">
        <v>7.85</v>
      </c>
      <c r="S752" s="22">
        <v>7.88</v>
      </c>
      <c r="T752" s="22">
        <v>7.7800000000000011</v>
      </c>
      <c r="U752" s="22">
        <v>7.6633187600000001</v>
      </c>
      <c r="V752" s="22">
        <v>7.629999999999999</v>
      </c>
      <c r="W752" s="22">
        <v>8</v>
      </c>
      <c r="X752" s="22">
        <v>8.23</v>
      </c>
      <c r="Y752" s="22">
        <v>8.0500000000000007</v>
      </c>
      <c r="Z752" s="157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</v>
      </c>
    </row>
    <row r="753" spans="1:65">
      <c r="A753" s="30"/>
      <c r="B753" s="19">
        <v>1</v>
      </c>
      <c r="C753" s="9">
        <v>2</v>
      </c>
      <c r="D753" s="11">
        <v>8.1999999999999993</v>
      </c>
      <c r="E753" s="11">
        <v>7.6150080000000013</v>
      </c>
      <c r="F753" s="11">
        <v>7.9399999999999995</v>
      </c>
      <c r="G753" s="11">
        <v>7.6740000000000004</v>
      </c>
      <c r="H753" s="11">
        <v>7.8</v>
      </c>
      <c r="I753" s="11">
        <v>7.84</v>
      </c>
      <c r="J753" s="11">
        <v>8.39</v>
      </c>
      <c r="K753" s="11">
        <v>8.07</v>
      </c>
      <c r="L753" s="11">
        <v>7.919999999999999</v>
      </c>
      <c r="M753" s="11">
        <v>7.7839999999999989</v>
      </c>
      <c r="N753" s="11">
        <v>8.2899999999999991</v>
      </c>
      <c r="O753" s="11">
        <v>7.7833147571226142</v>
      </c>
      <c r="P753" s="11">
        <v>7.8964999999999996</v>
      </c>
      <c r="Q753" s="11">
        <v>8.15</v>
      </c>
      <c r="R753" s="11">
        <v>7.99</v>
      </c>
      <c r="S753" s="11">
        <v>7.9799999999999995</v>
      </c>
      <c r="T753" s="11">
        <v>7.66</v>
      </c>
      <c r="U753" s="11">
        <v>7.6734813400000004</v>
      </c>
      <c r="V753" s="11">
        <v>7.59</v>
      </c>
      <c r="W753" s="11">
        <v>8.01</v>
      </c>
      <c r="X753" s="11">
        <v>8.16</v>
      </c>
      <c r="Y753" s="11">
        <v>8.24</v>
      </c>
      <c r="Z753" s="157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9</v>
      </c>
    </row>
    <row r="754" spans="1:65">
      <c r="A754" s="30"/>
      <c r="B754" s="19">
        <v>1</v>
      </c>
      <c r="C754" s="9">
        <v>3</v>
      </c>
      <c r="D754" s="11">
        <v>8.17</v>
      </c>
      <c r="E754" s="11">
        <v>7.3138679999999994</v>
      </c>
      <c r="F754" s="11">
        <v>8.08</v>
      </c>
      <c r="G754" s="11">
        <v>7.7199999999999989</v>
      </c>
      <c r="H754" s="11">
        <v>7.82</v>
      </c>
      <c r="I754" s="11">
        <v>8.06</v>
      </c>
      <c r="J754" s="11">
        <v>8.17</v>
      </c>
      <c r="K754" s="11">
        <v>7.9800000000000013</v>
      </c>
      <c r="L754" s="11">
        <v>7.7800000000000011</v>
      </c>
      <c r="M754" s="11">
        <v>7.6179999999999994</v>
      </c>
      <c r="N754" s="11">
        <v>8.06</v>
      </c>
      <c r="O754" s="11">
        <v>7.8564578143428152</v>
      </c>
      <c r="P754" s="11">
        <v>7.8384999999999998</v>
      </c>
      <c r="Q754" s="11">
        <v>7.91</v>
      </c>
      <c r="R754" s="11">
        <v>7.9699999999999989</v>
      </c>
      <c r="S754" s="11">
        <v>8.02</v>
      </c>
      <c r="T754" s="153">
        <v>7.3800000000000008</v>
      </c>
      <c r="U754" s="11">
        <v>7.6807603400000009</v>
      </c>
      <c r="V754" s="11">
        <v>7.62</v>
      </c>
      <c r="W754" s="11">
        <v>8.1999999999999993</v>
      </c>
      <c r="X754" s="11">
        <v>8.11</v>
      </c>
      <c r="Y754" s="11">
        <v>8.2200000000000006</v>
      </c>
      <c r="Z754" s="157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16</v>
      </c>
    </row>
    <row r="755" spans="1:65">
      <c r="A755" s="30"/>
      <c r="B755" s="19">
        <v>1</v>
      </c>
      <c r="C755" s="9">
        <v>4</v>
      </c>
      <c r="D755" s="11">
        <v>8.14</v>
      </c>
      <c r="E755" s="11">
        <v>7.3888209999999992</v>
      </c>
      <c r="F755" s="11">
        <v>8.08</v>
      </c>
      <c r="G755" s="11">
        <v>7.7610000000000001</v>
      </c>
      <c r="H755" s="11">
        <v>7.82</v>
      </c>
      <c r="I755" s="153">
        <v>8.42</v>
      </c>
      <c r="J755" s="11">
        <v>8.2799999999999994</v>
      </c>
      <c r="K755" s="11">
        <v>8.0500000000000007</v>
      </c>
      <c r="L755" s="11">
        <v>7.84</v>
      </c>
      <c r="M755" s="11">
        <v>7.5679999999999996</v>
      </c>
      <c r="N755" s="11">
        <v>8.25</v>
      </c>
      <c r="O755" s="11">
        <v>8.0104194441915446</v>
      </c>
      <c r="P755" s="11">
        <v>7.8250000000000002</v>
      </c>
      <c r="Q755" s="11">
        <v>8</v>
      </c>
      <c r="R755" s="11">
        <v>7.919999999999999</v>
      </c>
      <c r="S755" s="11">
        <v>7.99</v>
      </c>
      <c r="T755" s="11">
        <v>7.580000000000001</v>
      </c>
      <c r="U755" s="11">
        <v>7.6719125200000002</v>
      </c>
      <c r="V755" s="11">
        <v>7.5399999999999991</v>
      </c>
      <c r="W755" s="11">
        <v>7.93</v>
      </c>
      <c r="X755" s="11">
        <v>8.11</v>
      </c>
      <c r="Y755" s="11">
        <v>8.2899999999999991</v>
      </c>
      <c r="Z755" s="157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7.9106149854181584</v>
      </c>
    </row>
    <row r="756" spans="1:65">
      <c r="A756" s="30"/>
      <c r="B756" s="19">
        <v>1</v>
      </c>
      <c r="C756" s="9">
        <v>5</v>
      </c>
      <c r="D756" s="11">
        <v>8.1199999999999992</v>
      </c>
      <c r="E756" s="11">
        <v>7.4505990000000004</v>
      </c>
      <c r="F756" s="11">
        <v>8.01</v>
      </c>
      <c r="G756" s="11">
        <v>7.84</v>
      </c>
      <c r="H756" s="11">
        <v>7.8100000000000005</v>
      </c>
      <c r="I756" s="11">
        <v>7.93</v>
      </c>
      <c r="J756" s="11">
        <v>8.25</v>
      </c>
      <c r="K756" s="11">
        <v>8.1</v>
      </c>
      <c r="L756" s="11">
        <v>7.7199999999999989</v>
      </c>
      <c r="M756" s="11">
        <v>7.4120000000000008</v>
      </c>
      <c r="N756" s="11">
        <v>7.9</v>
      </c>
      <c r="O756" s="11">
        <v>7.8307719132630442</v>
      </c>
      <c r="P756" s="11">
        <v>7.9482999999999997</v>
      </c>
      <c r="Q756" s="11">
        <v>8.06</v>
      </c>
      <c r="R756" s="11">
        <v>7.8</v>
      </c>
      <c r="S756" s="11">
        <v>7.9399999999999995</v>
      </c>
      <c r="T756" s="11">
        <v>7.6700000000000008</v>
      </c>
      <c r="U756" s="11">
        <v>7.6874315799999993</v>
      </c>
      <c r="V756" s="11">
        <v>7.53</v>
      </c>
      <c r="W756" s="11">
        <v>8.11</v>
      </c>
      <c r="X756" s="11">
        <v>8.1300000000000008</v>
      </c>
      <c r="Y756" s="11">
        <v>8.36</v>
      </c>
      <c r="Z756" s="157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50</v>
      </c>
    </row>
    <row r="757" spans="1:65">
      <c r="A757" s="30"/>
      <c r="B757" s="19">
        <v>1</v>
      </c>
      <c r="C757" s="9">
        <v>6</v>
      </c>
      <c r="D757" s="11">
        <v>8.16</v>
      </c>
      <c r="E757" s="11">
        <v>7.7918729999999989</v>
      </c>
      <c r="F757" s="11">
        <v>8.11</v>
      </c>
      <c r="G757" s="11">
        <v>8.0519999999999996</v>
      </c>
      <c r="H757" s="11">
        <v>7.77</v>
      </c>
      <c r="I757" s="11">
        <v>7.93</v>
      </c>
      <c r="J757" s="11">
        <v>8.24</v>
      </c>
      <c r="K757" s="11">
        <v>8.0399999999999991</v>
      </c>
      <c r="L757" s="11">
        <v>7.71</v>
      </c>
      <c r="M757" s="11">
        <v>7.7130000000000001</v>
      </c>
      <c r="N757" s="11">
        <v>8.18</v>
      </c>
      <c r="O757" s="11">
        <v>7.8135244085584201</v>
      </c>
      <c r="P757" s="11">
        <v>8.0456000000000003</v>
      </c>
      <c r="Q757" s="11">
        <v>7.9800000000000013</v>
      </c>
      <c r="R757" s="11">
        <v>7.9399999999999995</v>
      </c>
      <c r="S757" s="11">
        <v>8.02</v>
      </c>
      <c r="T757" s="11">
        <v>7.7</v>
      </c>
      <c r="U757" s="11">
        <v>7.6657639199999998</v>
      </c>
      <c r="V757" s="11">
        <v>7.6900000000000013</v>
      </c>
      <c r="W757" s="11">
        <v>7.95</v>
      </c>
      <c r="X757" s="11">
        <v>8.15</v>
      </c>
      <c r="Y757" s="11">
        <v>7.93</v>
      </c>
      <c r="Z757" s="157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20" t="s">
        <v>259</v>
      </c>
      <c r="C758" s="12"/>
      <c r="D758" s="23">
        <v>8.1533333333333342</v>
      </c>
      <c r="E758" s="23">
        <v>7.4866428333333319</v>
      </c>
      <c r="F758" s="23">
        <v>8.0499999999999989</v>
      </c>
      <c r="G758" s="23">
        <v>7.7953333333333328</v>
      </c>
      <c r="H758" s="23">
        <v>7.8116666666666674</v>
      </c>
      <c r="I758" s="23">
        <v>7.9933333333333332</v>
      </c>
      <c r="J758" s="23">
        <v>8.2716666666666665</v>
      </c>
      <c r="K758" s="23">
        <v>8.0516666666666676</v>
      </c>
      <c r="L758" s="23">
        <v>7.8166666666666664</v>
      </c>
      <c r="M758" s="23">
        <v>7.6159999999999997</v>
      </c>
      <c r="N758" s="23">
        <v>8.1150000000000002</v>
      </c>
      <c r="O758" s="23">
        <v>7.835842102532836</v>
      </c>
      <c r="P758" s="23">
        <v>7.9399333333333324</v>
      </c>
      <c r="Q758" s="23">
        <v>7.9833333333333343</v>
      </c>
      <c r="R758" s="23">
        <v>7.9116666666666653</v>
      </c>
      <c r="S758" s="23">
        <v>7.9716666666666667</v>
      </c>
      <c r="T758" s="23">
        <v>7.6283333333333339</v>
      </c>
      <c r="U758" s="23">
        <v>7.6737780766666672</v>
      </c>
      <c r="V758" s="23">
        <v>7.5999999999999988</v>
      </c>
      <c r="W758" s="23">
        <v>8.0333333333333332</v>
      </c>
      <c r="X758" s="23">
        <v>8.1483333333333334</v>
      </c>
      <c r="Y758" s="23">
        <v>8.1816666666666666</v>
      </c>
      <c r="Z758" s="157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3" t="s">
        <v>260</v>
      </c>
      <c r="C759" s="29"/>
      <c r="D759" s="11">
        <v>8.15</v>
      </c>
      <c r="E759" s="11">
        <v>7.4197100000000002</v>
      </c>
      <c r="F759" s="11">
        <v>8.08</v>
      </c>
      <c r="G759" s="11">
        <v>7.7430000000000003</v>
      </c>
      <c r="H759" s="11">
        <v>7.8150000000000004</v>
      </c>
      <c r="I759" s="11">
        <v>7.93</v>
      </c>
      <c r="J759" s="11">
        <v>8.2650000000000006</v>
      </c>
      <c r="K759" s="11">
        <v>8.06</v>
      </c>
      <c r="L759" s="11">
        <v>7.8100000000000005</v>
      </c>
      <c r="M759" s="11">
        <v>7.6094999999999988</v>
      </c>
      <c r="N759" s="11">
        <v>8.120000000000001</v>
      </c>
      <c r="O759" s="11">
        <v>7.8221481609107322</v>
      </c>
      <c r="P759" s="11">
        <v>7.9223999999999997</v>
      </c>
      <c r="Q759" s="11">
        <v>7.99</v>
      </c>
      <c r="R759" s="11">
        <v>7.93</v>
      </c>
      <c r="S759" s="11">
        <v>7.9849999999999994</v>
      </c>
      <c r="T759" s="11">
        <v>7.6650000000000009</v>
      </c>
      <c r="U759" s="11">
        <v>7.6726969300000007</v>
      </c>
      <c r="V759" s="11">
        <v>7.6050000000000004</v>
      </c>
      <c r="W759" s="11">
        <v>8.004999999999999</v>
      </c>
      <c r="X759" s="11">
        <v>8.14</v>
      </c>
      <c r="Y759" s="11">
        <v>8.23</v>
      </c>
      <c r="Z759" s="157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3" t="s">
        <v>261</v>
      </c>
      <c r="C760" s="29"/>
      <c r="D760" s="24">
        <v>2.9439202887759263E-2</v>
      </c>
      <c r="E760" s="24">
        <v>0.18247192244004737</v>
      </c>
      <c r="F760" s="24">
        <v>6.3245553203367694E-2</v>
      </c>
      <c r="G760" s="24">
        <v>0.13740111595859272</v>
      </c>
      <c r="H760" s="24">
        <v>2.6394443859772281E-2</v>
      </c>
      <c r="I760" s="24">
        <v>0.22957932543386086</v>
      </c>
      <c r="J760" s="24">
        <v>7.3052492542463598E-2</v>
      </c>
      <c r="K760" s="24">
        <v>4.0702170294305312E-2</v>
      </c>
      <c r="L760" s="24">
        <v>9.6055539489748543E-2</v>
      </c>
      <c r="M760" s="24">
        <v>0.12789214205728153</v>
      </c>
      <c r="N760" s="24">
        <v>0.15056560032092289</v>
      </c>
      <c r="O760" s="24">
        <v>9.7441409049103811E-2</v>
      </c>
      <c r="P760" s="24">
        <v>0.10758086570885475</v>
      </c>
      <c r="Q760" s="24">
        <v>0.12077527340754279</v>
      </c>
      <c r="R760" s="24">
        <v>7.3052492542463293E-2</v>
      </c>
      <c r="S760" s="24">
        <v>5.3820689949745724E-2</v>
      </c>
      <c r="T760" s="24">
        <v>0.13775582262346178</v>
      </c>
      <c r="U760" s="24">
        <v>9.0814373429179591E-3</v>
      </c>
      <c r="V760" s="24">
        <v>6.0000000000000407E-2</v>
      </c>
      <c r="W760" s="24">
        <v>0.10289152864384225</v>
      </c>
      <c r="X760" s="24">
        <v>4.4907311951025222E-2</v>
      </c>
      <c r="Y760" s="24">
        <v>0.16067565673326684</v>
      </c>
      <c r="Z760" s="216"/>
      <c r="AA760" s="217"/>
      <c r="AB760" s="217"/>
      <c r="AC760" s="217"/>
      <c r="AD760" s="217"/>
      <c r="AE760" s="217"/>
      <c r="AF760" s="217"/>
      <c r="AG760" s="217"/>
      <c r="AH760" s="217"/>
      <c r="AI760" s="217"/>
      <c r="AJ760" s="217"/>
      <c r="AK760" s="217"/>
      <c r="AL760" s="217"/>
      <c r="AM760" s="217"/>
      <c r="AN760" s="217"/>
      <c r="AO760" s="217"/>
      <c r="AP760" s="217"/>
      <c r="AQ760" s="217"/>
      <c r="AR760" s="217"/>
      <c r="AS760" s="217"/>
      <c r="AT760" s="217"/>
      <c r="AU760" s="217"/>
      <c r="AV760" s="217"/>
      <c r="AW760" s="217"/>
      <c r="AX760" s="217"/>
      <c r="AY760" s="217"/>
      <c r="AZ760" s="217"/>
      <c r="BA760" s="217"/>
      <c r="BB760" s="217"/>
      <c r="BC760" s="217"/>
      <c r="BD760" s="217"/>
      <c r="BE760" s="217"/>
      <c r="BF760" s="217"/>
      <c r="BG760" s="217"/>
      <c r="BH760" s="217"/>
      <c r="BI760" s="217"/>
      <c r="BJ760" s="217"/>
      <c r="BK760" s="217"/>
      <c r="BL760" s="217"/>
      <c r="BM760" s="56"/>
    </row>
    <row r="761" spans="1:65">
      <c r="A761" s="30"/>
      <c r="B761" s="3" t="s">
        <v>86</v>
      </c>
      <c r="C761" s="29"/>
      <c r="D761" s="13">
        <v>3.6106953664463526E-3</v>
      </c>
      <c r="E761" s="13">
        <v>2.4372996882877085E-2</v>
      </c>
      <c r="F761" s="13">
        <v>7.856590460045677E-3</v>
      </c>
      <c r="G761" s="13">
        <v>1.7626073200879937E-2</v>
      </c>
      <c r="H761" s="13">
        <v>3.3788492246348127E-3</v>
      </c>
      <c r="I761" s="13">
        <v>2.8721350137680676E-2</v>
      </c>
      <c r="J761" s="13">
        <v>8.8316533398102269E-3</v>
      </c>
      <c r="K761" s="13">
        <v>5.0551236134512905E-3</v>
      </c>
      <c r="L761" s="13">
        <v>1.2288555158603226E-2</v>
      </c>
      <c r="M761" s="13">
        <v>1.6792560669285916E-2</v>
      </c>
      <c r="N761" s="13">
        <v>1.8553986484402082E-2</v>
      </c>
      <c r="O761" s="13">
        <v>1.2435346166254054E-2</v>
      </c>
      <c r="P761" s="13">
        <v>1.3549341183660833E-2</v>
      </c>
      <c r="Q761" s="13">
        <v>1.512842673163375E-2</v>
      </c>
      <c r="R761" s="13">
        <v>9.2335149621820059E-3</v>
      </c>
      <c r="S761" s="13">
        <v>6.7514977984209565E-3</v>
      </c>
      <c r="T761" s="13">
        <v>1.805844299193294E-2</v>
      </c>
      <c r="U761" s="13">
        <v>1.1834375782290997E-3</v>
      </c>
      <c r="V761" s="13">
        <v>7.8947368421053172E-3</v>
      </c>
      <c r="W761" s="13">
        <v>1.2808074105042604E-2</v>
      </c>
      <c r="X761" s="13">
        <v>5.5112266661106841E-3</v>
      </c>
      <c r="Y761" s="13">
        <v>1.9638499498871483E-2</v>
      </c>
      <c r="Z761" s="157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3" t="s">
        <v>262</v>
      </c>
      <c r="C762" s="29"/>
      <c r="D762" s="13">
        <v>3.0682614229435412E-2</v>
      </c>
      <c r="E762" s="13">
        <v>-5.3595346615445849E-2</v>
      </c>
      <c r="F762" s="13">
        <v>1.7619997287034339E-2</v>
      </c>
      <c r="G762" s="13">
        <v>-1.457303285488265E-2</v>
      </c>
      <c r="H762" s="13">
        <v>-1.2508296628502946E-2</v>
      </c>
      <c r="I762" s="13">
        <v>1.0456626705717786E-2</v>
      </c>
      <c r="J762" s="13">
        <v>4.5641417502184645E-2</v>
      </c>
      <c r="K762" s="13">
        <v>1.783068465707327E-2</v>
      </c>
      <c r="L762" s="13">
        <v>-1.187623451838693E-2</v>
      </c>
      <c r="M762" s="13">
        <v>-3.7242993871049235E-2</v>
      </c>
      <c r="N762" s="13">
        <v>2.5836804718544659E-2</v>
      </c>
      <c r="O762" s="13">
        <v>-9.4522212271932471E-3</v>
      </c>
      <c r="P762" s="13">
        <v>3.7062033696770857E-3</v>
      </c>
      <c r="Q762" s="13">
        <v>9.1925024854855319E-3</v>
      </c>
      <c r="R762" s="13">
        <v>1.3294557382015348E-4</v>
      </c>
      <c r="S762" s="13">
        <v>7.7176908952143464E-3</v>
      </c>
      <c r="T762" s="13">
        <v>-3.568390733276261E-2</v>
      </c>
      <c r="U762" s="13">
        <v>-2.9939127259771658E-2</v>
      </c>
      <c r="V762" s="13">
        <v>-3.9265592623421108E-2</v>
      </c>
      <c r="W762" s="13">
        <v>1.5513123586647248E-2</v>
      </c>
      <c r="X762" s="13">
        <v>3.0050552119319063E-2</v>
      </c>
      <c r="Y762" s="13">
        <v>3.4264299520093466E-2</v>
      </c>
      <c r="Z762" s="157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46" t="s">
        <v>263</v>
      </c>
      <c r="C763" s="47"/>
      <c r="D763" s="45">
        <v>0.88</v>
      </c>
      <c r="E763" s="45">
        <v>2.09</v>
      </c>
      <c r="F763" s="45">
        <v>0.42</v>
      </c>
      <c r="G763" s="45">
        <v>0.71</v>
      </c>
      <c r="H763" s="45">
        <v>0.64</v>
      </c>
      <c r="I763" s="45">
        <v>0.17</v>
      </c>
      <c r="J763" s="45">
        <v>1.4</v>
      </c>
      <c r="K763" s="45">
        <v>0.43</v>
      </c>
      <c r="L763" s="45">
        <v>0.62</v>
      </c>
      <c r="M763" s="45">
        <v>1.51</v>
      </c>
      <c r="N763" s="45">
        <v>0.71</v>
      </c>
      <c r="O763" s="45">
        <v>0.53</v>
      </c>
      <c r="P763" s="45">
        <v>7.0000000000000007E-2</v>
      </c>
      <c r="Q763" s="45">
        <v>0.12</v>
      </c>
      <c r="R763" s="45">
        <v>0.2</v>
      </c>
      <c r="S763" s="45">
        <v>7.0000000000000007E-2</v>
      </c>
      <c r="T763" s="45">
        <v>1.46</v>
      </c>
      <c r="U763" s="45">
        <v>1.25</v>
      </c>
      <c r="V763" s="45">
        <v>1.58</v>
      </c>
      <c r="W763" s="45">
        <v>0.34</v>
      </c>
      <c r="X763" s="45">
        <v>0.86</v>
      </c>
      <c r="Y763" s="45">
        <v>1</v>
      </c>
      <c r="Z763" s="157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B764" s="31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BM764" s="55"/>
    </row>
    <row r="765" spans="1:65" ht="15">
      <c r="B765" s="8" t="s">
        <v>483</v>
      </c>
      <c r="BM765" s="28" t="s">
        <v>66</v>
      </c>
    </row>
    <row r="766" spans="1:65" ht="15">
      <c r="A766" s="25" t="s">
        <v>6</v>
      </c>
      <c r="B766" s="18" t="s">
        <v>110</v>
      </c>
      <c r="C766" s="15" t="s">
        <v>111</v>
      </c>
      <c r="D766" s="16" t="s">
        <v>225</v>
      </c>
      <c r="E766" s="17" t="s">
        <v>225</v>
      </c>
      <c r="F766" s="17" t="s">
        <v>225</v>
      </c>
      <c r="G766" s="17" t="s">
        <v>225</v>
      </c>
      <c r="H766" s="17" t="s">
        <v>225</v>
      </c>
      <c r="I766" s="17" t="s">
        <v>225</v>
      </c>
      <c r="J766" s="17" t="s">
        <v>225</v>
      </c>
      <c r="K766" s="17" t="s">
        <v>225</v>
      </c>
      <c r="L766" s="17" t="s">
        <v>225</v>
      </c>
      <c r="M766" s="17" t="s">
        <v>225</v>
      </c>
      <c r="N766" s="17" t="s">
        <v>225</v>
      </c>
      <c r="O766" s="17" t="s">
        <v>225</v>
      </c>
      <c r="P766" s="17" t="s">
        <v>225</v>
      </c>
      <c r="Q766" s="17" t="s">
        <v>225</v>
      </c>
      <c r="R766" s="17" t="s">
        <v>225</v>
      </c>
      <c r="S766" s="17" t="s">
        <v>225</v>
      </c>
      <c r="T766" s="17" t="s">
        <v>225</v>
      </c>
      <c r="U766" s="17" t="s">
        <v>225</v>
      </c>
      <c r="V766" s="17" t="s">
        <v>225</v>
      </c>
      <c r="W766" s="17" t="s">
        <v>225</v>
      </c>
      <c r="X766" s="17" t="s">
        <v>225</v>
      </c>
      <c r="Y766" s="157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1</v>
      </c>
    </row>
    <row r="767" spans="1:65">
      <c r="A767" s="30"/>
      <c r="B767" s="19" t="s">
        <v>226</v>
      </c>
      <c r="C767" s="9" t="s">
        <v>226</v>
      </c>
      <c r="D767" s="155" t="s">
        <v>228</v>
      </c>
      <c r="E767" s="156" t="s">
        <v>229</v>
      </c>
      <c r="F767" s="156" t="s">
        <v>230</v>
      </c>
      <c r="G767" s="156" t="s">
        <v>231</v>
      </c>
      <c r="H767" s="156" t="s">
        <v>232</v>
      </c>
      <c r="I767" s="156" t="s">
        <v>233</v>
      </c>
      <c r="J767" s="156" t="s">
        <v>234</v>
      </c>
      <c r="K767" s="156" t="s">
        <v>235</v>
      </c>
      <c r="L767" s="156" t="s">
        <v>236</v>
      </c>
      <c r="M767" s="156" t="s">
        <v>237</v>
      </c>
      <c r="N767" s="156" t="s">
        <v>238</v>
      </c>
      <c r="O767" s="156" t="s">
        <v>239</v>
      </c>
      <c r="P767" s="156" t="s">
        <v>240</v>
      </c>
      <c r="Q767" s="156" t="s">
        <v>241</v>
      </c>
      <c r="R767" s="156" t="s">
        <v>242</v>
      </c>
      <c r="S767" s="156" t="s">
        <v>243</v>
      </c>
      <c r="T767" s="156" t="s">
        <v>244</v>
      </c>
      <c r="U767" s="156" t="s">
        <v>247</v>
      </c>
      <c r="V767" s="156" t="s">
        <v>249</v>
      </c>
      <c r="W767" s="156" t="s">
        <v>250</v>
      </c>
      <c r="X767" s="156" t="s">
        <v>251</v>
      </c>
      <c r="Y767" s="157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 t="s">
        <v>3</v>
      </c>
    </row>
    <row r="768" spans="1:65">
      <c r="A768" s="30"/>
      <c r="B768" s="19"/>
      <c r="C768" s="9"/>
      <c r="D768" s="10" t="s">
        <v>271</v>
      </c>
      <c r="E768" s="11" t="s">
        <v>272</v>
      </c>
      <c r="F768" s="11" t="s">
        <v>114</v>
      </c>
      <c r="G768" s="11" t="s">
        <v>271</v>
      </c>
      <c r="H768" s="11" t="s">
        <v>114</v>
      </c>
      <c r="I768" s="11" t="s">
        <v>272</v>
      </c>
      <c r="J768" s="11" t="s">
        <v>114</v>
      </c>
      <c r="K768" s="11" t="s">
        <v>114</v>
      </c>
      <c r="L768" s="11" t="s">
        <v>271</v>
      </c>
      <c r="M768" s="11" t="s">
        <v>114</v>
      </c>
      <c r="N768" s="11" t="s">
        <v>272</v>
      </c>
      <c r="O768" s="11" t="s">
        <v>271</v>
      </c>
      <c r="P768" s="11" t="s">
        <v>272</v>
      </c>
      <c r="Q768" s="11" t="s">
        <v>272</v>
      </c>
      <c r="R768" s="11" t="s">
        <v>114</v>
      </c>
      <c r="S768" s="11" t="s">
        <v>271</v>
      </c>
      <c r="T768" s="11" t="s">
        <v>272</v>
      </c>
      <c r="U768" s="11" t="s">
        <v>272</v>
      </c>
      <c r="V768" s="11" t="s">
        <v>114</v>
      </c>
      <c r="W768" s="11" t="s">
        <v>114</v>
      </c>
      <c r="X768" s="11" t="s">
        <v>114</v>
      </c>
      <c r="Y768" s="157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1</v>
      </c>
    </row>
    <row r="769" spans="1:65">
      <c r="A769" s="30"/>
      <c r="B769" s="19"/>
      <c r="C769" s="9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157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2</v>
      </c>
    </row>
    <row r="770" spans="1:65">
      <c r="A770" s="30"/>
      <c r="B770" s="18">
        <v>1</v>
      </c>
      <c r="C770" s="14">
        <v>1</v>
      </c>
      <c r="D770" s="228">
        <v>49.9</v>
      </c>
      <c r="E770" s="228">
        <v>44.43</v>
      </c>
      <c r="F770" s="241">
        <v>41.58</v>
      </c>
      <c r="G770" s="228">
        <v>52.31</v>
      </c>
      <c r="H770" s="241">
        <v>50</v>
      </c>
      <c r="I770" s="228">
        <v>50.9</v>
      </c>
      <c r="J770" s="241">
        <v>50</v>
      </c>
      <c r="K770" s="241">
        <v>50</v>
      </c>
      <c r="L770" s="228">
        <v>50.2</v>
      </c>
      <c r="M770" s="228">
        <v>44</v>
      </c>
      <c r="N770" s="228">
        <v>49.4</v>
      </c>
      <c r="O770" s="228">
        <v>47.814967951412406</v>
      </c>
      <c r="P770" s="228">
        <v>52.39</v>
      </c>
      <c r="Q770" s="228">
        <v>51.2</v>
      </c>
      <c r="R770" s="228">
        <v>48</v>
      </c>
      <c r="S770" s="228">
        <v>53.5</v>
      </c>
      <c r="T770" s="228">
        <v>51.7</v>
      </c>
      <c r="U770" s="228">
        <v>49.9</v>
      </c>
      <c r="V770" s="228">
        <v>51</v>
      </c>
      <c r="W770" s="228">
        <v>49.43</v>
      </c>
      <c r="X770" s="228">
        <v>48.733333333333327</v>
      </c>
      <c r="Y770" s="229"/>
      <c r="Z770" s="230"/>
      <c r="AA770" s="230"/>
      <c r="AB770" s="230"/>
      <c r="AC770" s="230"/>
      <c r="AD770" s="230"/>
      <c r="AE770" s="230"/>
      <c r="AF770" s="230"/>
      <c r="AG770" s="230"/>
      <c r="AH770" s="230"/>
      <c r="AI770" s="230"/>
      <c r="AJ770" s="230"/>
      <c r="AK770" s="230"/>
      <c r="AL770" s="230"/>
      <c r="AM770" s="230"/>
      <c r="AN770" s="230"/>
      <c r="AO770" s="230"/>
      <c r="AP770" s="230"/>
      <c r="AQ770" s="230"/>
      <c r="AR770" s="230"/>
      <c r="AS770" s="230"/>
      <c r="AT770" s="230"/>
      <c r="AU770" s="230"/>
      <c r="AV770" s="230"/>
      <c r="AW770" s="230"/>
      <c r="AX770" s="230"/>
      <c r="AY770" s="230"/>
      <c r="AZ770" s="230"/>
      <c r="BA770" s="230"/>
      <c r="BB770" s="230"/>
      <c r="BC770" s="230"/>
      <c r="BD770" s="230"/>
      <c r="BE770" s="230"/>
      <c r="BF770" s="230"/>
      <c r="BG770" s="230"/>
      <c r="BH770" s="230"/>
      <c r="BI770" s="230"/>
      <c r="BJ770" s="230"/>
      <c r="BK770" s="230"/>
      <c r="BL770" s="230"/>
      <c r="BM770" s="231">
        <v>1</v>
      </c>
    </row>
    <row r="771" spans="1:65">
      <c r="A771" s="30"/>
      <c r="B771" s="19">
        <v>1</v>
      </c>
      <c r="C771" s="9">
        <v>2</v>
      </c>
      <c r="D771" s="232">
        <v>50.59</v>
      </c>
      <c r="E771" s="232">
        <v>49.05</v>
      </c>
      <c r="F771" s="242">
        <v>41.76</v>
      </c>
      <c r="G771" s="232">
        <v>51.96</v>
      </c>
      <c r="H771" s="242">
        <v>60</v>
      </c>
      <c r="I771" s="232">
        <v>50.8</v>
      </c>
      <c r="J771" s="242">
        <v>60</v>
      </c>
      <c r="K771" s="242" t="s">
        <v>102</v>
      </c>
      <c r="L771" s="232">
        <v>51.9</v>
      </c>
      <c r="M771" s="232">
        <v>42</v>
      </c>
      <c r="N771" s="232">
        <v>49.3</v>
      </c>
      <c r="O771" s="232">
        <v>47.479545982875599</v>
      </c>
      <c r="P771" s="232">
        <v>52.64</v>
      </c>
      <c r="Q771" s="232">
        <v>53</v>
      </c>
      <c r="R771" s="232">
        <v>47</v>
      </c>
      <c r="S771" s="232">
        <v>54.5</v>
      </c>
      <c r="T771" s="232">
        <v>50.5</v>
      </c>
      <c r="U771" s="232">
        <v>48.6</v>
      </c>
      <c r="V771" s="232">
        <v>52</v>
      </c>
      <c r="W771" s="232">
        <v>49.94</v>
      </c>
      <c r="X771" s="232">
        <v>48.939</v>
      </c>
      <c r="Y771" s="229"/>
      <c r="Z771" s="230"/>
      <c r="AA771" s="230"/>
      <c r="AB771" s="230"/>
      <c r="AC771" s="230"/>
      <c r="AD771" s="230"/>
      <c r="AE771" s="230"/>
      <c r="AF771" s="230"/>
      <c r="AG771" s="230"/>
      <c r="AH771" s="230"/>
      <c r="AI771" s="230"/>
      <c r="AJ771" s="230"/>
      <c r="AK771" s="230"/>
      <c r="AL771" s="230"/>
      <c r="AM771" s="230"/>
      <c r="AN771" s="230"/>
      <c r="AO771" s="230"/>
      <c r="AP771" s="230"/>
      <c r="AQ771" s="230"/>
      <c r="AR771" s="230"/>
      <c r="AS771" s="230"/>
      <c r="AT771" s="230"/>
      <c r="AU771" s="230"/>
      <c r="AV771" s="230"/>
      <c r="AW771" s="230"/>
      <c r="AX771" s="230"/>
      <c r="AY771" s="230"/>
      <c r="AZ771" s="230"/>
      <c r="BA771" s="230"/>
      <c r="BB771" s="230"/>
      <c r="BC771" s="230"/>
      <c r="BD771" s="230"/>
      <c r="BE771" s="230"/>
      <c r="BF771" s="230"/>
      <c r="BG771" s="230"/>
      <c r="BH771" s="230"/>
      <c r="BI771" s="230"/>
      <c r="BJ771" s="230"/>
      <c r="BK771" s="230"/>
      <c r="BL771" s="230"/>
      <c r="BM771" s="231">
        <v>30</v>
      </c>
    </row>
    <row r="772" spans="1:65">
      <c r="A772" s="30"/>
      <c r="B772" s="19">
        <v>1</v>
      </c>
      <c r="C772" s="9">
        <v>3</v>
      </c>
      <c r="D772" s="232">
        <v>50.06</v>
      </c>
      <c r="E772" s="232">
        <v>51.11</v>
      </c>
      <c r="F772" s="242">
        <v>41.11</v>
      </c>
      <c r="G772" s="232">
        <v>52.3</v>
      </c>
      <c r="H772" s="242">
        <v>50</v>
      </c>
      <c r="I772" s="232">
        <v>51.7</v>
      </c>
      <c r="J772" s="242" t="s">
        <v>102</v>
      </c>
      <c r="K772" s="242">
        <v>50</v>
      </c>
      <c r="L772" s="232">
        <v>49.9</v>
      </c>
      <c r="M772" s="232">
        <v>42</v>
      </c>
      <c r="N772" s="232">
        <v>48.2</v>
      </c>
      <c r="O772" s="232">
        <v>48.135263403975948</v>
      </c>
      <c r="P772" s="232">
        <v>51.7</v>
      </c>
      <c r="Q772" s="232">
        <v>53.9</v>
      </c>
      <c r="R772" s="232">
        <v>48</v>
      </c>
      <c r="S772" s="232">
        <v>53.6</v>
      </c>
      <c r="T772" s="232">
        <v>50.2</v>
      </c>
      <c r="U772" s="232">
        <v>49</v>
      </c>
      <c r="V772" s="232">
        <v>51</v>
      </c>
      <c r="W772" s="232">
        <v>49.17</v>
      </c>
      <c r="X772" s="232">
        <v>48.645666666666671</v>
      </c>
      <c r="Y772" s="229"/>
      <c r="Z772" s="230"/>
      <c r="AA772" s="230"/>
      <c r="AB772" s="230"/>
      <c r="AC772" s="230"/>
      <c r="AD772" s="230"/>
      <c r="AE772" s="230"/>
      <c r="AF772" s="230"/>
      <c r="AG772" s="230"/>
      <c r="AH772" s="230"/>
      <c r="AI772" s="230"/>
      <c r="AJ772" s="230"/>
      <c r="AK772" s="230"/>
      <c r="AL772" s="230"/>
      <c r="AM772" s="230"/>
      <c r="AN772" s="230"/>
      <c r="AO772" s="230"/>
      <c r="AP772" s="230"/>
      <c r="AQ772" s="230"/>
      <c r="AR772" s="230"/>
      <c r="AS772" s="230"/>
      <c r="AT772" s="230"/>
      <c r="AU772" s="230"/>
      <c r="AV772" s="230"/>
      <c r="AW772" s="230"/>
      <c r="AX772" s="230"/>
      <c r="AY772" s="230"/>
      <c r="AZ772" s="230"/>
      <c r="BA772" s="230"/>
      <c r="BB772" s="230"/>
      <c r="BC772" s="230"/>
      <c r="BD772" s="230"/>
      <c r="BE772" s="230"/>
      <c r="BF772" s="230"/>
      <c r="BG772" s="230"/>
      <c r="BH772" s="230"/>
      <c r="BI772" s="230"/>
      <c r="BJ772" s="230"/>
      <c r="BK772" s="230"/>
      <c r="BL772" s="230"/>
      <c r="BM772" s="231">
        <v>16</v>
      </c>
    </row>
    <row r="773" spans="1:65">
      <c r="A773" s="30"/>
      <c r="B773" s="19">
        <v>1</v>
      </c>
      <c r="C773" s="9">
        <v>4</v>
      </c>
      <c r="D773" s="232">
        <v>48.78</v>
      </c>
      <c r="E773" s="232">
        <v>52.83</v>
      </c>
      <c r="F773" s="242">
        <v>43.1</v>
      </c>
      <c r="G773" s="232">
        <v>53.15</v>
      </c>
      <c r="H773" s="242">
        <v>50</v>
      </c>
      <c r="I773" s="232">
        <v>54.6</v>
      </c>
      <c r="J773" s="242" t="s">
        <v>102</v>
      </c>
      <c r="K773" s="242">
        <v>50</v>
      </c>
      <c r="L773" s="232">
        <v>47.7</v>
      </c>
      <c r="M773" s="232">
        <v>43</v>
      </c>
      <c r="N773" s="232">
        <v>50.2</v>
      </c>
      <c r="O773" s="232">
        <v>48.126213123547579</v>
      </c>
      <c r="P773" s="232">
        <v>53.02</v>
      </c>
      <c r="Q773" s="232">
        <v>53.8</v>
      </c>
      <c r="R773" s="232">
        <v>47</v>
      </c>
      <c r="S773" s="232">
        <v>52.7</v>
      </c>
      <c r="T773" s="232">
        <v>51</v>
      </c>
      <c r="U773" s="232">
        <v>48.5</v>
      </c>
      <c r="V773" s="232">
        <v>52</v>
      </c>
      <c r="W773" s="232">
        <v>49.55</v>
      </c>
      <c r="X773" s="232">
        <v>48.390000000000008</v>
      </c>
      <c r="Y773" s="229"/>
      <c r="Z773" s="230"/>
      <c r="AA773" s="230"/>
      <c r="AB773" s="230"/>
      <c r="AC773" s="230"/>
      <c r="AD773" s="230"/>
      <c r="AE773" s="230"/>
      <c r="AF773" s="230"/>
      <c r="AG773" s="230"/>
      <c r="AH773" s="230"/>
      <c r="AI773" s="230"/>
      <c r="AJ773" s="230"/>
      <c r="AK773" s="230"/>
      <c r="AL773" s="230"/>
      <c r="AM773" s="230"/>
      <c r="AN773" s="230"/>
      <c r="AO773" s="230"/>
      <c r="AP773" s="230"/>
      <c r="AQ773" s="230"/>
      <c r="AR773" s="230"/>
      <c r="AS773" s="230"/>
      <c r="AT773" s="230"/>
      <c r="AU773" s="230"/>
      <c r="AV773" s="230"/>
      <c r="AW773" s="230"/>
      <c r="AX773" s="230"/>
      <c r="AY773" s="230"/>
      <c r="AZ773" s="230"/>
      <c r="BA773" s="230"/>
      <c r="BB773" s="230"/>
      <c r="BC773" s="230"/>
      <c r="BD773" s="230"/>
      <c r="BE773" s="230"/>
      <c r="BF773" s="230"/>
      <c r="BG773" s="230"/>
      <c r="BH773" s="230"/>
      <c r="BI773" s="230"/>
      <c r="BJ773" s="230"/>
      <c r="BK773" s="230"/>
      <c r="BL773" s="230"/>
      <c r="BM773" s="231">
        <v>49.958163270568043</v>
      </c>
    </row>
    <row r="774" spans="1:65">
      <c r="A774" s="30"/>
      <c r="B774" s="19">
        <v>1</v>
      </c>
      <c r="C774" s="9">
        <v>5</v>
      </c>
      <c r="D774" s="232">
        <v>46.31</v>
      </c>
      <c r="E774" s="232">
        <v>52.26</v>
      </c>
      <c r="F774" s="242">
        <v>40.64</v>
      </c>
      <c r="G774" s="232">
        <v>52.05</v>
      </c>
      <c r="H774" s="242">
        <v>50</v>
      </c>
      <c r="I774" s="232">
        <v>49.9</v>
      </c>
      <c r="J774" s="242">
        <v>50</v>
      </c>
      <c r="K774" s="242">
        <v>60</v>
      </c>
      <c r="L774" s="232">
        <v>49.2</v>
      </c>
      <c r="M774" s="243">
        <v>41</v>
      </c>
      <c r="N774" s="232">
        <v>48.9</v>
      </c>
      <c r="O774" s="232">
        <v>47.951775867621272</v>
      </c>
      <c r="P774" s="232">
        <v>53.3</v>
      </c>
      <c r="Q774" s="232">
        <v>53.6</v>
      </c>
      <c r="R774" s="232">
        <v>47</v>
      </c>
      <c r="S774" s="232">
        <v>52.8</v>
      </c>
      <c r="T774" s="232">
        <v>48.7</v>
      </c>
      <c r="U774" s="232">
        <v>48.9</v>
      </c>
      <c r="V774" s="232">
        <v>52</v>
      </c>
      <c r="W774" s="232">
        <v>48.87</v>
      </c>
      <c r="X774" s="232">
        <v>49.777000000000001</v>
      </c>
      <c r="Y774" s="229"/>
      <c r="Z774" s="230"/>
      <c r="AA774" s="230"/>
      <c r="AB774" s="230"/>
      <c r="AC774" s="230"/>
      <c r="AD774" s="230"/>
      <c r="AE774" s="230"/>
      <c r="AF774" s="230"/>
      <c r="AG774" s="230"/>
      <c r="AH774" s="230"/>
      <c r="AI774" s="230"/>
      <c r="AJ774" s="230"/>
      <c r="AK774" s="230"/>
      <c r="AL774" s="230"/>
      <c r="AM774" s="230"/>
      <c r="AN774" s="230"/>
      <c r="AO774" s="230"/>
      <c r="AP774" s="230"/>
      <c r="AQ774" s="230"/>
      <c r="AR774" s="230"/>
      <c r="AS774" s="230"/>
      <c r="AT774" s="230"/>
      <c r="AU774" s="230"/>
      <c r="AV774" s="230"/>
      <c r="AW774" s="230"/>
      <c r="AX774" s="230"/>
      <c r="AY774" s="230"/>
      <c r="AZ774" s="230"/>
      <c r="BA774" s="230"/>
      <c r="BB774" s="230"/>
      <c r="BC774" s="230"/>
      <c r="BD774" s="230"/>
      <c r="BE774" s="230"/>
      <c r="BF774" s="230"/>
      <c r="BG774" s="230"/>
      <c r="BH774" s="230"/>
      <c r="BI774" s="230"/>
      <c r="BJ774" s="230"/>
      <c r="BK774" s="230"/>
      <c r="BL774" s="230"/>
      <c r="BM774" s="231">
        <v>51</v>
      </c>
    </row>
    <row r="775" spans="1:65">
      <c r="A775" s="30"/>
      <c r="B775" s="19">
        <v>1</v>
      </c>
      <c r="C775" s="9">
        <v>6</v>
      </c>
      <c r="D775" s="232">
        <v>47.18</v>
      </c>
      <c r="E775" s="232">
        <v>49.04</v>
      </c>
      <c r="F775" s="242">
        <v>42.54</v>
      </c>
      <c r="G775" s="232">
        <v>52.71</v>
      </c>
      <c r="H775" s="242" t="s">
        <v>102</v>
      </c>
      <c r="I775" s="232">
        <v>51.6</v>
      </c>
      <c r="J775" s="242">
        <v>50</v>
      </c>
      <c r="K775" s="242">
        <v>50</v>
      </c>
      <c r="L775" s="232">
        <v>49.6</v>
      </c>
      <c r="M775" s="232">
        <v>47</v>
      </c>
      <c r="N775" s="232">
        <v>48.4</v>
      </c>
      <c r="O775" s="232">
        <v>48.59122060184216</v>
      </c>
      <c r="P775" s="232">
        <v>52.47</v>
      </c>
      <c r="Q775" s="232">
        <v>52</v>
      </c>
      <c r="R775" s="232">
        <v>46</v>
      </c>
      <c r="S775" s="232">
        <v>54</v>
      </c>
      <c r="T775" s="232">
        <v>50.1</v>
      </c>
      <c r="U775" s="232">
        <v>50.5</v>
      </c>
      <c r="V775" s="232">
        <v>52</v>
      </c>
      <c r="W775" s="232">
        <v>48.82</v>
      </c>
      <c r="X775" s="232">
        <v>52.628666666666668</v>
      </c>
      <c r="Y775" s="229"/>
      <c r="Z775" s="230"/>
      <c r="AA775" s="230"/>
      <c r="AB775" s="230"/>
      <c r="AC775" s="230"/>
      <c r="AD775" s="230"/>
      <c r="AE775" s="230"/>
      <c r="AF775" s="230"/>
      <c r="AG775" s="230"/>
      <c r="AH775" s="230"/>
      <c r="AI775" s="230"/>
      <c r="AJ775" s="230"/>
      <c r="AK775" s="230"/>
      <c r="AL775" s="230"/>
      <c r="AM775" s="230"/>
      <c r="AN775" s="230"/>
      <c r="AO775" s="230"/>
      <c r="AP775" s="230"/>
      <c r="AQ775" s="230"/>
      <c r="AR775" s="230"/>
      <c r="AS775" s="230"/>
      <c r="AT775" s="230"/>
      <c r="AU775" s="230"/>
      <c r="AV775" s="230"/>
      <c r="AW775" s="230"/>
      <c r="AX775" s="230"/>
      <c r="AY775" s="230"/>
      <c r="AZ775" s="230"/>
      <c r="BA775" s="230"/>
      <c r="BB775" s="230"/>
      <c r="BC775" s="230"/>
      <c r="BD775" s="230"/>
      <c r="BE775" s="230"/>
      <c r="BF775" s="230"/>
      <c r="BG775" s="230"/>
      <c r="BH775" s="230"/>
      <c r="BI775" s="230"/>
      <c r="BJ775" s="230"/>
      <c r="BK775" s="230"/>
      <c r="BL775" s="230"/>
      <c r="BM775" s="233"/>
    </row>
    <row r="776" spans="1:65">
      <c r="A776" s="30"/>
      <c r="B776" s="20" t="s">
        <v>259</v>
      </c>
      <c r="C776" s="12"/>
      <c r="D776" s="234">
        <v>48.803333333333335</v>
      </c>
      <c r="E776" s="234">
        <v>49.786666666666662</v>
      </c>
      <c r="F776" s="234">
        <v>41.788333333333334</v>
      </c>
      <c r="G776" s="234">
        <v>52.413333333333327</v>
      </c>
      <c r="H776" s="234">
        <v>52</v>
      </c>
      <c r="I776" s="234">
        <v>51.583333333333336</v>
      </c>
      <c r="J776" s="234">
        <v>52.5</v>
      </c>
      <c r="K776" s="234">
        <v>52</v>
      </c>
      <c r="L776" s="234">
        <v>49.75</v>
      </c>
      <c r="M776" s="234">
        <v>43.166666666666664</v>
      </c>
      <c r="N776" s="234">
        <v>49.066666666666663</v>
      </c>
      <c r="O776" s="234">
        <v>48.016497821879163</v>
      </c>
      <c r="P776" s="234">
        <v>52.586666666666666</v>
      </c>
      <c r="Q776" s="234">
        <v>52.916666666666664</v>
      </c>
      <c r="R776" s="234">
        <v>47.166666666666664</v>
      </c>
      <c r="S776" s="234">
        <v>53.516666666666673</v>
      </c>
      <c r="T776" s="234">
        <v>50.366666666666674</v>
      </c>
      <c r="U776" s="234">
        <v>49.233333333333327</v>
      </c>
      <c r="V776" s="234">
        <v>51.666666666666664</v>
      </c>
      <c r="W776" s="234">
        <v>49.296666666666674</v>
      </c>
      <c r="X776" s="234">
        <v>49.51894444444445</v>
      </c>
      <c r="Y776" s="229"/>
      <c r="Z776" s="230"/>
      <c r="AA776" s="230"/>
      <c r="AB776" s="230"/>
      <c r="AC776" s="230"/>
      <c r="AD776" s="230"/>
      <c r="AE776" s="230"/>
      <c r="AF776" s="230"/>
      <c r="AG776" s="230"/>
      <c r="AH776" s="230"/>
      <c r="AI776" s="230"/>
      <c r="AJ776" s="230"/>
      <c r="AK776" s="230"/>
      <c r="AL776" s="230"/>
      <c r="AM776" s="230"/>
      <c r="AN776" s="230"/>
      <c r="AO776" s="230"/>
      <c r="AP776" s="230"/>
      <c r="AQ776" s="230"/>
      <c r="AR776" s="230"/>
      <c r="AS776" s="230"/>
      <c r="AT776" s="230"/>
      <c r="AU776" s="230"/>
      <c r="AV776" s="230"/>
      <c r="AW776" s="230"/>
      <c r="AX776" s="230"/>
      <c r="AY776" s="230"/>
      <c r="AZ776" s="230"/>
      <c r="BA776" s="230"/>
      <c r="BB776" s="230"/>
      <c r="BC776" s="230"/>
      <c r="BD776" s="230"/>
      <c r="BE776" s="230"/>
      <c r="BF776" s="230"/>
      <c r="BG776" s="230"/>
      <c r="BH776" s="230"/>
      <c r="BI776" s="230"/>
      <c r="BJ776" s="230"/>
      <c r="BK776" s="230"/>
      <c r="BL776" s="230"/>
      <c r="BM776" s="233"/>
    </row>
    <row r="777" spans="1:65">
      <c r="A777" s="30"/>
      <c r="B777" s="3" t="s">
        <v>260</v>
      </c>
      <c r="C777" s="29"/>
      <c r="D777" s="232">
        <v>49.34</v>
      </c>
      <c r="E777" s="232">
        <v>50.08</v>
      </c>
      <c r="F777" s="232">
        <v>41.67</v>
      </c>
      <c r="G777" s="232">
        <v>52.305</v>
      </c>
      <c r="H777" s="232">
        <v>50</v>
      </c>
      <c r="I777" s="232">
        <v>51.25</v>
      </c>
      <c r="J777" s="232">
        <v>50</v>
      </c>
      <c r="K777" s="232">
        <v>50</v>
      </c>
      <c r="L777" s="232">
        <v>49.75</v>
      </c>
      <c r="M777" s="232">
        <v>42.5</v>
      </c>
      <c r="N777" s="232">
        <v>49.099999999999994</v>
      </c>
      <c r="O777" s="232">
        <v>48.038994495584426</v>
      </c>
      <c r="P777" s="232">
        <v>52.555</v>
      </c>
      <c r="Q777" s="232">
        <v>53.3</v>
      </c>
      <c r="R777" s="232">
        <v>47</v>
      </c>
      <c r="S777" s="232">
        <v>53.55</v>
      </c>
      <c r="T777" s="232">
        <v>50.35</v>
      </c>
      <c r="U777" s="232">
        <v>48.95</v>
      </c>
      <c r="V777" s="232">
        <v>52</v>
      </c>
      <c r="W777" s="232">
        <v>49.3</v>
      </c>
      <c r="X777" s="232">
        <v>48.836166666666664</v>
      </c>
      <c r="Y777" s="229"/>
      <c r="Z777" s="230"/>
      <c r="AA777" s="230"/>
      <c r="AB777" s="230"/>
      <c r="AC777" s="230"/>
      <c r="AD777" s="230"/>
      <c r="AE777" s="230"/>
      <c r="AF777" s="230"/>
      <c r="AG777" s="230"/>
      <c r="AH777" s="230"/>
      <c r="AI777" s="230"/>
      <c r="AJ777" s="230"/>
      <c r="AK777" s="230"/>
      <c r="AL777" s="230"/>
      <c r="AM777" s="230"/>
      <c r="AN777" s="230"/>
      <c r="AO777" s="230"/>
      <c r="AP777" s="230"/>
      <c r="AQ777" s="230"/>
      <c r="AR777" s="230"/>
      <c r="AS777" s="230"/>
      <c r="AT777" s="230"/>
      <c r="AU777" s="230"/>
      <c r="AV777" s="230"/>
      <c r="AW777" s="230"/>
      <c r="AX777" s="230"/>
      <c r="AY777" s="230"/>
      <c r="AZ777" s="230"/>
      <c r="BA777" s="230"/>
      <c r="BB777" s="230"/>
      <c r="BC777" s="230"/>
      <c r="BD777" s="230"/>
      <c r="BE777" s="230"/>
      <c r="BF777" s="230"/>
      <c r="BG777" s="230"/>
      <c r="BH777" s="230"/>
      <c r="BI777" s="230"/>
      <c r="BJ777" s="230"/>
      <c r="BK777" s="230"/>
      <c r="BL777" s="230"/>
      <c r="BM777" s="233"/>
    </row>
    <row r="778" spans="1:65">
      <c r="A778" s="30"/>
      <c r="B778" s="3" t="s">
        <v>261</v>
      </c>
      <c r="C778" s="29"/>
      <c r="D778" s="24">
        <v>1.7220065814818095</v>
      </c>
      <c r="E778" s="24">
        <v>3.0634795032228737</v>
      </c>
      <c r="F778" s="24">
        <v>0.90647485716188902</v>
      </c>
      <c r="G778" s="24">
        <v>0.44536127656843566</v>
      </c>
      <c r="H778" s="24">
        <v>4.4721359549995796</v>
      </c>
      <c r="I778" s="24">
        <v>1.6142077520154183</v>
      </c>
      <c r="J778" s="24">
        <v>5</v>
      </c>
      <c r="K778" s="24">
        <v>4.4721359549995796</v>
      </c>
      <c r="L778" s="24">
        <v>1.3693063937629137</v>
      </c>
      <c r="M778" s="24">
        <v>2.1369760566432809</v>
      </c>
      <c r="N778" s="24">
        <v>0.73120904443713419</v>
      </c>
      <c r="O778" s="24">
        <v>0.37136760283632503</v>
      </c>
      <c r="P778" s="24">
        <v>0.55460496451678598</v>
      </c>
      <c r="Q778" s="24">
        <v>1.0962055768270218</v>
      </c>
      <c r="R778" s="24">
        <v>0.752772652709081</v>
      </c>
      <c r="S778" s="24">
        <v>0.69113433330045659</v>
      </c>
      <c r="T778" s="24">
        <v>1.007306639840454</v>
      </c>
      <c r="U778" s="24">
        <v>0.79414524280301912</v>
      </c>
      <c r="V778" s="24">
        <v>0.51639777949432231</v>
      </c>
      <c r="W778" s="24">
        <v>0.42921634016736371</v>
      </c>
      <c r="X778" s="24">
        <v>1.5954695222085236</v>
      </c>
      <c r="Y778" s="157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3" t="s">
        <v>86</v>
      </c>
      <c r="C779" s="29"/>
      <c r="D779" s="13">
        <v>3.5284609961378513E-2</v>
      </c>
      <c r="E779" s="13">
        <v>6.1532127140255903E-2</v>
      </c>
      <c r="F779" s="13">
        <v>2.169205576903974E-2</v>
      </c>
      <c r="G779" s="13">
        <v>8.4970988915371859E-3</v>
      </c>
      <c r="H779" s="13">
        <v>8.6002614519222684E-2</v>
      </c>
      <c r="I779" s="13">
        <v>3.1293203593190662E-2</v>
      </c>
      <c r="J779" s="13">
        <v>9.5238095238095233E-2</v>
      </c>
      <c r="K779" s="13">
        <v>8.6002614519222684E-2</v>
      </c>
      <c r="L779" s="13">
        <v>2.7523746608299773E-2</v>
      </c>
      <c r="M779" s="13">
        <v>4.9505236833435079E-2</v>
      </c>
      <c r="N779" s="13">
        <v>1.4902358242604639E-2</v>
      </c>
      <c r="O779" s="13">
        <v>7.7341667902132575E-3</v>
      </c>
      <c r="P779" s="13">
        <v>1.0546494000699531E-2</v>
      </c>
      <c r="Q779" s="13">
        <v>2.071569594003821E-2</v>
      </c>
      <c r="R779" s="13">
        <v>1.5959844227047656E-2</v>
      </c>
      <c r="S779" s="13">
        <v>1.2914375583315912E-2</v>
      </c>
      <c r="T779" s="13">
        <v>1.9999470016686706E-2</v>
      </c>
      <c r="U779" s="13">
        <v>1.6130235128023411E-2</v>
      </c>
      <c r="V779" s="13">
        <v>9.9947957321481744E-3</v>
      </c>
      <c r="W779" s="13">
        <v>8.7068024917309542E-3</v>
      </c>
      <c r="X779" s="13">
        <v>3.2219376646820265E-2</v>
      </c>
      <c r="Y779" s="157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3" t="s">
        <v>262</v>
      </c>
      <c r="C780" s="29"/>
      <c r="D780" s="13">
        <v>-2.311594065178646E-2</v>
      </c>
      <c r="E780" s="13">
        <v>-3.4328044242254441E-3</v>
      </c>
      <c r="F780" s="13">
        <v>-0.16353343282433719</v>
      </c>
      <c r="G780" s="13">
        <v>4.9144522176853167E-2</v>
      </c>
      <c r="H780" s="13">
        <v>4.087093271170894E-2</v>
      </c>
      <c r="I780" s="13">
        <v>3.2530620750877981E-2</v>
      </c>
      <c r="J780" s="13">
        <v>5.0879307064706225E-2</v>
      </c>
      <c r="K780" s="13">
        <v>4.087093271170894E-2</v>
      </c>
      <c r="L780" s="13">
        <v>-4.1667518767783962E-3</v>
      </c>
      <c r="M780" s="13">
        <v>-0.13594368085790831</v>
      </c>
      <c r="N780" s="13">
        <v>-1.784486349254133E-2</v>
      </c>
      <c r="O780" s="13">
        <v>-3.8865829357517145E-2</v>
      </c>
      <c r="P780" s="13">
        <v>5.2614091952559061E-2</v>
      </c>
      <c r="Q780" s="13">
        <v>5.9219619025537185E-2</v>
      </c>
      <c r="R780" s="13">
        <v>-5.58766860339307E-2</v>
      </c>
      <c r="S780" s="13">
        <v>7.1229668249134015E-2</v>
      </c>
      <c r="T780" s="13">
        <v>8.1769098252515438E-3</v>
      </c>
      <c r="U780" s="13">
        <v>-1.4508738708209012E-2</v>
      </c>
      <c r="V780" s="13">
        <v>3.4198683143044084E-2</v>
      </c>
      <c r="W780" s="13">
        <v>-1.3241011290162419E-2</v>
      </c>
      <c r="X780" s="13">
        <v>-8.7917328694577801E-3</v>
      </c>
      <c r="Y780" s="157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46" t="s">
        <v>263</v>
      </c>
      <c r="C781" s="47"/>
      <c r="D781" s="45">
        <v>0.31</v>
      </c>
      <c r="E781" s="45">
        <v>0.06</v>
      </c>
      <c r="F781" s="45">
        <v>2.97</v>
      </c>
      <c r="G781" s="45">
        <v>1.05</v>
      </c>
      <c r="H781" s="45" t="s">
        <v>264</v>
      </c>
      <c r="I781" s="45">
        <v>0.74</v>
      </c>
      <c r="J781" s="45" t="s">
        <v>264</v>
      </c>
      <c r="K781" s="45" t="s">
        <v>264</v>
      </c>
      <c r="L781" s="45">
        <v>0.04</v>
      </c>
      <c r="M781" s="45">
        <v>2.4500000000000002</v>
      </c>
      <c r="N781" s="45">
        <v>0.21</v>
      </c>
      <c r="O781" s="45">
        <v>0.61</v>
      </c>
      <c r="P781" s="45">
        <v>1.1200000000000001</v>
      </c>
      <c r="Q781" s="45">
        <v>1.24</v>
      </c>
      <c r="R781" s="45">
        <v>0.93</v>
      </c>
      <c r="S781" s="45">
        <v>1.47</v>
      </c>
      <c r="T781" s="45">
        <v>0.28000000000000003</v>
      </c>
      <c r="U781" s="45">
        <v>0.15</v>
      </c>
      <c r="V781" s="45">
        <v>0.77</v>
      </c>
      <c r="W781" s="45">
        <v>0.13</v>
      </c>
      <c r="X781" s="45">
        <v>0.04</v>
      </c>
      <c r="Y781" s="157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B782" s="31" t="s">
        <v>275</v>
      </c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BM782" s="55"/>
    </row>
    <row r="783" spans="1:65">
      <c r="BM783" s="55"/>
    </row>
    <row r="784" spans="1:65" ht="15">
      <c r="B784" s="8" t="s">
        <v>484</v>
      </c>
      <c r="BM784" s="28" t="s">
        <v>66</v>
      </c>
    </row>
    <row r="785" spans="1:65" ht="15">
      <c r="A785" s="25" t="s">
        <v>9</v>
      </c>
      <c r="B785" s="18" t="s">
        <v>110</v>
      </c>
      <c r="C785" s="15" t="s">
        <v>111</v>
      </c>
      <c r="D785" s="16" t="s">
        <v>225</v>
      </c>
      <c r="E785" s="17" t="s">
        <v>225</v>
      </c>
      <c r="F785" s="17" t="s">
        <v>225</v>
      </c>
      <c r="G785" s="17" t="s">
        <v>225</v>
      </c>
      <c r="H785" s="17" t="s">
        <v>225</v>
      </c>
      <c r="I785" s="17" t="s">
        <v>225</v>
      </c>
      <c r="J785" s="17" t="s">
        <v>225</v>
      </c>
      <c r="K785" s="17" t="s">
        <v>225</v>
      </c>
      <c r="L785" s="17" t="s">
        <v>225</v>
      </c>
      <c r="M785" s="17" t="s">
        <v>225</v>
      </c>
      <c r="N785" s="17" t="s">
        <v>225</v>
      </c>
      <c r="O785" s="17" t="s">
        <v>225</v>
      </c>
      <c r="P785" s="17" t="s">
        <v>225</v>
      </c>
      <c r="Q785" s="17" t="s">
        <v>225</v>
      </c>
      <c r="R785" s="17" t="s">
        <v>225</v>
      </c>
      <c r="S785" s="17" t="s">
        <v>225</v>
      </c>
      <c r="T785" s="17" t="s">
        <v>225</v>
      </c>
      <c r="U785" s="17" t="s">
        <v>225</v>
      </c>
      <c r="V785" s="17" t="s">
        <v>225</v>
      </c>
      <c r="W785" s="17" t="s">
        <v>225</v>
      </c>
      <c r="X785" s="17" t="s">
        <v>225</v>
      </c>
      <c r="Y785" s="17" t="s">
        <v>225</v>
      </c>
      <c r="Z785" s="157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1</v>
      </c>
    </row>
    <row r="786" spans="1:65">
      <c r="A786" s="30"/>
      <c r="B786" s="19" t="s">
        <v>226</v>
      </c>
      <c r="C786" s="9" t="s">
        <v>226</v>
      </c>
      <c r="D786" s="155" t="s">
        <v>228</v>
      </c>
      <c r="E786" s="156" t="s">
        <v>229</v>
      </c>
      <c r="F786" s="156" t="s">
        <v>230</v>
      </c>
      <c r="G786" s="156" t="s">
        <v>231</v>
      </c>
      <c r="H786" s="156" t="s">
        <v>232</v>
      </c>
      <c r="I786" s="156" t="s">
        <v>233</v>
      </c>
      <c r="J786" s="156" t="s">
        <v>234</v>
      </c>
      <c r="K786" s="156" t="s">
        <v>235</v>
      </c>
      <c r="L786" s="156" t="s">
        <v>236</v>
      </c>
      <c r="M786" s="156" t="s">
        <v>237</v>
      </c>
      <c r="N786" s="156" t="s">
        <v>238</v>
      </c>
      <c r="O786" s="156" t="s">
        <v>239</v>
      </c>
      <c r="P786" s="156" t="s">
        <v>240</v>
      </c>
      <c r="Q786" s="156" t="s">
        <v>241</v>
      </c>
      <c r="R786" s="156" t="s">
        <v>242</v>
      </c>
      <c r="S786" s="156" t="s">
        <v>243</v>
      </c>
      <c r="T786" s="156" t="s">
        <v>244</v>
      </c>
      <c r="U786" s="156" t="s">
        <v>245</v>
      </c>
      <c r="V786" s="156" t="s">
        <v>247</v>
      </c>
      <c r="W786" s="156" t="s">
        <v>249</v>
      </c>
      <c r="X786" s="156" t="s">
        <v>250</v>
      </c>
      <c r="Y786" s="156" t="s">
        <v>251</v>
      </c>
      <c r="Z786" s="157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 t="s">
        <v>3</v>
      </c>
    </row>
    <row r="787" spans="1:65">
      <c r="A787" s="30"/>
      <c r="B787" s="19"/>
      <c r="C787" s="9"/>
      <c r="D787" s="10" t="s">
        <v>271</v>
      </c>
      <c r="E787" s="11" t="s">
        <v>272</v>
      </c>
      <c r="F787" s="11" t="s">
        <v>114</v>
      </c>
      <c r="G787" s="11" t="s">
        <v>271</v>
      </c>
      <c r="H787" s="11" t="s">
        <v>114</v>
      </c>
      <c r="I787" s="11" t="s">
        <v>272</v>
      </c>
      <c r="J787" s="11" t="s">
        <v>114</v>
      </c>
      <c r="K787" s="11" t="s">
        <v>114</v>
      </c>
      <c r="L787" s="11" t="s">
        <v>114</v>
      </c>
      <c r="M787" s="11" t="s">
        <v>114</v>
      </c>
      <c r="N787" s="11" t="s">
        <v>272</v>
      </c>
      <c r="O787" s="11" t="s">
        <v>271</v>
      </c>
      <c r="P787" s="11" t="s">
        <v>272</v>
      </c>
      <c r="Q787" s="11" t="s">
        <v>272</v>
      </c>
      <c r="R787" s="11" t="s">
        <v>271</v>
      </c>
      <c r="S787" s="11" t="s">
        <v>114</v>
      </c>
      <c r="T787" s="11" t="s">
        <v>272</v>
      </c>
      <c r="U787" s="11" t="s">
        <v>271</v>
      </c>
      <c r="V787" s="11" t="s">
        <v>272</v>
      </c>
      <c r="W787" s="11" t="s">
        <v>114</v>
      </c>
      <c r="X787" s="11" t="s">
        <v>114</v>
      </c>
      <c r="Y787" s="11" t="s">
        <v>114</v>
      </c>
      <c r="Z787" s="157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2</v>
      </c>
    </row>
    <row r="788" spans="1:65">
      <c r="A788" s="30"/>
      <c r="B788" s="19"/>
      <c r="C788" s="9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157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3</v>
      </c>
    </row>
    <row r="789" spans="1:65">
      <c r="A789" s="30"/>
      <c r="B789" s="18">
        <v>1</v>
      </c>
      <c r="C789" s="14">
        <v>1</v>
      </c>
      <c r="D789" s="22">
        <v>8.1</v>
      </c>
      <c r="E789" s="22">
        <v>8.3000000000000007</v>
      </c>
      <c r="F789" s="22">
        <v>7.95</v>
      </c>
      <c r="G789" s="22">
        <v>7.7000000000000011</v>
      </c>
      <c r="H789" s="151">
        <v>10</v>
      </c>
      <c r="I789" s="22">
        <v>7.8</v>
      </c>
      <c r="J789" s="151">
        <v>10</v>
      </c>
      <c r="K789" s="151">
        <v>10</v>
      </c>
      <c r="L789" s="151" t="s">
        <v>280</v>
      </c>
      <c r="M789" s="22">
        <v>7.9</v>
      </c>
      <c r="N789" s="151">
        <v>8</v>
      </c>
      <c r="O789" s="22">
        <v>8.0408896406225168</v>
      </c>
      <c r="P789" s="151">
        <v>7.27</v>
      </c>
      <c r="Q789" s="22">
        <v>7.8</v>
      </c>
      <c r="R789" s="22">
        <v>8.1999999999999993</v>
      </c>
      <c r="S789" s="151">
        <v>7</v>
      </c>
      <c r="T789" s="22">
        <v>8.8000000000000007</v>
      </c>
      <c r="U789" s="151">
        <v>8.8962265042112207</v>
      </c>
      <c r="V789" s="22">
        <v>8.1</v>
      </c>
      <c r="W789" s="22">
        <v>8.1</v>
      </c>
      <c r="X789" s="22">
        <v>7.95</v>
      </c>
      <c r="Y789" s="22">
        <v>7.825333333333333</v>
      </c>
      <c r="Z789" s="157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1</v>
      </c>
    </row>
    <row r="790" spans="1:65">
      <c r="A790" s="30"/>
      <c r="B790" s="19">
        <v>1</v>
      </c>
      <c r="C790" s="9">
        <v>2</v>
      </c>
      <c r="D790" s="11">
        <v>8</v>
      </c>
      <c r="E790" s="11">
        <v>8.6999999999999993</v>
      </c>
      <c r="F790" s="11">
        <v>7.91</v>
      </c>
      <c r="G790" s="11">
        <v>7.7000000000000011</v>
      </c>
      <c r="H790" s="152">
        <v>10</v>
      </c>
      <c r="I790" s="11">
        <v>7.8</v>
      </c>
      <c r="J790" s="152">
        <v>10</v>
      </c>
      <c r="K790" s="152">
        <v>10</v>
      </c>
      <c r="L790" s="152" t="s">
        <v>280</v>
      </c>
      <c r="M790" s="11">
        <v>8.1</v>
      </c>
      <c r="N790" s="152">
        <v>8</v>
      </c>
      <c r="O790" s="11">
        <v>7.91294874704941</v>
      </c>
      <c r="P790" s="152">
        <v>7.37</v>
      </c>
      <c r="Q790" s="11">
        <v>8</v>
      </c>
      <c r="R790" s="11">
        <v>8</v>
      </c>
      <c r="S790" s="152">
        <v>7</v>
      </c>
      <c r="T790" s="11">
        <v>7</v>
      </c>
      <c r="U790" s="152">
        <v>8.7716841628773992</v>
      </c>
      <c r="V790" s="11">
        <v>7.8</v>
      </c>
      <c r="W790" s="11">
        <v>8.1</v>
      </c>
      <c r="X790" s="11">
        <v>7.95</v>
      </c>
      <c r="Y790" s="11">
        <v>7.6493333333333329</v>
      </c>
      <c r="Z790" s="157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31</v>
      </c>
    </row>
    <row r="791" spans="1:65">
      <c r="A791" s="30"/>
      <c r="B791" s="19">
        <v>1</v>
      </c>
      <c r="C791" s="9">
        <v>3</v>
      </c>
      <c r="D791" s="11">
        <v>8</v>
      </c>
      <c r="E791" s="11">
        <v>8</v>
      </c>
      <c r="F791" s="11">
        <v>7.94</v>
      </c>
      <c r="G791" s="11">
        <v>7.7000000000000011</v>
      </c>
      <c r="H791" s="152">
        <v>10</v>
      </c>
      <c r="I791" s="11">
        <v>8.1999999999999993</v>
      </c>
      <c r="J791" s="152">
        <v>10</v>
      </c>
      <c r="K791" s="152">
        <v>10</v>
      </c>
      <c r="L791" s="152" t="s">
        <v>280</v>
      </c>
      <c r="M791" s="11">
        <v>8</v>
      </c>
      <c r="N791" s="152">
        <v>9</v>
      </c>
      <c r="O791" s="11">
        <v>7.7789833322085462</v>
      </c>
      <c r="P791" s="152">
        <v>7.28</v>
      </c>
      <c r="Q791" s="11">
        <v>8.5</v>
      </c>
      <c r="R791" s="11">
        <v>8.6999999999999993</v>
      </c>
      <c r="S791" s="152">
        <v>7</v>
      </c>
      <c r="T791" s="11">
        <v>7.3</v>
      </c>
      <c r="U791" s="152">
        <v>8.6247156729431307</v>
      </c>
      <c r="V791" s="11">
        <v>7.8</v>
      </c>
      <c r="W791" s="11">
        <v>8.1</v>
      </c>
      <c r="X791" s="11">
        <v>7.9</v>
      </c>
      <c r="Y791" s="11">
        <v>7.7353333333333341</v>
      </c>
      <c r="Z791" s="157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16</v>
      </c>
    </row>
    <row r="792" spans="1:65">
      <c r="A792" s="30"/>
      <c r="B792" s="19">
        <v>1</v>
      </c>
      <c r="C792" s="9">
        <v>4</v>
      </c>
      <c r="D792" s="11">
        <v>7.7000000000000011</v>
      </c>
      <c r="E792" s="11">
        <v>7.1</v>
      </c>
      <c r="F792" s="11">
        <v>8.1</v>
      </c>
      <c r="G792" s="11">
        <v>7.8</v>
      </c>
      <c r="H792" s="152">
        <v>10</v>
      </c>
      <c r="I792" s="11">
        <v>8.5</v>
      </c>
      <c r="J792" s="152">
        <v>10</v>
      </c>
      <c r="K792" s="152">
        <v>10</v>
      </c>
      <c r="L792" s="152" t="s">
        <v>280</v>
      </c>
      <c r="M792" s="11">
        <v>7.9</v>
      </c>
      <c r="N792" s="152">
        <v>9</v>
      </c>
      <c r="O792" s="11">
        <v>7.9872185752364402</v>
      </c>
      <c r="P792" s="152">
        <v>7.37</v>
      </c>
      <c r="Q792" s="11">
        <v>8.4</v>
      </c>
      <c r="R792" s="11">
        <v>8.4</v>
      </c>
      <c r="S792" s="152">
        <v>7</v>
      </c>
      <c r="T792" s="11">
        <v>7.7000000000000011</v>
      </c>
      <c r="U792" s="152">
        <v>8.7522146391852491</v>
      </c>
      <c r="V792" s="11">
        <v>7.7000000000000011</v>
      </c>
      <c r="W792" s="11">
        <v>8.1999999999999993</v>
      </c>
      <c r="X792" s="11">
        <v>7.95</v>
      </c>
      <c r="Y792" s="11">
        <v>7.7076666666666673</v>
      </c>
      <c r="Z792" s="157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7.9730597121898938</v>
      </c>
    </row>
    <row r="793" spans="1:65">
      <c r="A793" s="30"/>
      <c r="B793" s="19">
        <v>1</v>
      </c>
      <c r="C793" s="9">
        <v>5</v>
      </c>
      <c r="D793" s="11">
        <v>8.1999999999999993</v>
      </c>
      <c r="E793" s="11">
        <v>7.2</v>
      </c>
      <c r="F793" s="11">
        <v>7.9300000000000006</v>
      </c>
      <c r="G793" s="11">
        <v>7.7000000000000011</v>
      </c>
      <c r="H793" s="152">
        <v>10</v>
      </c>
      <c r="I793" s="11">
        <v>8</v>
      </c>
      <c r="J793" s="152">
        <v>10</v>
      </c>
      <c r="K793" s="152">
        <v>10</v>
      </c>
      <c r="L793" s="152" t="s">
        <v>280</v>
      </c>
      <c r="M793" s="11">
        <v>7.7000000000000011</v>
      </c>
      <c r="N793" s="152">
        <v>9</v>
      </c>
      <c r="O793" s="11">
        <v>7.824329440353269</v>
      </c>
      <c r="P793" s="152">
        <v>7.46</v>
      </c>
      <c r="Q793" s="11">
        <v>8.4</v>
      </c>
      <c r="R793" s="11">
        <v>8.4</v>
      </c>
      <c r="S793" s="152">
        <v>7</v>
      </c>
      <c r="T793" s="11">
        <v>8.1</v>
      </c>
      <c r="U793" s="152">
        <v>8.6853364830068607</v>
      </c>
      <c r="V793" s="11">
        <v>8</v>
      </c>
      <c r="W793" s="11">
        <v>8.1</v>
      </c>
      <c r="X793" s="11">
        <v>8</v>
      </c>
      <c r="Y793" s="11">
        <v>7.7096666666666662</v>
      </c>
      <c r="Z793" s="157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52</v>
      </c>
    </row>
    <row r="794" spans="1:65">
      <c r="A794" s="30"/>
      <c r="B794" s="19">
        <v>1</v>
      </c>
      <c r="C794" s="9">
        <v>6</v>
      </c>
      <c r="D794" s="11">
        <v>8.4</v>
      </c>
      <c r="E794" s="153">
        <v>5.2</v>
      </c>
      <c r="F794" s="11">
        <v>8.0299999999999994</v>
      </c>
      <c r="G794" s="11">
        <v>7.7000000000000011</v>
      </c>
      <c r="H794" s="152">
        <v>10</v>
      </c>
      <c r="I794" s="11">
        <v>7.9</v>
      </c>
      <c r="J794" s="152">
        <v>10</v>
      </c>
      <c r="K794" s="152">
        <v>10</v>
      </c>
      <c r="L794" s="152" t="s">
        <v>280</v>
      </c>
      <c r="M794" s="11">
        <v>8</v>
      </c>
      <c r="N794" s="152">
        <v>9</v>
      </c>
      <c r="O794" s="11">
        <v>7.8989794218141718</v>
      </c>
      <c r="P794" s="152">
        <v>7.29</v>
      </c>
      <c r="Q794" s="11">
        <v>8</v>
      </c>
      <c r="R794" s="11">
        <v>8.6</v>
      </c>
      <c r="S794" s="152">
        <v>7</v>
      </c>
      <c r="T794" s="11">
        <v>8.1</v>
      </c>
      <c r="U794" s="152">
        <v>8.6085671796800494</v>
      </c>
      <c r="V794" s="11">
        <v>8</v>
      </c>
      <c r="W794" s="11">
        <v>8.1</v>
      </c>
      <c r="X794" s="11">
        <v>8</v>
      </c>
      <c r="Y794" s="11">
        <v>7.8963333333333345</v>
      </c>
      <c r="Z794" s="157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20" t="s">
        <v>259</v>
      </c>
      <c r="C795" s="12"/>
      <c r="D795" s="23">
        <v>8.0666666666666664</v>
      </c>
      <c r="E795" s="23">
        <v>7.4166666666666679</v>
      </c>
      <c r="F795" s="23">
        <v>7.9766666666666666</v>
      </c>
      <c r="G795" s="23">
        <v>7.7166666666666677</v>
      </c>
      <c r="H795" s="23">
        <v>10</v>
      </c>
      <c r="I795" s="23">
        <v>8.0333333333333332</v>
      </c>
      <c r="J795" s="23">
        <v>10</v>
      </c>
      <c r="K795" s="23">
        <v>10</v>
      </c>
      <c r="L795" s="23" t="s">
        <v>631</v>
      </c>
      <c r="M795" s="23">
        <v>7.9333333333333336</v>
      </c>
      <c r="N795" s="23">
        <v>8.6666666666666661</v>
      </c>
      <c r="O795" s="23">
        <v>7.9072248595473935</v>
      </c>
      <c r="P795" s="23">
        <v>7.34</v>
      </c>
      <c r="Q795" s="23">
        <v>8.1833333333333336</v>
      </c>
      <c r="R795" s="23">
        <v>8.3833333333333329</v>
      </c>
      <c r="S795" s="23">
        <v>7</v>
      </c>
      <c r="T795" s="23">
        <v>7.8333333333333348</v>
      </c>
      <c r="U795" s="23">
        <v>8.7231241069839864</v>
      </c>
      <c r="V795" s="23">
        <v>7.8999999999999995</v>
      </c>
      <c r="W795" s="23">
        <v>8.1166666666666671</v>
      </c>
      <c r="X795" s="23">
        <v>7.958333333333333</v>
      </c>
      <c r="Y795" s="23">
        <v>7.7539444444444454</v>
      </c>
      <c r="Z795" s="157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3" t="s">
        <v>260</v>
      </c>
      <c r="C796" s="29"/>
      <c r="D796" s="11">
        <v>8.0500000000000007</v>
      </c>
      <c r="E796" s="11">
        <v>7.6</v>
      </c>
      <c r="F796" s="11">
        <v>7.9450000000000003</v>
      </c>
      <c r="G796" s="11">
        <v>7.7000000000000011</v>
      </c>
      <c r="H796" s="11">
        <v>10</v>
      </c>
      <c r="I796" s="11">
        <v>7.95</v>
      </c>
      <c r="J796" s="11">
        <v>10</v>
      </c>
      <c r="K796" s="11">
        <v>10</v>
      </c>
      <c r="L796" s="11" t="s">
        <v>631</v>
      </c>
      <c r="M796" s="11">
        <v>7.95</v>
      </c>
      <c r="N796" s="11">
        <v>9</v>
      </c>
      <c r="O796" s="11">
        <v>7.9059640844317904</v>
      </c>
      <c r="P796" s="11">
        <v>7.33</v>
      </c>
      <c r="Q796" s="11">
        <v>8.1999999999999993</v>
      </c>
      <c r="R796" s="11">
        <v>8.4</v>
      </c>
      <c r="S796" s="11">
        <v>7</v>
      </c>
      <c r="T796" s="11">
        <v>7.9</v>
      </c>
      <c r="U796" s="11">
        <v>8.7187755610960558</v>
      </c>
      <c r="V796" s="11">
        <v>7.9</v>
      </c>
      <c r="W796" s="11">
        <v>8.1</v>
      </c>
      <c r="X796" s="11">
        <v>7.95</v>
      </c>
      <c r="Y796" s="11">
        <v>7.7225000000000001</v>
      </c>
      <c r="Z796" s="157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261</v>
      </c>
      <c r="C797" s="29"/>
      <c r="D797" s="24">
        <v>0.2338090388900021</v>
      </c>
      <c r="E797" s="24">
        <v>1.2512660255383954</v>
      </c>
      <c r="F797" s="24">
        <v>7.3120904443713039E-2</v>
      </c>
      <c r="G797" s="24">
        <v>4.0824829046385798E-2</v>
      </c>
      <c r="H797" s="24">
        <v>0</v>
      </c>
      <c r="I797" s="24">
        <v>0.27325202042558921</v>
      </c>
      <c r="J797" s="24">
        <v>0</v>
      </c>
      <c r="K797" s="24">
        <v>0</v>
      </c>
      <c r="L797" s="24" t="s">
        <v>631</v>
      </c>
      <c r="M797" s="24">
        <v>0.13662601021279416</v>
      </c>
      <c r="N797" s="24">
        <v>0.51639777949432231</v>
      </c>
      <c r="O797" s="24">
        <v>9.7656088636314711E-2</v>
      </c>
      <c r="P797" s="24">
        <v>7.375635565834314E-2</v>
      </c>
      <c r="Q797" s="24">
        <v>0.28577380332470426</v>
      </c>
      <c r="R797" s="24">
        <v>0.25625508125043417</v>
      </c>
      <c r="S797" s="24">
        <v>0</v>
      </c>
      <c r="T797" s="24">
        <v>0.64394616752230682</v>
      </c>
      <c r="U797" s="24">
        <v>0.10714867430581576</v>
      </c>
      <c r="V797" s="24">
        <v>0.15491933384829634</v>
      </c>
      <c r="W797" s="24">
        <v>4.0824829046386159E-2</v>
      </c>
      <c r="X797" s="24">
        <v>3.7638632635453917E-2</v>
      </c>
      <c r="Y797" s="24">
        <v>9.0291728836568219E-2</v>
      </c>
      <c r="Z797" s="216"/>
      <c r="AA797" s="217"/>
      <c r="AB797" s="217"/>
      <c r="AC797" s="217"/>
      <c r="AD797" s="217"/>
      <c r="AE797" s="217"/>
      <c r="AF797" s="217"/>
      <c r="AG797" s="217"/>
      <c r="AH797" s="217"/>
      <c r="AI797" s="217"/>
      <c r="AJ797" s="217"/>
      <c r="AK797" s="217"/>
      <c r="AL797" s="217"/>
      <c r="AM797" s="217"/>
      <c r="AN797" s="217"/>
      <c r="AO797" s="217"/>
      <c r="AP797" s="217"/>
      <c r="AQ797" s="217"/>
      <c r="AR797" s="217"/>
      <c r="AS797" s="217"/>
      <c r="AT797" s="217"/>
      <c r="AU797" s="217"/>
      <c r="AV797" s="217"/>
      <c r="AW797" s="217"/>
      <c r="AX797" s="217"/>
      <c r="AY797" s="217"/>
      <c r="AZ797" s="217"/>
      <c r="BA797" s="217"/>
      <c r="BB797" s="217"/>
      <c r="BC797" s="217"/>
      <c r="BD797" s="217"/>
      <c r="BE797" s="217"/>
      <c r="BF797" s="217"/>
      <c r="BG797" s="217"/>
      <c r="BH797" s="217"/>
      <c r="BI797" s="217"/>
      <c r="BJ797" s="217"/>
      <c r="BK797" s="217"/>
      <c r="BL797" s="217"/>
      <c r="BM797" s="56"/>
    </row>
    <row r="798" spans="1:65">
      <c r="A798" s="30"/>
      <c r="B798" s="3" t="s">
        <v>86</v>
      </c>
      <c r="C798" s="29"/>
      <c r="D798" s="13">
        <v>2.8984591597934144E-2</v>
      </c>
      <c r="E798" s="13">
        <v>0.16871002591528925</v>
      </c>
      <c r="F798" s="13">
        <v>9.1668497004236994E-3</v>
      </c>
      <c r="G798" s="13">
        <v>5.2904746064430831E-3</v>
      </c>
      <c r="H798" s="13">
        <v>0</v>
      </c>
      <c r="I798" s="13">
        <v>3.4014774326836833E-2</v>
      </c>
      <c r="J798" s="13">
        <v>0</v>
      </c>
      <c r="K798" s="13">
        <v>0</v>
      </c>
      <c r="L798" s="13" t="s">
        <v>631</v>
      </c>
      <c r="M798" s="13">
        <v>1.7221765993209348E-2</v>
      </c>
      <c r="N798" s="13">
        <v>5.9584359172421809E-2</v>
      </c>
      <c r="O798" s="13">
        <v>1.2350235432903133E-2</v>
      </c>
      <c r="P798" s="13">
        <v>1.0048549817212963E-2</v>
      </c>
      <c r="Q798" s="13">
        <v>3.4921442361470989E-2</v>
      </c>
      <c r="R798" s="13">
        <v>3.0567206510986183E-2</v>
      </c>
      <c r="S798" s="13">
        <v>0</v>
      </c>
      <c r="T798" s="13">
        <v>8.2205893726251922E-2</v>
      </c>
      <c r="U798" s="13">
        <v>1.2283291283226088E-2</v>
      </c>
      <c r="V798" s="13">
        <v>1.961004225927802E-2</v>
      </c>
      <c r="W798" s="13">
        <v>5.0297530652631817E-3</v>
      </c>
      <c r="X798" s="13">
        <v>4.7294616924130582E-3</v>
      </c>
      <c r="Y798" s="13">
        <v>1.1644619004365002E-2</v>
      </c>
      <c r="Z798" s="157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30"/>
      <c r="B799" s="3" t="s">
        <v>262</v>
      </c>
      <c r="C799" s="29"/>
      <c r="D799" s="13">
        <v>1.1740405547654209E-2</v>
      </c>
      <c r="E799" s="13">
        <v>-6.9784131263003646E-2</v>
      </c>
      <c r="F799" s="13">
        <v>4.5239275848629745E-4</v>
      </c>
      <c r="G799" s="13">
        <v>-3.2157421965776867E-2</v>
      </c>
      <c r="H799" s="13">
        <v>0.25422364324089375</v>
      </c>
      <c r="I799" s="13">
        <v>7.559660070184604E-3</v>
      </c>
      <c r="J799" s="13">
        <v>0.25422364324089375</v>
      </c>
      <c r="K799" s="13">
        <v>0.25422364324089375</v>
      </c>
      <c r="L799" s="13" t="s">
        <v>631</v>
      </c>
      <c r="M799" s="13">
        <v>-4.9825763622243224E-3</v>
      </c>
      <c r="N799" s="13">
        <v>8.6993824142107767E-2</v>
      </c>
      <c r="O799" s="13">
        <v>-8.2571628733504321E-3</v>
      </c>
      <c r="P799" s="13">
        <v>-7.9399845861184093E-2</v>
      </c>
      <c r="Q799" s="13">
        <v>2.6373014718797938E-2</v>
      </c>
      <c r="R799" s="13">
        <v>5.1457487583615791E-2</v>
      </c>
      <c r="S799" s="13">
        <v>-0.12204344973137438</v>
      </c>
      <c r="T799" s="13">
        <v>-1.7524812794633138E-2</v>
      </c>
      <c r="U799" s="13">
        <v>9.4074849790392268E-2</v>
      </c>
      <c r="V799" s="13">
        <v>-9.1633218396940386E-3</v>
      </c>
      <c r="W799" s="13">
        <v>1.8011523763858728E-2</v>
      </c>
      <c r="X799" s="13">
        <v>-1.8470172541221741E-3</v>
      </c>
      <c r="Y799" s="13">
        <v>-2.7481954940140052E-2</v>
      </c>
      <c r="Z799" s="157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46" t="s">
        <v>263</v>
      </c>
      <c r="C800" s="47"/>
      <c r="D800" s="45">
        <v>0.46</v>
      </c>
      <c r="E800" s="45">
        <v>2.31</v>
      </c>
      <c r="F800" s="45">
        <v>0.08</v>
      </c>
      <c r="G800" s="45">
        <v>1.03</v>
      </c>
      <c r="H800" s="45" t="s">
        <v>264</v>
      </c>
      <c r="I800" s="45">
        <v>0.32</v>
      </c>
      <c r="J800" s="45" t="s">
        <v>264</v>
      </c>
      <c r="K800" s="45" t="s">
        <v>264</v>
      </c>
      <c r="L800" s="45">
        <v>8.6999999999999993</v>
      </c>
      <c r="M800" s="45">
        <v>0.11</v>
      </c>
      <c r="N800" s="45" t="s">
        <v>264</v>
      </c>
      <c r="O800" s="45">
        <v>0.22</v>
      </c>
      <c r="P800" s="45">
        <v>2.63</v>
      </c>
      <c r="Q800" s="45">
        <v>0.96</v>
      </c>
      <c r="R800" s="45">
        <v>1.81</v>
      </c>
      <c r="S800" s="45" t="s">
        <v>264</v>
      </c>
      <c r="T800" s="45">
        <v>0.53</v>
      </c>
      <c r="U800" s="45">
        <v>3.26</v>
      </c>
      <c r="V800" s="45">
        <v>0.25</v>
      </c>
      <c r="W800" s="45">
        <v>0.67</v>
      </c>
      <c r="X800" s="45">
        <v>0</v>
      </c>
      <c r="Y800" s="45">
        <v>0.87</v>
      </c>
      <c r="Z800" s="157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B801" s="158" t="s">
        <v>284</v>
      </c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BM801" s="55"/>
    </row>
    <row r="802" spans="1:65">
      <c r="BM802" s="55"/>
    </row>
    <row r="803" spans="1:65" ht="15">
      <c r="B803" s="8" t="s">
        <v>485</v>
      </c>
      <c r="BM803" s="28" t="s">
        <v>66</v>
      </c>
    </row>
    <row r="804" spans="1:65" ht="15">
      <c r="A804" s="25" t="s">
        <v>61</v>
      </c>
      <c r="B804" s="18" t="s">
        <v>110</v>
      </c>
      <c r="C804" s="15" t="s">
        <v>111</v>
      </c>
      <c r="D804" s="16" t="s">
        <v>225</v>
      </c>
      <c r="E804" s="17" t="s">
        <v>225</v>
      </c>
      <c r="F804" s="17" t="s">
        <v>225</v>
      </c>
      <c r="G804" s="17" t="s">
        <v>225</v>
      </c>
      <c r="H804" s="17" t="s">
        <v>225</v>
      </c>
      <c r="I804" s="17" t="s">
        <v>225</v>
      </c>
      <c r="J804" s="17" t="s">
        <v>225</v>
      </c>
      <c r="K804" s="17" t="s">
        <v>225</v>
      </c>
      <c r="L804" s="17" t="s">
        <v>225</v>
      </c>
      <c r="M804" s="17" t="s">
        <v>225</v>
      </c>
      <c r="N804" s="17" t="s">
        <v>225</v>
      </c>
      <c r="O804" s="17" t="s">
        <v>225</v>
      </c>
      <c r="P804" s="17" t="s">
        <v>225</v>
      </c>
      <c r="Q804" s="17" t="s">
        <v>225</v>
      </c>
      <c r="R804" s="17" t="s">
        <v>225</v>
      </c>
      <c r="S804" s="157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1</v>
      </c>
    </row>
    <row r="805" spans="1:65">
      <c r="A805" s="30"/>
      <c r="B805" s="19" t="s">
        <v>226</v>
      </c>
      <c r="C805" s="9" t="s">
        <v>226</v>
      </c>
      <c r="D805" s="155" t="s">
        <v>228</v>
      </c>
      <c r="E805" s="156" t="s">
        <v>229</v>
      </c>
      <c r="F805" s="156" t="s">
        <v>230</v>
      </c>
      <c r="G805" s="156" t="s">
        <v>231</v>
      </c>
      <c r="H805" s="156" t="s">
        <v>233</v>
      </c>
      <c r="I805" s="156" t="s">
        <v>236</v>
      </c>
      <c r="J805" s="156" t="s">
        <v>238</v>
      </c>
      <c r="K805" s="156" t="s">
        <v>239</v>
      </c>
      <c r="L805" s="156" t="s">
        <v>240</v>
      </c>
      <c r="M805" s="156" t="s">
        <v>241</v>
      </c>
      <c r="N805" s="156" t="s">
        <v>242</v>
      </c>
      <c r="O805" s="156" t="s">
        <v>243</v>
      </c>
      <c r="P805" s="156" t="s">
        <v>247</v>
      </c>
      <c r="Q805" s="156" t="s">
        <v>249</v>
      </c>
      <c r="R805" s="156" t="s">
        <v>250</v>
      </c>
      <c r="S805" s="157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 t="s">
        <v>3</v>
      </c>
    </row>
    <row r="806" spans="1:65">
      <c r="A806" s="30"/>
      <c r="B806" s="19"/>
      <c r="C806" s="9"/>
      <c r="D806" s="10" t="s">
        <v>271</v>
      </c>
      <c r="E806" s="11" t="s">
        <v>272</v>
      </c>
      <c r="F806" s="11" t="s">
        <v>114</v>
      </c>
      <c r="G806" s="11" t="s">
        <v>271</v>
      </c>
      <c r="H806" s="11" t="s">
        <v>272</v>
      </c>
      <c r="I806" s="11" t="s">
        <v>271</v>
      </c>
      <c r="J806" s="11" t="s">
        <v>272</v>
      </c>
      <c r="K806" s="11" t="s">
        <v>271</v>
      </c>
      <c r="L806" s="11" t="s">
        <v>272</v>
      </c>
      <c r="M806" s="11" t="s">
        <v>272</v>
      </c>
      <c r="N806" s="11" t="s">
        <v>114</v>
      </c>
      <c r="O806" s="11" t="s">
        <v>271</v>
      </c>
      <c r="P806" s="11" t="s">
        <v>272</v>
      </c>
      <c r="Q806" s="11" t="s">
        <v>271</v>
      </c>
      <c r="R806" s="11" t="s">
        <v>114</v>
      </c>
      <c r="S806" s="157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0</v>
      </c>
    </row>
    <row r="807" spans="1:65">
      <c r="A807" s="30"/>
      <c r="B807" s="19"/>
      <c r="C807" s="9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157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1</v>
      </c>
    </row>
    <row r="808" spans="1:65">
      <c r="A808" s="30"/>
      <c r="B808" s="18">
        <v>1</v>
      </c>
      <c r="C808" s="14">
        <v>1</v>
      </c>
      <c r="D808" s="218">
        <v>70</v>
      </c>
      <c r="E808" s="218">
        <v>69</v>
      </c>
      <c r="F808" s="218">
        <v>72.66</v>
      </c>
      <c r="G808" s="218">
        <v>74</v>
      </c>
      <c r="H808" s="218">
        <v>82</v>
      </c>
      <c r="I808" s="218">
        <v>73</v>
      </c>
      <c r="J808" s="218">
        <v>66.8</v>
      </c>
      <c r="K808" s="218">
        <v>68.523715944062673</v>
      </c>
      <c r="L808" s="218">
        <v>66.569999999999993</v>
      </c>
      <c r="M808" s="218">
        <v>77</v>
      </c>
      <c r="N808" s="218">
        <v>66</v>
      </c>
      <c r="O808" s="218">
        <v>72</v>
      </c>
      <c r="P808" s="218">
        <v>73</v>
      </c>
      <c r="Q808" s="218">
        <v>76.8</v>
      </c>
      <c r="R808" s="218">
        <v>73.83</v>
      </c>
      <c r="S808" s="220"/>
      <c r="T808" s="221"/>
      <c r="U808" s="221"/>
      <c r="V808" s="221"/>
      <c r="W808" s="221"/>
      <c r="X808" s="221"/>
      <c r="Y808" s="221"/>
      <c r="Z808" s="221"/>
      <c r="AA808" s="221"/>
      <c r="AB808" s="221"/>
      <c r="AC808" s="221"/>
      <c r="AD808" s="221"/>
      <c r="AE808" s="221"/>
      <c r="AF808" s="221"/>
      <c r="AG808" s="221"/>
      <c r="AH808" s="221"/>
      <c r="AI808" s="221"/>
      <c r="AJ808" s="221"/>
      <c r="AK808" s="221"/>
      <c r="AL808" s="221"/>
      <c r="AM808" s="221"/>
      <c r="AN808" s="221"/>
      <c r="AO808" s="221"/>
      <c r="AP808" s="221"/>
      <c r="AQ808" s="221"/>
      <c r="AR808" s="221"/>
      <c r="AS808" s="221"/>
      <c r="AT808" s="221"/>
      <c r="AU808" s="221"/>
      <c r="AV808" s="221"/>
      <c r="AW808" s="221"/>
      <c r="AX808" s="221"/>
      <c r="AY808" s="221"/>
      <c r="AZ808" s="221"/>
      <c r="BA808" s="221"/>
      <c r="BB808" s="221"/>
      <c r="BC808" s="221"/>
      <c r="BD808" s="221"/>
      <c r="BE808" s="221"/>
      <c r="BF808" s="221"/>
      <c r="BG808" s="221"/>
      <c r="BH808" s="221"/>
      <c r="BI808" s="221"/>
      <c r="BJ808" s="221"/>
      <c r="BK808" s="221"/>
      <c r="BL808" s="221"/>
      <c r="BM808" s="222">
        <v>1</v>
      </c>
    </row>
    <row r="809" spans="1:65">
      <c r="A809" s="30"/>
      <c r="B809" s="19">
        <v>1</v>
      </c>
      <c r="C809" s="9">
        <v>2</v>
      </c>
      <c r="D809" s="223">
        <v>70</v>
      </c>
      <c r="E809" s="223">
        <v>73</v>
      </c>
      <c r="F809" s="223">
        <v>70.459999999999994</v>
      </c>
      <c r="G809" s="223">
        <v>77</v>
      </c>
      <c r="H809" s="223">
        <v>81</v>
      </c>
      <c r="I809" s="223">
        <v>71</v>
      </c>
      <c r="J809" s="223">
        <v>64.7</v>
      </c>
      <c r="K809" s="223">
        <v>70.187700357110145</v>
      </c>
      <c r="L809" s="223">
        <v>67.069999999999993</v>
      </c>
      <c r="M809" s="223">
        <v>78</v>
      </c>
      <c r="N809" s="223">
        <v>66</v>
      </c>
      <c r="O809" s="223">
        <v>71</v>
      </c>
      <c r="P809" s="223">
        <v>70</v>
      </c>
      <c r="Q809" s="223">
        <v>76.400000000000006</v>
      </c>
      <c r="R809" s="223">
        <v>75.53</v>
      </c>
      <c r="S809" s="220"/>
      <c r="T809" s="221"/>
      <c r="U809" s="221"/>
      <c r="V809" s="221"/>
      <c r="W809" s="221"/>
      <c r="X809" s="221"/>
      <c r="Y809" s="221"/>
      <c r="Z809" s="221"/>
      <c r="AA809" s="221"/>
      <c r="AB809" s="221"/>
      <c r="AC809" s="221"/>
      <c r="AD809" s="221"/>
      <c r="AE809" s="221"/>
      <c r="AF809" s="221"/>
      <c r="AG809" s="221"/>
      <c r="AH809" s="221"/>
      <c r="AI809" s="221"/>
      <c r="AJ809" s="221"/>
      <c r="AK809" s="221"/>
      <c r="AL809" s="221"/>
      <c r="AM809" s="221"/>
      <c r="AN809" s="221"/>
      <c r="AO809" s="221"/>
      <c r="AP809" s="221"/>
      <c r="AQ809" s="221"/>
      <c r="AR809" s="221"/>
      <c r="AS809" s="221"/>
      <c r="AT809" s="221"/>
      <c r="AU809" s="221"/>
      <c r="AV809" s="221"/>
      <c r="AW809" s="221"/>
      <c r="AX809" s="221"/>
      <c r="AY809" s="221"/>
      <c r="AZ809" s="221"/>
      <c r="BA809" s="221"/>
      <c r="BB809" s="221"/>
      <c r="BC809" s="221"/>
      <c r="BD809" s="221"/>
      <c r="BE809" s="221"/>
      <c r="BF809" s="221"/>
      <c r="BG809" s="221"/>
      <c r="BH809" s="221"/>
      <c r="BI809" s="221"/>
      <c r="BJ809" s="221"/>
      <c r="BK809" s="221"/>
      <c r="BL809" s="221"/>
      <c r="BM809" s="222" t="e">
        <v>#N/A</v>
      </c>
    </row>
    <row r="810" spans="1:65">
      <c r="A810" s="30"/>
      <c r="B810" s="19">
        <v>1</v>
      </c>
      <c r="C810" s="9">
        <v>3</v>
      </c>
      <c r="D810" s="223">
        <v>69</v>
      </c>
      <c r="E810" s="223">
        <v>74</v>
      </c>
      <c r="F810" s="223">
        <v>72.48</v>
      </c>
      <c r="G810" s="223">
        <v>76</v>
      </c>
      <c r="H810" s="223">
        <v>82</v>
      </c>
      <c r="I810" s="223">
        <v>72</v>
      </c>
      <c r="J810" s="223">
        <v>65.400000000000006</v>
      </c>
      <c r="K810" s="223">
        <v>70.478925095446883</v>
      </c>
      <c r="L810" s="223">
        <v>66.069999999999993</v>
      </c>
      <c r="M810" s="223">
        <v>79</v>
      </c>
      <c r="N810" s="223">
        <v>66</v>
      </c>
      <c r="O810" s="223">
        <v>71</v>
      </c>
      <c r="P810" s="223">
        <v>70</v>
      </c>
      <c r="Q810" s="223">
        <v>79.400000000000006</v>
      </c>
      <c r="R810" s="223">
        <v>75.400000000000006</v>
      </c>
      <c r="S810" s="220"/>
      <c r="T810" s="221"/>
      <c r="U810" s="221"/>
      <c r="V810" s="221"/>
      <c r="W810" s="221"/>
      <c r="X810" s="221"/>
      <c r="Y810" s="221"/>
      <c r="Z810" s="221"/>
      <c r="AA810" s="221"/>
      <c r="AB810" s="221"/>
      <c r="AC810" s="221"/>
      <c r="AD810" s="221"/>
      <c r="AE810" s="221"/>
      <c r="AF810" s="221"/>
      <c r="AG810" s="221"/>
      <c r="AH810" s="221"/>
      <c r="AI810" s="221"/>
      <c r="AJ810" s="221"/>
      <c r="AK810" s="221"/>
      <c r="AL810" s="221"/>
      <c r="AM810" s="221"/>
      <c r="AN810" s="221"/>
      <c r="AO810" s="221"/>
      <c r="AP810" s="221"/>
      <c r="AQ810" s="221"/>
      <c r="AR810" s="221"/>
      <c r="AS810" s="221"/>
      <c r="AT810" s="221"/>
      <c r="AU810" s="221"/>
      <c r="AV810" s="221"/>
      <c r="AW810" s="221"/>
      <c r="AX810" s="221"/>
      <c r="AY810" s="221"/>
      <c r="AZ810" s="221"/>
      <c r="BA810" s="221"/>
      <c r="BB810" s="221"/>
      <c r="BC810" s="221"/>
      <c r="BD810" s="221"/>
      <c r="BE810" s="221"/>
      <c r="BF810" s="221"/>
      <c r="BG810" s="221"/>
      <c r="BH810" s="221"/>
      <c r="BI810" s="221"/>
      <c r="BJ810" s="221"/>
      <c r="BK810" s="221"/>
      <c r="BL810" s="221"/>
      <c r="BM810" s="222">
        <v>16</v>
      </c>
    </row>
    <row r="811" spans="1:65">
      <c r="A811" s="30"/>
      <c r="B811" s="19">
        <v>1</v>
      </c>
      <c r="C811" s="9">
        <v>4</v>
      </c>
      <c r="D811" s="223">
        <v>69</v>
      </c>
      <c r="E811" s="223">
        <v>73</v>
      </c>
      <c r="F811" s="223">
        <v>71.290000000000006</v>
      </c>
      <c r="G811" s="223">
        <v>76</v>
      </c>
      <c r="H811" s="223">
        <v>84</v>
      </c>
      <c r="I811" s="223">
        <v>71</v>
      </c>
      <c r="J811" s="223">
        <v>68.400000000000006</v>
      </c>
      <c r="K811" s="223">
        <v>67.757594108180427</v>
      </c>
      <c r="L811" s="223">
        <v>66.59</v>
      </c>
      <c r="M811" s="223">
        <v>79</v>
      </c>
      <c r="N811" s="223">
        <v>66</v>
      </c>
      <c r="O811" s="223">
        <v>69</v>
      </c>
      <c r="P811" s="223">
        <v>70</v>
      </c>
      <c r="Q811" s="223">
        <v>77.5</v>
      </c>
      <c r="R811" s="223">
        <v>74.930000000000007</v>
      </c>
      <c r="S811" s="220"/>
      <c r="T811" s="221"/>
      <c r="U811" s="221"/>
      <c r="V811" s="221"/>
      <c r="W811" s="221"/>
      <c r="X811" s="221"/>
      <c r="Y811" s="221"/>
      <c r="Z811" s="221"/>
      <c r="AA811" s="221"/>
      <c r="AB811" s="221"/>
      <c r="AC811" s="221"/>
      <c r="AD811" s="221"/>
      <c r="AE811" s="221"/>
      <c r="AF811" s="221"/>
      <c r="AG811" s="221"/>
      <c r="AH811" s="221"/>
      <c r="AI811" s="221"/>
      <c r="AJ811" s="221"/>
      <c r="AK811" s="221"/>
      <c r="AL811" s="221"/>
      <c r="AM811" s="221"/>
      <c r="AN811" s="221"/>
      <c r="AO811" s="221"/>
      <c r="AP811" s="221"/>
      <c r="AQ811" s="221"/>
      <c r="AR811" s="221"/>
      <c r="AS811" s="221"/>
      <c r="AT811" s="221"/>
      <c r="AU811" s="221"/>
      <c r="AV811" s="221"/>
      <c r="AW811" s="221"/>
      <c r="AX811" s="221"/>
      <c r="AY811" s="221"/>
      <c r="AZ811" s="221"/>
      <c r="BA811" s="221"/>
      <c r="BB811" s="221"/>
      <c r="BC811" s="221"/>
      <c r="BD811" s="221"/>
      <c r="BE811" s="221"/>
      <c r="BF811" s="221"/>
      <c r="BG811" s="221"/>
      <c r="BH811" s="221"/>
      <c r="BI811" s="221"/>
      <c r="BJ811" s="221"/>
      <c r="BK811" s="221"/>
      <c r="BL811" s="221"/>
      <c r="BM811" s="222">
        <v>72.089351598019462</v>
      </c>
    </row>
    <row r="812" spans="1:65">
      <c r="A812" s="30"/>
      <c r="B812" s="19">
        <v>1</v>
      </c>
      <c r="C812" s="9">
        <v>5</v>
      </c>
      <c r="D812" s="223">
        <v>71</v>
      </c>
      <c r="E812" s="223">
        <v>69</v>
      </c>
      <c r="F812" s="223">
        <v>72.540000000000006</v>
      </c>
      <c r="G812" s="223">
        <v>77</v>
      </c>
      <c r="H812" s="223">
        <v>78</v>
      </c>
      <c r="I812" s="223">
        <v>71</v>
      </c>
      <c r="J812" s="223">
        <v>66.599999999999994</v>
      </c>
      <c r="K812" s="223">
        <v>68.054315853083466</v>
      </c>
      <c r="L812" s="223">
        <v>68.099999999999994</v>
      </c>
      <c r="M812" s="223">
        <v>79</v>
      </c>
      <c r="N812" s="223">
        <v>66</v>
      </c>
      <c r="O812" s="223">
        <v>71</v>
      </c>
      <c r="P812" s="223">
        <v>72</v>
      </c>
      <c r="Q812" s="223">
        <v>76.599999999999994</v>
      </c>
      <c r="R812" s="223">
        <v>74.069999999999993</v>
      </c>
      <c r="S812" s="220"/>
      <c r="T812" s="221"/>
      <c r="U812" s="221"/>
      <c r="V812" s="221"/>
      <c r="W812" s="221"/>
      <c r="X812" s="221"/>
      <c r="Y812" s="221"/>
      <c r="Z812" s="221"/>
      <c r="AA812" s="221"/>
      <c r="AB812" s="221"/>
      <c r="AC812" s="221"/>
      <c r="AD812" s="221"/>
      <c r="AE812" s="221"/>
      <c r="AF812" s="221"/>
      <c r="AG812" s="221"/>
      <c r="AH812" s="221"/>
      <c r="AI812" s="221"/>
      <c r="AJ812" s="221"/>
      <c r="AK812" s="221"/>
      <c r="AL812" s="221"/>
      <c r="AM812" s="221"/>
      <c r="AN812" s="221"/>
      <c r="AO812" s="221"/>
      <c r="AP812" s="221"/>
      <c r="AQ812" s="221"/>
      <c r="AR812" s="221"/>
      <c r="AS812" s="221"/>
      <c r="AT812" s="221"/>
      <c r="AU812" s="221"/>
      <c r="AV812" s="221"/>
      <c r="AW812" s="221"/>
      <c r="AX812" s="221"/>
      <c r="AY812" s="221"/>
      <c r="AZ812" s="221"/>
      <c r="BA812" s="221"/>
      <c r="BB812" s="221"/>
      <c r="BC812" s="221"/>
      <c r="BD812" s="221"/>
      <c r="BE812" s="221"/>
      <c r="BF812" s="221"/>
      <c r="BG812" s="221"/>
      <c r="BH812" s="221"/>
      <c r="BI812" s="221"/>
      <c r="BJ812" s="221"/>
      <c r="BK812" s="221"/>
      <c r="BL812" s="221"/>
      <c r="BM812" s="222">
        <v>53</v>
      </c>
    </row>
    <row r="813" spans="1:65">
      <c r="A813" s="30"/>
      <c r="B813" s="19">
        <v>1</v>
      </c>
      <c r="C813" s="9">
        <v>6</v>
      </c>
      <c r="D813" s="223">
        <v>69</v>
      </c>
      <c r="E813" s="223">
        <v>66</v>
      </c>
      <c r="F813" s="223">
        <v>71.27</v>
      </c>
      <c r="G813" s="223">
        <v>77</v>
      </c>
      <c r="H813" s="223">
        <v>79</v>
      </c>
      <c r="I813" s="223">
        <v>72</v>
      </c>
      <c r="J813" s="223">
        <v>66.400000000000006</v>
      </c>
      <c r="K813" s="223">
        <v>68.749392463868716</v>
      </c>
      <c r="L813" s="223">
        <v>67.33</v>
      </c>
      <c r="M813" s="223">
        <v>76</v>
      </c>
      <c r="N813" s="223">
        <v>66</v>
      </c>
      <c r="O813" s="223">
        <v>71</v>
      </c>
      <c r="P813" s="223">
        <v>74</v>
      </c>
      <c r="Q813" s="223">
        <v>76.099999999999994</v>
      </c>
      <c r="R813" s="223">
        <v>74</v>
      </c>
      <c r="S813" s="220"/>
      <c r="T813" s="221"/>
      <c r="U813" s="221"/>
      <c r="V813" s="221"/>
      <c r="W813" s="221"/>
      <c r="X813" s="221"/>
      <c r="Y813" s="221"/>
      <c r="Z813" s="221"/>
      <c r="AA813" s="221"/>
      <c r="AB813" s="221"/>
      <c r="AC813" s="221"/>
      <c r="AD813" s="221"/>
      <c r="AE813" s="221"/>
      <c r="AF813" s="221"/>
      <c r="AG813" s="221"/>
      <c r="AH813" s="221"/>
      <c r="AI813" s="221"/>
      <c r="AJ813" s="221"/>
      <c r="AK813" s="221"/>
      <c r="AL813" s="221"/>
      <c r="AM813" s="221"/>
      <c r="AN813" s="221"/>
      <c r="AO813" s="221"/>
      <c r="AP813" s="221"/>
      <c r="AQ813" s="221"/>
      <c r="AR813" s="221"/>
      <c r="AS813" s="221"/>
      <c r="AT813" s="221"/>
      <c r="AU813" s="221"/>
      <c r="AV813" s="221"/>
      <c r="AW813" s="221"/>
      <c r="AX813" s="221"/>
      <c r="AY813" s="221"/>
      <c r="AZ813" s="221"/>
      <c r="BA813" s="221"/>
      <c r="BB813" s="221"/>
      <c r="BC813" s="221"/>
      <c r="BD813" s="221"/>
      <c r="BE813" s="221"/>
      <c r="BF813" s="221"/>
      <c r="BG813" s="221"/>
      <c r="BH813" s="221"/>
      <c r="BI813" s="221"/>
      <c r="BJ813" s="221"/>
      <c r="BK813" s="221"/>
      <c r="BL813" s="221"/>
      <c r="BM813" s="225"/>
    </row>
    <row r="814" spans="1:65">
      <c r="A814" s="30"/>
      <c r="B814" s="20" t="s">
        <v>259</v>
      </c>
      <c r="C814" s="12"/>
      <c r="D814" s="226">
        <v>69.666666666666671</v>
      </c>
      <c r="E814" s="226">
        <v>70.666666666666671</v>
      </c>
      <c r="F814" s="226">
        <v>71.783333333333346</v>
      </c>
      <c r="G814" s="226">
        <v>76.166666666666671</v>
      </c>
      <c r="H814" s="226">
        <v>81</v>
      </c>
      <c r="I814" s="226">
        <v>71.666666666666671</v>
      </c>
      <c r="J814" s="226">
        <v>66.383333333333326</v>
      </c>
      <c r="K814" s="226">
        <v>68.958607303625399</v>
      </c>
      <c r="L814" s="226">
        <v>66.954999999999998</v>
      </c>
      <c r="M814" s="226">
        <v>78</v>
      </c>
      <c r="N814" s="226">
        <v>66</v>
      </c>
      <c r="O814" s="226">
        <v>70.833333333333329</v>
      </c>
      <c r="P814" s="226">
        <v>71.5</v>
      </c>
      <c r="Q814" s="226">
        <v>77.13333333333334</v>
      </c>
      <c r="R814" s="226">
        <v>74.626666666666679</v>
      </c>
      <c r="S814" s="220"/>
      <c r="T814" s="221"/>
      <c r="U814" s="221"/>
      <c r="V814" s="221"/>
      <c r="W814" s="221"/>
      <c r="X814" s="221"/>
      <c r="Y814" s="221"/>
      <c r="Z814" s="221"/>
      <c r="AA814" s="221"/>
      <c r="AB814" s="221"/>
      <c r="AC814" s="221"/>
      <c r="AD814" s="221"/>
      <c r="AE814" s="221"/>
      <c r="AF814" s="221"/>
      <c r="AG814" s="221"/>
      <c r="AH814" s="221"/>
      <c r="AI814" s="221"/>
      <c r="AJ814" s="221"/>
      <c r="AK814" s="221"/>
      <c r="AL814" s="221"/>
      <c r="AM814" s="221"/>
      <c r="AN814" s="221"/>
      <c r="AO814" s="221"/>
      <c r="AP814" s="221"/>
      <c r="AQ814" s="221"/>
      <c r="AR814" s="221"/>
      <c r="AS814" s="221"/>
      <c r="AT814" s="221"/>
      <c r="AU814" s="221"/>
      <c r="AV814" s="221"/>
      <c r="AW814" s="221"/>
      <c r="AX814" s="221"/>
      <c r="AY814" s="221"/>
      <c r="AZ814" s="221"/>
      <c r="BA814" s="221"/>
      <c r="BB814" s="221"/>
      <c r="BC814" s="221"/>
      <c r="BD814" s="221"/>
      <c r="BE814" s="221"/>
      <c r="BF814" s="221"/>
      <c r="BG814" s="221"/>
      <c r="BH814" s="221"/>
      <c r="BI814" s="221"/>
      <c r="BJ814" s="221"/>
      <c r="BK814" s="221"/>
      <c r="BL814" s="221"/>
      <c r="BM814" s="225"/>
    </row>
    <row r="815" spans="1:65">
      <c r="A815" s="30"/>
      <c r="B815" s="3" t="s">
        <v>260</v>
      </c>
      <c r="C815" s="29"/>
      <c r="D815" s="223">
        <v>69.5</v>
      </c>
      <c r="E815" s="223">
        <v>71</v>
      </c>
      <c r="F815" s="223">
        <v>71.885000000000005</v>
      </c>
      <c r="G815" s="223">
        <v>76.5</v>
      </c>
      <c r="H815" s="223">
        <v>81.5</v>
      </c>
      <c r="I815" s="223">
        <v>71.5</v>
      </c>
      <c r="J815" s="223">
        <v>66.5</v>
      </c>
      <c r="K815" s="223">
        <v>68.636554203965687</v>
      </c>
      <c r="L815" s="223">
        <v>66.83</v>
      </c>
      <c r="M815" s="223">
        <v>78.5</v>
      </c>
      <c r="N815" s="223">
        <v>66</v>
      </c>
      <c r="O815" s="223">
        <v>71</v>
      </c>
      <c r="P815" s="223">
        <v>71</v>
      </c>
      <c r="Q815" s="223">
        <v>76.699999999999989</v>
      </c>
      <c r="R815" s="223">
        <v>74.5</v>
      </c>
      <c r="S815" s="220"/>
      <c r="T815" s="221"/>
      <c r="U815" s="221"/>
      <c r="V815" s="221"/>
      <c r="W815" s="221"/>
      <c r="X815" s="221"/>
      <c r="Y815" s="221"/>
      <c r="Z815" s="221"/>
      <c r="AA815" s="221"/>
      <c r="AB815" s="221"/>
      <c r="AC815" s="221"/>
      <c r="AD815" s="221"/>
      <c r="AE815" s="221"/>
      <c r="AF815" s="221"/>
      <c r="AG815" s="221"/>
      <c r="AH815" s="221"/>
      <c r="AI815" s="221"/>
      <c r="AJ815" s="221"/>
      <c r="AK815" s="221"/>
      <c r="AL815" s="221"/>
      <c r="AM815" s="221"/>
      <c r="AN815" s="221"/>
      <c r="AO815" s="221"/>
      <c r="AP815" s="221"/>
      <c r="AQ815" s="221"/>
      <c r="AR815" s="221"/>
      <c r="AS815" s="221"/>
      <c r="AT815" s="221"/>
      <c r="AU815" s="221"/>
      <c r="AV815" s="221"/>
      <c r="AW815" s="221"/>
      <c r="AX815" s="221"/>
      <c r="AY815" s="221"/>
      <c r="AZ815" s="221"/>
      <c r="BA815" s="221"/>
      <c r="BB815" s="221"/>
      <c r="BC815" s="221"/>
      <c r="BD815" s="221"/>
      <c r="BE815" s="221"/>
      <c r="BF815" s="221"/>
      <c r="BG815" s="221"/>
      <c r="BH815" s="221"/>
      <c r="BI815" s="221"/>
      <c r="BJ815" s="221"/>
      <c r="BK815" s="221"/>
      <c r="BL815" s="221"/>
      <c r="BM815" s="225"/>
    </row>
    <row r="816" spans="1:65">
      <c r="A816" s="30"/>
      <c r="B816" s="3" t="s">
        <v>261</v>
      </c>
      <c r="C816" s="29"/>
      <c r="D816" s="232">
        <v>0.81649658092772603</v>
      </c>
      <c r="E816" s="232">
        <v>3.1411250638372654</v>
      </c>
      <c r="F816" s="232">
        <v>0.9038288923610881</v>
      </c>
      <c r="G816" s="232">
        <v>1.1690451944500122</v>
      </c>
      <c r="H816" s="232">
        <v>2.1908902300206643</v>
      </c>
      <c r="I816" s="232">
        <v>0.81649658092772603</v>
      </c>
      <c r="J816" s="232">
        <v>1.27187525593773</v>
      </c>
      <c r="K816" s="232">
        <v>1.1238427816386345</v>
      </c>
      <c r="L816" s="232">
        <v>0.71127350576272674</v>
      </c>
      <c r="M816" s="232">
        <v>1.2649110640673518</v>
      </c>
      <c r="N816" s="232">
        <v>0</v>
      </c>
      <c r="O816" s="232">
        <v>0.98319208025017513</v>
      </c>
      <c r="P816" s="232">
        <v>1.7606816861659009</v>
      </c>
      <c r="Q816" s="232">
        <v>1.2060956291549498</v>
      </c>
      <c r="R816" s="232">
        <v>0.75409990496397206</v>
      </c>
      <c r="S816" s="229"/>
      <c r="T816" s="230"/>
      <c r="U816" s="230"/>
      <c r="V816" s="230"/>
      <c r="W816" s="230"/>
      <c r="X816" s="230"/>
      <c r="Y816" s="230"/>
      <c r="Z816" s="230"/>
      <c r="AA816" s="230"/>
      <c r="AB816" s="230"/>
      <c r="AC816" s="230"/>
      <c r="AD816" s="230"/>
      <c r="AE816" s="230"/>
      <c r="AF816" s="230"/>
      <c r="AG816" s="230"/>
      <c r="AH816" s="230"/>
      <c r="AI816" s="230"/>
      <c r="AJ816" s="230"/>
      <c r="AK816" s="230"/>
      <c r="AL816" s="230"/>
      <c r="AM816" s="230"/>
      <c r="AN816" s="230"/>
      <c r="AO816" s="230"/>
      <c r="AP816" s="230"/>
      <c r="AQ816" s="230"/>
      <c r="AR816" s="230"/>
      <c r="AS816" s="230"/>
      <c r="AT816" s="230"/>
      <c r="AU816" s="230"/>
      <c r="AV816" s="230"/>
      <c r="AW816" s="230"/>
      <c r="AX816" s="230"/>
      <c r="AY816" s="230"/>
      <c r="AZ816" s="230"/>
      <c r="BA816" s="230"/>
      <c r="BB816" s="230"/>
      <c r="BC816" s="230"/>
      <c r="BD816" s="230"/>
      <c r="BE816" s="230"/>
      <c r="BF816" s="230"/>
      <c r="BG816" s="230"/>
      <c r="BH816" s="230"/>
      <c r="BI816" s="230"/>
      <c r="BJ816" s="230"/>
      <c r="BK816" s="230"/>
      <c r="BL816" s="230"/>
      <c r="BM816" s="233"/>
    </row>
    <row r="817" spans="1:65">
      <c r="A817" s="30"/>
      <c r="B817" s="3" t="s">
        <v>86</v>
      </c>
      <c r="C817" s="29"/>
      <c r="D817" s="13">
        <v>1.1720046616187455E-2</v>
      </c>
      <c r="E817" s="13">
        <v>4.4449882978829222E-2</v>
      </c>
      <c r="F817" s="13">
        <v>1.2591068851094794E-2</v>
      </c>
      <c r="G817" s="13">
        <v>1.5348514587965148E-2</v>
      </c>
      <c r="H817" s="13">
        <v>2.7048027531119314E-2</v>
      </c>
      <c r="I817" s="13">
        <v>1.1392975547828735E-2</v>
      </c>
      <c r="J817" s="13">
        <v>1.9159556956129503E-2</v>
      </c>
      <c r="K817" s="13">
        <v>1.6297353232357842E-2</v>
      </c>
      <c r="L817" s="13">
        <v>1.0623157430553757E-2</v>
      </c>
      <c r="M817" s="13">
        <v>1.6216808513683997E-2</v>
      </c>
      <c r="N817" s="13">
        <v>0</v>
      </c>
      <c r="O817" s="13">
        <v>1.3880358780002473E-2</v>
      </c>
      <c r="P817" s="13">
        <v>2.4624918687634979E-2</v>
      </c>
      <c r="Q817" s="13">
        <v>1.563650340304602E-2</v>
      </c>
      <c r="R817" s="13">
        <v>1.0104965673092351E-2</v>
      </c>
      <c r="S817" s="157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3" t="s">
        <v>262</v>
      </c>
      <c r="C818" s="29"/>
      <c r="D818" s="13">
        <v>-3.3606696102109868E-2</v>
      </c>
      <c r="E818" s="13">
        <v>-1.9735021883479864E-2</v>
      </c>
      <c r="F818" s="13">
        <v>-4.2449856726762825E-3</v>
      </c>
      <c r="G818" s="13">
        <v>5.6559186318985155E-2</v>
      </c>
      <c r="H818" s="13">
        <v>0.12360561170903006</v>
      </c>
      <c r="I818" s="13">
        <v>-5.8633476648498606E-3</v>
      </c>
      <c r="J818" s="13">
        <v>-7.9152026453278568E-2</v>
      </c>
      <c r="K818" s="13">
        <v>-4.3428664913669146E-2</v>
      </c>
      <c r="L818" s="13">
        <v>-7.122205269162829E-2</v>
      </c>
      <c r="M818" s="13">
        <v>8.1990589053140051E-2</v>
      </c>
      <c r="N818" s="13">
        <v>-8.4469501570419991E-2</v>
      </c>
      <c r="O818" s="13">
        <v>-1.7423076180375086E-2</v>
      </c>
      <c r="P818" s="13">
        <v>-8.1752933679549722E-3</v>
      </c>
      <c r="Q818" s="13">
        <v>6.9968471396994136E-2</v>
      </c>
      <c r="R818" s="13">
        <v>3.5196808022295079E-2</v>
      </c>
      <c r="S818" s="157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46" t="s">
        <v>263</v>
      </c>
      <c r="C819" s="47"/>
      <c r="D819" s="45">
        <v>0.4</v>
      </c>
      <c r="E819" s="45">
        <v>0.18</v>
      </c>
      <c r="F819" s="45">
        <v>0.06</v>
      </c>
      <c r="G819" s="45">
        <v>1.01</v>
      </c>
      <c r="H819" s="45">
        <v>2.0499999999999998</v>
      </c>
      <c r="I819" s="45">
        <v>0.04</v>
      </c>
      <c r="J819" s="45">
        <v>1.1000000000000001</v>
      </c>
      <c r="K819" s="45">
        <v>0.55000000000000004</v>
      </c>
      <c r="L819" s="45">
        <v>0.98</v>
      </c>
      <c r="M819" s="45">
        <v>1.4</v>
      </c>
      <c r="N819" s="45">
        <v>1.19</v>
      </c>
      <c r="O819" s="45">
        <v>0.14000000000000001</v>
      </c>
      <c r="P819" s="45">
        <v>0</v>
      </c>
      <c r="Q819" s="45">
        <v>1.21</v>
      </c>
      <c r="R819" s="45">
        <v>0.67</v>
      </c>
      <c r="S819" s="157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B820" s="31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BM820" s="55"/>
    </row>
    <row r="821" spans="1:65" ht="15">
      <c r="B821" s="8" t="s">
        <v>486</v>
      </c>
      <c r="BM821" s="28" t="s">
        <v>66</v>
      </c>
    </row>
    <row r="822" spans="1:65" ht="15">
      <c r="A822" s="25" t="s">
        <v>12</v>
      </c>
      <c r="B822" s="18" t="s">
        <v>110</v>
      </c>
      <c r="C822" s="15" t="s">
        <v>111</v>
      </c>
      <c r="D822" s="16" t="s">
        <v>225</v>
      </c>
      <c r="E822" s="17" t="s">
        <v>225</v>
      </c>
      <c r="F822" s="17" t="s">
        <v>225</v>
      </c>
      <c r="G822" s="17" t="s">
        <v>225</v>
      </c>
      <c r="H822" s="17" t="s">
        <v>225</v>
      </c>
      <c r="I822" s="17" t="s">
        <v>225</v>
      </c>
      <c r="J822" s="17" t="s">
        <v>225</v>
      </c>
      <c r="K822" s="17" t="s">
        <v>225</v>
      </c>
      <c r="L822" s="157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1</v>
      </c>
    </row>
    <row r="823" spans="1:65">
      <c r="A823" s="30"/>
      <c r="B823" s="19" t="s">
        <v>226</v>
      </c>
      <c r="C823" s="9" t="s">
        <v>226</v>
      </c>
      <c r="D823" s="155" t="s">
        <v>228</v>
      </c>
      <c r="E823" s="156" t="s">
        <v>236</v>
      </c>
      <c r="F823" s="156" t="s">
        <v>238</v>
      </c>
      <c r="G823" s="156" t="s">
        <v>239</v>
      </c>
      <c r="H823" s="156" t="s">
        <v>240</v>
      </c>
      <c r="I823" s="156" t="s">
        <v>242</v>
      </c>
      <c r="J823" s="156" t="s">
        <v>245</v>
      </c>
      <c r="K823" s="156" t="s">
        <v>249</v>
      </c>
      <c r="L823" s="157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 t="s">
        <v>3</v>
      </c>
    </row>
    <row r="824" spans="1:65">
      <c r="A824" s="30"/>
      <c r="B824" s="19"/>
      <c r="C824" s="9"/>
      <c r="D824" s="10" t="s">
        <v>271</v>
      </c>
      <c r="E824" s="11" t="s">
        <v>271</v>
      </c>
      <c r="F824" s="11" t="s">
        <v>272</v>
      </c>
      <c r="G824" s="11" t="s">
        <v>271</v>
      </c>
      <c r="H824" s="11" t="s">
        <v>272</v>
      </c>
      <c r="I824" s="11" t="s">
        <v>271</v>
      </c>
      <c r="J824" s="11" t="s">
        <v>271</v>
      </c>
      <c r="K824" s="11" t="s">
        <v>271</v>
      </c>
      <c r="L824" s="157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2</v>
      </c>
    </row>
    <row r="825" spans="1:65">
      <c r="A825" s="30"/>
      <c r="B825" s="19"/>
      <c r="C825" s="9"/>
      <c r="D825" s="26"/>
      <c r="E825" s="26"/>
      <c r="F825" s="26"/>
      <c r="G825" s="26"/>
      <c r="H825" s="26"/>
      <c r="I825" s="26"/>
      <c r="J825" s="26"/>
      <c r="K825" s="26"/>
      <c r="L825" s="157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3</v>
      </c>
    </row>
    <row r="826" spans="1:65">
      <c r="A826" s="30"/>
      <c r="B826" s="18">
        <v>1</v>
      </c>
      <c r="C826" s="14">
        <v>1</v>
      </c>
      <c r="D826" s="22">
        <v>5.81</v>
      </c>
      <c r="E826" s="22">
        <v>5.5</v>
      </c>
      <c r="F826" s="22">
        <v>5.8</v>
      </c>
      <c r="G826" s="22">
        <v>5.4415167939422036</v>
      </c>
      <c r="H826" s="22">
        <v>6.28</v>
      </c>
      <c r="I826" s="22">
        <v>5.62</v>
      </c>
      <c r="J826" s="22">
        <v>5.3118231914707099</v>
      </c>
      <c r="K826" s="22">
        <v>6.28</v>
      </c>
      <c r="L826" s="157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</v>
      </c>
    </row>
    <row r="827" spans="1:65">
      <c r="A827" s="30"/>
      <c r="B827" s="19">
        <v>1</v>
      </c>
      <c r="C827" s="9">
        <v>2</v>
      </c>
      <c r="D827" s="11">
        <v>5.74</v>
      </c>
      <c r="E827" s="11">
        <v>5.6</v>
      </c>
      <c r="F827" s="11">
        <v>5.9</v>
      </c>
      <c r="G827" s="11">
        <v>5.168667989059446</v>
      </c>
      <c r="H827" s="11">
        <v>6.23</v>
      </c>
      <c r="I827" s="11">
        <v>5.72</v>
      </c>
      <c r="J827" s="11">
        <v>5.2551816553657504</v>
      </c>
      <c r="K827" s="11">
        <v>6.35</v>
      </c>
      <c r="L827" s="157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32</v>
      </c>
    </row>
    <row r="828" spans="1:65">
      <c r="A828" s="30"/>
      <c r="B828" s="19">
        <v>1</v>
      </c>
      <c r="C828" s="9">
        <v>3</v>
      </c>
      <c r="D828" s="11">
        <v>5.5</v>
      </c>
      <c r="E828" s="11">
        <v>5.5</v>
      </c>
      <c r="F828" s="11">
        <v>5.5</v>
      </c>
      <c r="G828" s="11">
        <v>5.3638634536834573</v>
      </c>
      <c r="H828" s="11">
        <v>6.21</v>
      </c>
      <c r="I828" s="11">
        <v>6.18</v>
      </c>
      <c r="J828" s="11">
        <v>5.3724416142222902</v>
      </c>
      <c r="K828" s="11">
        <v>6.32</v>
      </c>
      <c r="L828" s="157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16</v>
      </c>
    </row>
    <row r="829" spans="1:65">
      <c r="A829" s="30"/>
      <c r="B829" s="19">
        <v>1</v>
      </c>
      <c r="C829" s="9">
        <v>4</v>
      </c>
      <c r="D829" s="11">
        <v>5.53</v>
      </c>
      <c r="E829" s="11">
        <v>5.7</v>
      </c>
      <c r="F829" s="11">
        <v>6</v>
      </c>
      <c r="G829" s="11">
        <v>5.4745189238657987</v>
      </c>
      <c r="H829" s="11">
        <v>6.33</v>
      </c>
      <c r="I829" s="11">
        <v>5.86</v>
      </c>
      <c r="J829" s="11">
        <v>5.3258194751373704</v>
      </c>
      <c r="K829" s="11">
        <v>6.32</v>
      </c>
      <c r="L829" s="157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5.7783098509478732</v>
      </c>
    </row>
    <row r="830" spans="1:65">
      <c r="A830" s="30"/>
      <c r="B830" s="19">
        <v>1</v>
      </c>
      <c r="C830" s="9">
        <v>5</v>
      </c>
      <c r="D830" s="11">
        <v>6.03</v>
      </c>
      <c r="E830" s="11">
        <v>5.6</v>
      </c>
      <c r="F830" s="11">
        <v>5.5</v>
      </c>
      <c r="G830" s="11">
        <v>5.1686413818785946</v>
      </c>
      <c r="H830" s="153">
        <v>6.47</v>
      </c>
      <c r="I830" s="11">
        <v>6.09</v>
      </c>
      <c r="J830" s="11">
        <v>5.3910146137740798</v>
      </c>
      <c r="K830" s="11">
        <v>6.21</v>
      </c>
      <c r="L830" s="157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54</v>
      </c>
    </row>
    <row r="831" spans="1:65">
      <c r="A831" s="30"/>
      <c r="B831" s="19">
        <v>1</v>
      </c>
      <c r="C831" s="9">
        <v>6</v>
      </c>
      <c r="D831" s="11">
        <v>6.03</v>
      </c>
      <c r="E831" s="11">
        <v>5.7</v>
      </c>
      <c r="F831" s="11">
        <v>5.7</v>
      </c>
      <c r="G831" s="11">
        <v>5.402693482607769</v>
      </c>
      <c r="H831" s="11">
        <v>6.28</v>
      </c>
      <c r="I831" s="11">
        <v>5.79</v>
      </c>
      <c r="J831" s="11">
        <v>5.34669027049042</v>
      </c>
      <c r="K831" s="11">
        <v>6.36</v>
      </c>
      <c r="L831" s="157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20" t="s">
        <v>259</v>
      </c>
      <c r="C832" s="12"/>
      <c r="D832" s="23">
        <v>5.7733333333333334</v>
      </c>
      <c r="E832" s="23">
        <v>5.6000000000000005</v>
      </c>
      <c r="F832" s="23">
        <v>5.7333333333333334</v>
      </c>
      <c r="G832" s="23">
        <v>5.3366503375062111</v>
      </c>
      <c r="H832" s="23">
        <v>6.3000000000000007</v>
      </c>
      <c r="I832" s="23">
        <v>5.876666666666666</v>
      </c>
      <c r="J832" s="23">
        <v>5.33382847007677</v>
      </c>
      <c r="K832" s="23">
        <v>6.3066666666666675</v>
      </c>
      <c r="L832" s="157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260</v>
      </c>
      <c r="C833" s="29"/>
      <c r="D833" s="11">
        <v>5.7750000000000004</v>
      </c>
      <c r="E833" s="11">
        <v>5.6</v>
      </c>
      <c r="F833" s="11">
        <v>5.75</v>
      </c>
      <c r="G833" s="11">
        <v>5.3832784681456136</v>
      </c>
      <c r="H833" s="11">
        <v>6.28</v>
      </c>
      <c r="I833" s="11">
        <v>5.8250000000000002</v>
      </c>
      <c r="J833" s="11">
        <v>5.3362548728138952</v>
      </c>
      <c r="K833" s="11">
        <v>6.32</v>
      </c>
      <c r="L833" s="157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261</v>
      </c>
      <c r="C834" s="29"/>
      <c r="D834" s="24">
        <v>0.23157432212286985</v>
      </c>
      <c r="E834" s="24">
        <v>8.9442719099991672E-2</v>
      </c>
      <c r="F834" s="24">
        <v>0.20655911179772893</v>
      </c>
      <c r="G834" s="24">
        <v>0.13531596362439099</v>
      </c>
      <c r="H834" s="24">
        <v>9.3380940239429847E-2</v>
      </c>
      <c r="I834" s="24">
        <v>0.21713283184877091</v>
      </c>
      <c r="J834" s="24">
        <v>4.8291518079910764E-2</v>
      </c>
      <c r="K834" s="24">
        <v>5.5015149428740709E-2</v>
      </c>
      <c r="L834" s="216"/>
      <c r="M834" s="217"/>
      <c r="N834" s="217"/>
      <c r="O834" s="217"/>
      <c r="P834" s="217"/>
      <c r="Q834" s="217"/>
      <c r="R834" s="217"/>
      <c r="S834" s="217"/>
      <c r="T834" s="217"/>
      <c r="U834" s="217"/>
      <c r="V834" s="217"/>
      <c r="W834" s="217"/>
      <c r="X834" s="217"/>
      <c r="Y834" s="217"/>
      <c r="Z834" s="217"/>
      <c r="AA834" s="217"/>
      <c r="AB834" s="217"/>
      <c r="AC834" s="217"/>
      <c r="AD834" s="217"/>
      <c r="AE834" s="217"/>
      <c r="AF834" s="217"/>
      <c r="AG834" s="217"/>
      <c r="AH834" s="217"/>
      <c r="AI834" s="217"/>
      <c r="AJ834" s="217"/>
      <c r="AK834" s="217"/>
      <c r="AL834" s="217"/>
      <c r="AM834" s="217"/>
      <c r="AN834" s="217"/>
      <c r="AO834" s="217"/>
      <c r="AP834" s="217"/>
      <c r="AQ834" s="217"/>
      <c r="AR834" s="217"/>
      <c r="AS834" s="217"/>
      <c r="AT834" s="217"/>
      <c r="AU834" s="217"/>
      <c r="AV834" s="217"/>
      <c r="AW834" s="217"/>
      <c r="AX834" s="217"/>
      <c r="AY834" s="217"/>
      <c r="AZ834" s="217"/>
      <c r="BA834" s="217"/>
      <c r="BB834" s="217"/>
      <c r="BC834" s="217"/>
      <c r="BD834" s="217"/>
      <c r="BE834" s="217"/>
      <c r="BF834" s="217"/>
      <c r="BG834" s="217"/>
      <c r="BH834" s="217"/>
      <c r="BI834" s="217"/>
      <c r="BJ834" s="217"/>
      <c r="BK834" s="217"/>
      <c r="BL834" s="217"/>
      <c r="BM834" s="56"/>
    </row>
    <row r="835" spans="1:65">
      <c r="A835" s="30"/>
      <c r="B835" s="3" t="s">
        <v>86</v>
      </c>
      <c r="C835" s="29"/>
      <c r="D835" s="13">
        <v>4.0111025771859675E-2</v>
      </c>
      <c r="E835" s="13">
        <v>1.5971914124998512E-2</v>
      </c>
      <c r="F835" s="13">
        <v>3.6027752057743417E-2</v>
      </c>
      <c r="G835" s="13">
        <v>2.5355973329072079E-2</v>
      </c>
      <c r="H835" s="13">
        <v>1.4822371466576164E-2</v>
      </c>
      <c r="I835" s="13">
        <v>3.694829810245677E-2</v>
      </c>
      <c r="J835" s="13">
        <v>9.0538191002635868E-3</v>
      </c>
      <c r="K835" s="13">
        <v>8.7233323618510633E-3</v>
      </c>
      <c r="L835" s="157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3" t="s">
        <v>262</v>
      </c>
      <c r="C836" s="29"/>
      <c r="D836" s="13">
        <v>-8.612410450303809E-4</v>
      </c>
      <c r="E836" s="13">
        <v>-3.0858478611807683E-2</v>
      </c>
      <c r="F836" s="13">
        <v>-7.7836804835175188E-3</v>
      </c>
      <c r="G836" s="13">
        <v>-7.6434030855789481E-2</v>
      </c>
      <c r="H836" s="13">
        <v>9.0284211561716399E-2</v>
      </c>
      <c r="I836" s="13">
        <v>1.7021727504394457E-2</v>
      </c>
      <c r="J836" s="13">
        <v>-7.6922386015383148E-2</v>
      </c>
      <c r="K836" s="13">
        <v>9.143795146813094E-2</v>
      </c>
      <c r="L836" s="157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46" t="s">
        <v>263</v>
      </c>
      <c r="C837" s="47"/>
      <c r="D837" s="45">
        <v>0.05</v>
      </c>
      <c r="E837" s="45">
        <v>0.36</v>
      </c>
      <c r="F837" s="45">
        <v>0.05</v>
      </c>
      <c r="G837" s="45">
        <v>0.99</v>
      </c>
      <c r="H837" s="45">
        <v>1.29</v>
      </c>
      <c r="I837" s="45">
        <v>0.28999999999999998</v>
      </c>
      <c r="J837" s="45">
        <v>0.99</v>
      </c>
      <c r="K837" s="45">
        <v>1.31</v>
      </c>
      <c r="L837" s="157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B838" s="31"/>
      <c r="C838" s="20"/>
      <c r="D838" s="20"/>
      <c r="E838" s="20"/>
      <c r="F838" s="20"/>
      <c r="G838" s="20"/>
      <c r="H838" s="20"/>
      <c r="I838" s="20"/>
      <c r="J838" s="20"/>
      <c r="K838" s="20"/>
      <c r="BM838" s="55"/>
    </row>
    <row r="839" spans="1:65" ht="15">
      <c r="B839" s="8" t="s">
        <v>487</v>
      </c>
      <c r="BM839" s="28" t="s">
        <v>66</v>
      </c>
    </row>
    <row r="840" spans="1:65" ht="15">
      <c r="A840" s="25" t="s">
        <v>15</v>
      </c>
      <c r="B840" s="18" t="s">
        <v>110</v>
      </c>
      <c r="C840" s="15" t="s">
        <v>111</v>
      </c>
      <c r="D840" s="16" t="s">
        <v>225</v>
      </c>
      <c r="E840" s="17" t="s">
        <v>225</v>
      </c>
      <c r="F840" s="17" t="s">
        <v>225</v>
      </c>
      <c r="G840" s="17" t="s">
        <v>225</v>
      </c>
      <c r="H840" s="17" t="s">
        <v>225</v>
      </c>
      <c r="I840" s="17" t="s">
        <v>225</v>
      </c>
      <c r="J840" s="17" t="s">
        <v>225</v>
      </c>
      <c r="K840" s="17" t="s">
        <v>225</v>
      </c>
      <c r="L840" s="17" t="s">
        <v>225</v>
      </c>
      <c r="M840" s="17" t="s">
        <v>225</v>
      </c>
      <c r="N840" s="17" t="s">
        <v>225</v>
      </c>
      <c r="O840" s="17" t="s">
        <v>225</v>
      </c>
      <c r="P840" s="17" t="s">
        <v>225</v>
      </c>
      <c r="Q840" s="17" t="s">
        <v>225</v>
      </c>
      <c r="R840" s="17" t="s">
        <v>225</v>
      </c>
      <c r="S840" s="17" t="s">
        <v>225</v>
      </c>
      <c r="T840" s="17" t="s">
        <v>225</v>
      </c>
      <c r="U840" s="17" t="s">
        <v>225</v>
      </c>
      <c r="V840" s="157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1</v>
      </c>
    </row>
    <row r="841" spans="1:65">
      <c r="A841" s="30"/>
      <c r="B841" s="19" t="s">
        <v>226</v>
      </c>
      <c r="C841" s="9" t="s">
        <v>226</v>
      </c>
      <c r="D841" s="155" t="s">
        <v>228</v>
      </c>
      <c r="E841" s="156" t="s">
        <v>229</v>
      </c>
      <c r="F841" s="156" t="s">
        <v>230</v>
      </c>
      <c r="G841" s="156" t="s">
        <v>231</v>
      </c>
      <c r="H841" s="156" t="s">
        <v>233</v>
      </c>
      <c r="I841" s="156" t="s">
        <v>236</v>
      </c>
      <c r="J841" s="156" t="s">
        <v>237</v>
      </c>
      <c r="K841" s="156" t="s">
        <v>238</v>
      </c>
      <c r="L841" s="156" t="s">
        <v>239</v>
      </c>
      <c r="M841" s="156" t="s">
        <v>240</v>
      </c>
      <c r="N841" s="156" t="s">
        <v>241</v>
      </c>
      <c r="O841" s="156" t="s">
        <v>242</v>
      </c>
      <c r="P841" s="156" t="s">
        <v>243</v>
      </c>
      <c r="Q841" s="156" t="s">
        <v>244</v>
      </c>
      <c r="R841" s="156" t="s">
        <v>247</v>
      </c>
      <c r="S841" s="156" t="s">
        <v>249</v>
      </c>
      <c r="T841" s="156" t="s">
        <v>250</v>
      </c>
      <c r="U841" s="156" t="s">
        <v>251</v>
      </c>
      <c r="V841" s="157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 t="s">
        <v>3</v>
      </c>
    </row>
    <row r="842" spans="1:65">
      <c r="A842" s="30"/>
      <c r="B842" s="19"/>
      <c r="C842" s="9"/>
      <c r="D842" s="10" t="s">
        <v>271</v>
      </c>
      <c r="E842" s="11" t="s">
        <v>272</v>
      </c>
      <c r="F842" s="11" t="s">
        <v>114</v>
      </c>
      <c r="G842" s="11" t="s">
        <v>271</v>
      </c>
      <c r="H842" s="11" t="s">
        <v>272</v>
      </c>
      <c r="I842" s="11" t="s">
        <v>271</v>
      </c>
      <c r="J842" s="11" t="s">
        <v>114</v>
      </c>
      <c r="K842" s="11" t="s">
        <v>272</v>
      </c>
      <c r="L842" s="11" t="s">
        <v>271</v>
      </c>
      <c r="M842" s="11" t="s">
        <v>272</v>
      </c>
      <c r="N842" s="11" t="s">
        <v>272</v>
      </c>
      <c r="O842" s="11" t="s">
        <v>271</v>
      </c>
      <c r="P842" s="11" t="s">
        <v>271</v>
      </c>
      <c r="Q842" s="11" t="s">
        <v>272</v>
      </c>
      <c r="R842" s="11" t="s">
        <v>272</v>
      </c>
      <c r="S842" s="11" t="s">
        <v>271</v>
      </c>
      <c r="T842" s="11" t="s">
        <v>114</v>
      </c>
      <c r="U842" s="11" t="s">
        <v>114</v>
      </c>
      <c r="V842" s="157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2</v>
      </c>
    </row>
    <row r="843" spans="1:65">
      <c r="A843" s="30"/>
      <c r="B843" s="19"/>
      <c r="C843" s="9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157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3</v>
      </c>
    </row>
    <row r="844" spans="1:65">
      <c r="A844" s="30"/>
      <c r="B844" s="18">
        <v>1</v>
      </c>
      <c r="C844" s="14">
        <v>1</v>
      </c>
      <c r="D844" s="22">
        <v>8.4</v>
      </c>
      <c r="E844" s="22">
        <v>8.4</v>
      </c>
      <c r="F844" s="151">
        <v>6.46</v>
      </c>
      <c r="G844" s="22">
        <v>8.3000000000000007</v>
      </c>
      <c r="H844" s="22">
        <v>8.1</v>
      </c>
      <c r="I844" s="151">
        <v>8</v>
      </c>
      <c r="J844" s="151" t="s">
        <v>96</v>
      </c>
      <c r="K844" s="151">
        <v>8</v>
      </c>
      <c r="L844" s="22">
        <v>7.6920400039072003</v>
      </c>
      <c r="M844" s="22">
        <v>8.42</v>
      </c>
      <c r="N844" s="22">
        <v>7.6</v>
      </c>
      <c r="O844" s="22">
        <v>7.6</v>
      </c>
      <c r="P844" s="22">
        <v>8.3000000000000007</v>
      </c>
      <c r="Q844" s="22">
        <v>8.9</v>
      </c>
      <c r="R844" s="22">
        <v>8.4</v>
      </c>
      <c r="S844" s="151">
        <v>10.1</v>
      </c>
      <c r="T844" s="22">
        <v>7.95</v>
      </c>
      <c r="U844" s="22">
        <v>6.7480000000000002</v>
      </c>
      <c r="V844" s="157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</v>
      </c>
    </row>
    <row r="845" spans="1:65">
      <c r="A845" s="30"/>
      <c r="B845" s="19">
        <v>1</v>
      </c>
      <c r="C845" s="9">
        <v>2</v>
      </c>
      <c r="D845" s="11">
        <v>8</v>
      </c>
      <c r="E845" s="11">
        <v>8.6999999999999993</v>
      </c>
      <c r="F845" s="152">
        <v>6.04</v>
      </c>
      <c r="G845" s="11">
        <v>8.1</v>
      </c>
      <c r="H845" s="11">
        <v>7.6</v>
      </c>
      <c r="I845" s="152">
        <v>8</v>
      </c>
      <c r="J845" s="152" t="s">
        <v>96</v>
      </c>
      <c r="K845" s="152">
        <v>8</v>
      </c>
      <c r="L845" s="11">
        <v>7.5764241409471387</v>
      </c>
      <c r="M845" s="11">
        <v>8.4499999999999993</v>
      </c>
      <c r="N845" s="11">
        <v>8.1999999999999993</v>
      </c>
      <c r="O845" s="11">
        <v>7.6</v>
      </c>
      <c r="P845" s="11">
        <v>8.1</v>
      </c>
      <c r="Q845" s="11">
        <v>8.3000000000000007</v>
      </c>
      <c r="R845" s="11">
        <v>7.8</v>
      </c>
      <c r="S845" s="152">
        <v>9.3000000000000007</v>
      </c>
      <c r="T845" s="11">
        <v>8.15</v>
      </c>
      <c r="U845" s="11">
        <v>7.2443333333333335</v>
      </c>
      <c r="V845" s="157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16</v>
      </c>
    </row>
    <row r="846" spans="1:65">
      <c r="A846" s="30"/>
      <c r="B846" s="19">
        <v>1</v>
      </c>
      <c r="C846" s="9">
        <v>3</v>
      </c>
      <c r="D846" s="11">
        <v>8.4</v>
      </c>
      <c r="E846" s="11">
        <v>9</v>
      </c>
      <c r="F846" s="152">
        <v>6.14</v>
      </c>
      <c r="G846" s="11">
        <v>8.8000000000000007</v>
      </c>
      <c r="H846" s="11">
        <v>8.6</v>
      </c>
      <c r="I846" s="152">
        <v>8</v>
      </c>
      <c r="J846" s="152" t="s">
        <v>96</v>
      </c>
      <c r="K846" s="152">
        <v>8</v>
      </c>
      <c r="L846" s="11">
        <v>7.7285672582617559</v>
      </c>
      <c r="M846" s="11">
        <v>8.32</v>
      </c>
      <c r="N846" s="11">
        <v>8.5</v>
      </c>
      <c r="O846" s="11">
        <v>8</v>
      </c>
      <c r="P846" s="11">
        <v>8.4</v>
      </c>
      <c r="Q846" s="11">
        <v>8.1</v>
      </c>
      <c r="R846" s="11">
        <v>7.6</v>
      </c>
      <c r="S846" s="152">
        <v>8.6</v>
      </c>
      <c r="T846" s="11">
        <v>7.85</v>
      </c>
      <c r="U846" s="11">
        <v>7.169999999999999</v>
      </c>
      <c r="V846" s="157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16</v>
      </c>
    </row>
    <row r="847" spans="1:65">
      <c r="A847" s="30"/>
      <c r="B847" s="19">
        <v>1</v>
      </c>
      <c r="C847" s="9">
        <v>4</v>
      </c>
      <c r="D847" s="11">
        <v>8.1999999999999993</v>
      </c>
      <c r="E847" s="11">
        <v>8.9</v>
      </c>
      <c r="F847" s="152">
        <v>6.49</v>
      </c>
      <c r="G847" s="11">
        <v>8.1999999999999993</v>
      </c>
      <c r="H847" s="11">
        <v>8</v>
      </c>
      <c r="I847" s="152">
        <v>9</v>
      </c>
      <c r="J847" s="152" t="s">
        <v>96</v>
      </c>
      <c r="K847" s="152">
        <v>8</v>
      </c>
      <c r="L847" s="11">
        <v>7.7678821168615952</v>
      </c>
      <c r="M847" s="11">
        <v>8.48</v>
      </c>
      <c r="N847" s="11">
        <v>8.1</v>
      </c>
      <c r="O847" s="11">
        <v>7.5</v>
      </c>
      <c r="P847" s="11">
        <v>8.4</v>
      </c>
      <c r="Q847" s="11">
        <v>9.1</v>
      </c>
      <c r="R847" s="11">
        <v>7.8</v>
      </c>
      <c r="S847" s="152">
        <v>10.1</v>
      </c>
      <c r="T847" s="11">
        <v>8.1</v>
      </c>
      <c r="U847" s="11">
        <v>7.0620000000000003</v>
      </c>
      <c r="V847" s="157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8.0599079036136665</v>
      </c>
    </row>
    <row r="848" spans="1:65">
      <c r="A848" s="30"/>
      <c r="B848" s="19">
        <v>1</v>
      </c>
      <c r="C848" s="9">
        <v>5</v>
      </c>
      <c r="D848" s="11">
        <v>8.3000000000000007</v>
      </c>
      <c r="E848" s="11">
        <v>8.6</v>
      </c>
      <c r="F848" s="152">
        <v>6.12</v>
      </c>
      <c r="G848" s="11">
        <v>8</v>
      </c>
      <c r="H848" s="11">
        <v>7.5</v>
      </c>
      <c r="I848" s="152">
        <v>8</v>
      </c>
      <c r="J848" s="152" t="s">
        <v>96</v>
      </c>
      <c r="K848" s="152">
        <v>8</v>
      </c>
      <c r="L848" s="11">
        <v>7.8363031142606259</v>
      </c>
      <c r="M848" s="11">
        <v>8.51</v>
      </c>
      <c r="N848" s="11">
        <v>8.6</v>
      </c>
      <c r="O848" s="11">
        <v>7.3</v>
      </c>
      <c r="P848" s="11">
        <v>8.3000000000000007</v>
      </c>
      <c r="Q848" s="11">
        <v>7.9</v>
      </c>
      <c r="R848" s="11">
        <v>7.8</v>
      </c>
      <c r="S848" s="153">
        <v>23.8</v>
      </c>
      <c r="T848" s="11">
        <v>7.8</v>
      </c>
      <c r="U848" s="11">
        <v>7.620000000000001</v>
      </c>
      <c r="V848" s="157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55</v>
      </c>
    </row>
    <row r="849" spans="1:65">
      <c r="A849" s="30"/>
      <c r="B849" s="19">
        <v>1</v>
      </c>
      <c r="C849" s="9">
        <v>6</v>
      </c>
      <c r="D849" s="11">
        <v>8.1</v>
      </c>
      <c r="E849" s="11">
        <v>8</v>
      </c>
      <c r="F849" s="152">
        <v>5.9</v>
      </c>
      <c r="G849" s="11">
        <v>8.1999999999999993</v>
      </c>
      <c r="H849" s="11">
        <v>7.8</v>
      </c>
      <c r="I849" s="152">
        <v>8</v>
      </c>
      <c r="J849" s="152" t="s">
        <v>96</v>
      </c>
      <c r="K849" s="152">
        <v>9</v>
      </c>
      <c r="L849" s="11">
        <v>7.8482665142944139</v>
      </c>
      <c r="M849" s="11">
        <v>8.5500000000000007</v>
      </c>
      <c r="N849" s="11">
        <v>8.1</v>
      </c>
      <c r="O849" s="11">
        <v>7.6</v>
      </c>
      <c r="P849" s="11">
        <v>8.3000000000000007</v>
      </c>
      <c r="Q849" s="11">
        <v>8.3000000000000007</v>
      </c>
      <c r="R849" s="11">
        <v>8</v>
      </c>
      <c r="S849" s="152">
        <v>9</v>
      </c>
      <c r="T849" s="11">
        <v>7.6499999999999995</v>
      </c>
      <c r="U849" s="11">
        <v>7.4490000000000007</v>
      </c>
      <c r="V849" s="157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20" t="s">
        <v>259</v>
      </c>
      <c r="C850" s="12"/>
      <c r="D850" s="23">
        <v>8.2333333333333325</v>
      </c>
      <c r="E850" s="23">
        <v>8.6</v>
      </c>
      <c r="F850" s="23">
        <v>6.1916666666666673</v>
      </c>
      <c r="G850" s="23">
        <v>8.2666666666666657</v>
      </c>
      <c r="H850" s="23">
        <v>7.9333333333333327</v>
      </c>
      <c r="I850" s="23">
        <v>8.1666666666666661</v>
      </c>
      <c r="J850" s="23" t="s">
        <v>631</v>
      </c>
      <c r="K850" s="23">
        <v>8.1666666666666661</v>
      </c>
      <c r="L850" s="23">
        <v>7.741580524755455</v>
      </c>
      <c r="M850" s="23">
        <v>8.4550000000000001</v>
      </c>
      <c r="N850" s="23">
        <v>8.1833333333333336</v>
      </c>
      <c r="O850" s="23">
        <v>7.6000000000000005</v>
      </c>
      <c r="P850" s="23">
        <v>8.2999999999999989</v>
      </c>
      <c r="Q850" s="23">
        <v>8.4333333333333353</v>
      </c>
      <c r="R850" s="23">
        <v>7.8999999999999995</v>
      </c>
      <c r="S850" s="23">
        <v>11.816666666666668</v>
      </c>
      <c r="T850" s="23">
        <v>7.916666666666667</v>
      </c>
      <c r="U850" s="23">
        <v>7.2155555555555564</v>
      </c>
      <c r="V850" s="157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260</v>
      </c>
      <c r="C851" s="29"/>
      <c r="D851" s="11">
        <v>8.25</v>
      </c>
      <c r="E851" s="11">
        <v>8.6499999999999986</v>
      </c>
      <c r="F851" s="11">
        <v>6.13</v>
      </c>
      <c r="G851" s="11">
        <v>8.1999999999999993</v>
      </c>
      <c r="H851" s="11">
        <v>7.9</v>
      </c>
      <c r="I851" s="11">
        <v>8</v>
      </c>
      <c r="J851" s="11" t="s">
        <v>631</v>
      </c>
      <c r="K851" s="11">
        <v>8</v>
      </c>
      <c r="L851" s="11">
        <v>7.7482246875616756</v>
      </c>
      <c r="M851" s="11">
        <v>8.4649999999999999</v>
      </c>
      <c r="N851" s="11">
        <v>8.1499999999999986</v>
      </c>
      <c r="O851" s="11">
        <v>7.6</v>
      </c>
      <c r="P851" s="11">
        <v>8.3000000000000007</v>
      </c>
      <c r="Q851" s="11">
        <v>8.3000000000000007</v>
      </c>
      <c r="R851" s="11">
        <v>7.8</v>
      </c>
      <c r="S851" s="11">
        <v>9.6999999999999993</v>
      </c>
      <c r="T851" s="11">
        <v>7.9</v>
      </c>
      <c r="U851" s="11">
        <v>7.2071666666666658</v>
      </c>
      <c r="V851" s="157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261</v>
      </c>
      <c r="C852" s="29"/>
      <c r="D852" s="24">
        <v>0.1632993161855455</v>
      </c>
      <c r="E852" s="24">
        <v>0.36331804249169897</v>
      </c>
      <c r="F852" s="24">
        <v>0.23532247378154653</v>
      </c>
      <c r="G852" s="24">
        <v>0.28047578623950215</v>
      </c>
      <c r="H852" s="24">
        <v>0.39832984656772413</v>
      </c>
      <c r="I852" s="24">
        <v>0.40824829046386302</v>
      </c>
      <c r="J852" s="24" t="s">
        <v>631</v>
      </c>
      <c r="K852" s="24">
        <v>0.40824829046386302</v>
      </c>
      <c r="L852" s="24">
        <v>0.10094184711722093</v>
      </c>
      <c r="M852" s="24">
        <v>8.0187280786917906E-2</v>
      </c>
      <c r="N852" s="24">
        <v>0.3544949458972112</v>
      </c>
      <c r="O852" s="24">
        <v>0.22803508501982764</v>
      </c>
      <c r="P852" s="24">
        <v>0.10954451150103349</v>
      </c>
      <c r="Q852" s="24">
        <v>0.46761807778000469</v>
      </c>
      <c r="R852" s="24">
        <v>0.27568097504180472</v>
      </c>
      <c r="S852" s="24">
        <v>5.9009886177374273</v>
      </c>
      <c r="T852" s="24">
        <v>0.18885620632287081</v>
      </c>
      <c r="U852" s="24">
        <v>0.30435590764517567</v>
      </c>
      <c r="V852" s="216"/>
      <c r="W852" s="217"/>
      <c r="X852" s="217"/>
      <c r="Y852" s="217"/>
      <c r="Z852" s="217"/>
      <c r="AA852" s="217"/>
      <c r="AB852" s="217"/>
      <c r="AC852" s="217"/>
      <c r="AD852" s="217"/>
      <c r="AE852" s="217"/>
      <c r="AF852" s="217"/>
      <c r="AG852" s="217"/>
      <c r="AH852" s="217"/>
      <c r="AI852" s="217"/>
      <c r="AJ852" s="217"/>
      <c r="AK852" s="217"/>
      <c r="AL852" s="217"/>
      <c r="AM852" s="217"/>
      <c r="AN852" s="217"/>
      <c r="AO852" s="217"/>
      <c r="AP852" s="217"/>
      <c r="AQ852" s="217"/>
      <c r="AR852" s="217"/>
      <c r="AS852" s="217"/>
      <c r="AT852" s="217"/>
      <c r="AU852" s="217"/>
      <c r="AV852" s="217"/>
      <c r="AW852" s="217"/>
      <c r="AX852" s="217"/>
      <c r="AY852" s="217"/>
      <c r="AZ852" s="217"/>
      <c r="BA852" s="217"/>
      <c r="BB852" s="217"/>
      <c r="BC852" s="217"/>
      <c r="BD852" s="217"/>
      <c r="BE852" s="217"/>
      <c r="BF852" s="217"/>
      <c r="BG852" s="217"/>
      <c r="BH852" s="217"/>
      <c r="BI852" s="217"/>
      <c r="BJ852" s="217"/>
      <c r="BK852" s="217"/>
      <c r="BL852" s="217"/>
      <c r="BM852" s="56"/>
    </row>
    <row r="853" spans="1:65">
      <c r="A853" s="30"/>
      <c r="B853" s="3" t="s">
        <v>86</v>
      </c>
      <c r="C853" s="29"/>
      <c r="D853" s="13">
        <v>1.9833925042778807E-2</v>
      </c>
      <c r="E853" s="13">
        <v>4.2246284010662674E-2</v>
      </c>
      <c r="F853" s="13">
        <v>3.8006321472120567E-2</v>
      </c>
      <c r="G853" s="13">
        <v>3.3928522528972035E-2</v>
      </c>
      <c r="H853" s="13">
        <v>5.0209644525343385E-2</v>
      </c>
      <c r="I853" s="13">
        <v>4.9989586587411802E-2</v>
      </c>
      <c r="J853" s="13" t="s">
        <v>631</v>
      </c>
      <c r="K853" s="13">
        <v>4.9989586587411802E-2</v>
      </c>
      <c r="L853" s="13">
        <v>1.303891973924918E-2</v>
      </c>
      <c r="M853" s="13">
        <v>9.4840071894639749E-3</v>
      </c>
      <c r="N853" s="13">
        <v>4.3319137991512567E-2</v>
      </c>
      <c r="O853" s="13">
        <v>3.0004616449977317E-2</v>
      </c>
      <c r="P853" s="13">
        <v>1.3198133915787169E-2</v>
      </c>
      <c r="Q853" s="13">
        <v>5.544878392648276E-2</v>
      </c>
      <c r="R853" s="13">
        <v>3.489632595465883E-2</v>
      </c>
      <c r="S853" s="13">
        <v>0.49937844437834356</v>
      </c>
      <c r="T853" s="13">
        <v>2.3855520798678417E-2</v>
      </c>
      <c r="U853" s="13">
        <v>4.218052307986727E-2</v>
      </c>
      <c r="V853" s="157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262</v>
      </c>
      <c r="C854" s="29"/>
      <c r="D854" s="13">
        <v>2.1517048556089602E-2</v>
      </c>
      <c r="E854" s="13">
        <v>6.7009710637534914E-2</v>
      </c>
      <c r="F854" s="13">
        <v>-0.23179436530650332</v>
      </c>
      <c r="G854" s="13">
        <v>2.5652745108948327E-2</v>
      </c>
      <c r="H854" s="13">
        <v>-1.570422041963826E-2</v>
      </c>
      <c r="I854" s="13">
        <v>1.3245655450372373E-2</v>
      </c>
      <c r="J854" s="13" t="s">
        <v>631</v>
      </c>
      <c r="K854" s="13">
        <v>1.3245655450372373E-2</v>
      </c>
      <c r="L854" s="13">
        <v>-3.9495163302733172E-2</v>
      </c>
      <c r="M854" s="13">
        <v>4.9019430632599947E-2</v>
      </c>
      <c r="N854" s="13">
        <v>1.5313503726801736E-2</v>
      </c>
      <c r="O854" s="13">
        <v>-5.7061185948224735E-2</v>
      </c>
      <c r="P854" s="13">
        <v>2.9788441661807052E-2</v>
      </c>
      <c r="Q854" s="13">
        <v>4.6331227873241954E-2</v>
      </c>
      <c r="R854" s="13">
        <v>-1.9839916972496985E-2</v>
      </c>
      <c r="S854" s="13">
        <v>0.46610442798839613</v>
      </c>
      <c r="T854" s="13">
        <v>-1.7772068696067511E-2</v>
      </c>
      <c r="U854" s="13">
        <v>-0.10475955285786132</v>
      </c>
      <c r="V854" s="157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46" t="s">
        <v>263</v>
      </c>
      <c r="C855" s="47"/>
      <c r="D855" s="45">
        <v>0.34</v>
      </c>
      <c r="E855" s="45">
        <v>1.06</v>
      </c>
      <c r="F855" s="45">
        <v>3.64</v>
      </c>
      <c r="G855" s="45">
        <v>0.41</v>
      </c>
      <c r="H855" s="45">
        <v>0.24</v>
      </c>
      <c r="I855" s="45" t="s">
        <v>264</v>
      </c>
      <c r="J855" s="45">
        <v>5.96</v>
      </c>
      <c r="K855" s="45" t="s">
        <v>264</v>
      </c>
      <c r="L855" s="45">
        <v>0.62</v>
      </c>
      <c r="M855" s="45">
        <v>0.77</v>
      </c>
      <c r="N855" s="45">
        <v>0.24</v>
      </c>
      <c r="O855" s="45">
        <v>0.89</v>
      </c>
      <c r="P855" s="45">
        <v>0.47</v>
      </c>
      <c r="Q855" s="45">
        <v>0.73</v>
      </c>
      <c r="R855" s="45">
        <v>0.31</v>
      </c>
      <c r="S855" s="45">
        <v>7.33</v>
      </c>
      <c r="T855" s="45">
        <v>0.28000000000000003</v>
      </c>
      <c r="U855" s="45">
        <v>1.64</v>
      </c>
      <c r="V855" s="157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B856" s="31" t="s">
        <v>285</v>
      </c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BM856" s="55"/>
    </row>
    <row r="857" spans="1:65">
      <c r="BM857" s="55"/>
    </row>
    <row r="858" spans="1:65" ht="15">
      <c r="B858" s="8" t="s">
        <v>488</v>
      </c>
      <c r="BM858" s="28" t="s">
        <v>66</v>
      </c>
    </row>
    <row r="859" spans="1:65" ht="15">
      <c r="A859" s="25" t="s">
        <v>18</v>
      </c>
      <c r="B859" s="18" t="s">
        <v>110</v>
      </c>
      <c r="C859" s="15" t="s">
        <v>111</v>
      </c>
      <c r="D859" s="16" t="s">
        <v>225</v>
      </c>
      <c r="E859" s="17" t="s">
        <v>225</v>
      </c>
      <c r="F859" s="17" t="s">
        <v>225</v>
      </c>
      <c r="G859" s="17" t="s">
        <v>225</v>
      </c>
      <c r="H859" s="17" t="s">
        <v>225</v>
      </c>
      <c r="I859" s="17" t="s">
        <v>225</v>
      </c>
      <c r="J859" s="17" t="s">
        <v>225</v>
      </c>
      <c r="K859" s="17" t="s">
        <v>225</v>
      </c>
      <c r="L859" s="17" t="s">
        <v>225</v>
      </c>
      <c r="M859" s="17" t="s">
        <v>225</v>
      </c>
      <c r="N859" s="17" t="s">
        <v>225</v>
      </c>
      <c r="O859" s="17" t="s">
        <v>225</v>
      </c>
      <c r="P859" s="17" t="s">
        <v>225</v>
      </c>
      <c r="Q859" s="17" t="s">
        <v>225</v>
      </c>
      <c r="R859" s="17" t="s">
        <v>225</v>
      </c>
      <c r="S859" s="17" t="s">
        <v>225</v>
      </c>
      <c r="T859" s="17" t="s">
        <v>225</v>
      </c>
      <c r="U859" s="17" t="s">
        <v>225</v>
      </c>
      <c r="V859" s="17" t="s">
        <v>225</v>
      </c>
      <c r="W859" s="17" t="s">
        <v>225</v>
      </c>
      <c r="X859" s="17" t="s">
        <v>225</v>
      </c>
      <c r="Y859" s="17" t="s">
        <v>225</v>
      </c>
      <c r="Z859" s="157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1</v>
      </c>
    </row>
    <row r="860" spans="1:65">
      <c r="A860" s="30"/>
      <c r="B860" s="19" t="s">
        <v>226</v>
      </c>
      <c r="C860" s="9" t="s">
        <v>226</v>
      </c>
      <c r="D860" s="155" t="s">
        <v>228</v>
      </c>
      <c r="E860" s="156" t="s">
        <v>229</v>
      </c>
      <c r="F860" s="156" t="s">
        <v>230</v>
      </c>
      <c r="G860" s="156" t="s">
        <v>231</v>
      </c>
      <c r="H860" s="156" t="s">
        <v>232</v>
      </c>
      <c r="I860" s="156" t="s">
        <v>233</v>
      </c>
      <c r="J860" s="156" t="s">
        <v>234</v>
      </c>
      <c r="K860" s="156" t="s">
        <v>235</v>
      </c>
      <c r="L860" s="156" t="s">
        <v>236</v>
      </c>
      <c r="M860" s="156" t="s">
        <v>237</v>
      </c>
      <c r="N860" s="156" t="s">
        <v>238</v>
      </c>
      <c r="O860" s="156" t="s">
        <v>239</v>
      </c>
      <c r="P860" s="156" t="s">
        <v>240</v>
      </c>
      <c r="Q860" s="156" t="s">
        <v>241</v>
      </c>
      <c r="R860" s="156" t="s">
        <v>242</v>
      </c>
      <c r="S860" s="156" t="s">
        <v>243</v>
      </c>
      <c r="T860" s="156" t="s">
        <v>244</v>
      </c>
      <c r="U860" s="156" t="s">
        <v>245</v>
      </c>
      <c r="V860" s="156" t="s">
        <v>247</v>
      </c>
      <c r="W860" s="156" t="s">
        <v>249</v>
      </c>
      <c r="X860" s="156" t="s">
        <v>250</v>
      </c>
      <c r="Y860" s="156" t="s">
        <v>251</v>
      </c>
      <c r="Z860" s="157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 t="s">
        <v>3</v>
      </c>
    </row>
    <row r="861" spans="1:65">
      <c r="A861" s="30"/>
      <c r="B861" s="19"/>
      <c r="C861" s="9"/>
      <c r="D861" s="10" t="s">
        <v>271</v>
      </c>
      <c r="E861" s="11" t="s">
        <v>272</v>
      </c>
      <c r="F861" s="11" t="s">
        <v>114</v>
      </c>
      <c r="G861" s="11" t="s">
        <v>272</v>
      </c>
      <c r="H861" s="11" t="s">
        <v>114</v>
      </c>
      <c r="I861" s="11" t="s">
        <v>272</v>
      </c>
      <c r="J861" s="11" t="s">
        <v>114</v>
      </c>
      <c r="K861" s="11" t="s">
        <v>114</v>
      </c>
      <c r="L861" s="11" t="s">
        <v>271</v>
      </c>
      <c r="M861" s="11" t="s">
        <v>114</v>
      </c>
      <c r="N861" s="11" t="s">
        <v>272</v>
      </c>
      <c r="O861" s="11" t="s">
        <v>271</v>
      </c>
      <c r="P861" s="11" t="s">
        <v>272</v>
      </c>
      <c r="Q861" s="11" t="s">
        <v>272</v>
      </c>
      <c r="R861" s="11" t="s">
        <v>114</v>
      </c>
      <c r="S861" s="11" t="s">
        <v>271</v>
      </c>
      <c r="T861" s="11" t="s">
        <v>272</v>
      </c>
      <c r="U861" s="11" t="s">
        <v>114</v>
      </c>
      <c r="V861" s="11" t="s">
        <v>272</v>
      </c>
      <c r="W861" s="11" t="s">
        <v>114</v>
      </c>
      <c r="X861" s="11" t="s">
        <v>114</v>
      </c>
      <c r="Y861" s="11" t="s">
        <v>114</v>
      </c>
      <c r="Z861" s="157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0</v>
      </c>
    </row>
    <row r="862" spans="1:65">
      <c r="A862" s="30"/>
      <c r="B862" s="19"/>
      <c r="C862" s="9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157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0</v>
      </c>
    </row>
    <row r="863" spans="1:65">
      <c r="A863" s="30"/>
      <c r="B863" s="18">
        <v>1</v>
      </c>
      <c r="C863" s="14">
        <v>1</v>
      </c>
      <c r="D863" s="218">
        <v>166.7</v>
      </c>
      <c r="E863" s="219">
        <v>139</v>
      </c>
      <c r="F863" s="218">
        <v>160.29</v>
      </c>
      <c r="G863" s="218">
        <v>167</v>
      </c>
      <c r="H863" s="218">
        <v>160</v>
      </c>
      <c r="I863" s="218">
        <v>166.5</v>
      </c>
      <c r="J863" s="219">
        <v>170</v>
      </c>
      <c r="K863" s="219">
        <v>170</v>
      </c>
      <c r="L863" s="218">
        <v>179.1</v>
      </c>
      <c r="M863" s="218">
        <v>166</v>
      </c>
      <c r="N863" s="218">
        <v>180</v>
      </c>
      <c r="O863" s="218">
        <v>163.53992792691454</v>
      </c>
      <c r="P863" s="219">
        <v>209</v>
      </c>
      <c r="Q863" s="218">
        <v>165</v>
      </c>
      <c r="R863" s="218">
        <v>172</v>
      </c>
      <c r="S863" s="218">
        <v>179</v>
      </c>
      <c r="T863" s="218">
        <v>176</v>
      </c>
      <c r="U863" s="218">
        <v>168.26745199999999</v>
      </c>
      <c r="V863" s="218">
        <v>174.3</v>
      </c>
      <c r="W863" s="218">
        <v>174</v>
      </c>
      <c r="X863" s="218">
        <v>177</v>
      </c>
      <c r="Y863" s="219">
        <v>303.60399999999998</v>
      </c>
      <c r="Z863" s="220"/>
      <c r="AA863" s="221"/>
      <c r="AB863" s="221"/>
      <c r="AC863" s="221"/>
      <c r="AD863" s="221"/>
      <c r="AE863" s="221"/>
      <c r="AF863" s="221"/>
      <c r="AG863" s="221"/>
      <c r="AH863" s="221"/>
      <c r="AI863" s="221"/>
      <c r="AJ863" s="221"/>
      <c r="AK863" s="221"/>
      <c r="AL863" s="221"/>
      <c r="AM863" s="221"/>
      <c r="AN863" s="221"/>
      <c r="AO863" s="221"/>
      <c r="AP863" s="221"/>
      <c r="AQ863" s="221"/>
      <c r="AR863" s="221"/>
      <c r="AS863" s="221"/>
      <c r="AT863" s="221"/>
      <c r="AU863" s="221"/>
      <c r="AV863" s="221"/>
      <c r="AW863" s="221"/>
      <c r="AX863" s="221"/>
      <c r="AY863" s="221"/>
      <c r="AZ863" s="221"/>
      <c r="BA863" s="221"/>
      <c r="BB863" s="221"/>
      <c r="BC863" s="221"/>
      <c r="BD863" s="221"/>
      <c r="BE863" s="221"/>
      <c r="BF863" s="221"/>
      <c r="BG863" s="221"/>
      <c r="BH863" s="221"/>
      <c r="BI863" s="221"/>
      <c r="BJ863" s="221"/>
      <c r="BK863" s="221"/>
      <c r="BL863" s="221"/>
      <c r="BM863" s="222">
        <v>1</v>
      </c>
    </row>
    <row r="864" spans="1:65">
      <c r="A864" s="30"/>
      <c r="B864" s="19">
        <v>1</v>
      </c>
      <c r="C864" s="9">
        <v>2</v>
      </c>
      <c r="D864" s="223">
        <v>163</v>
      </c>
      <c r="E864" s="224">
        <v>146.69999999999999</v>
      </c>
      <c r="F864" s="223">
        <v>160.59</v>
      </c>
      <c r="G864" s="223">
        <v>171</v>
      </c>
      <c r="H864" s="223">
        <v>170</v>
      </c>
      <c r="I864" s="223">
        <v>167.5</v>
      </c>
      <c r="J864" s="224">
        <v>170</v>
      </c>
      <c r="K864" s="224">
        <v>170</v>
      </c>
      <c r="L864" s="223">
        <v>182.7</v>
      </c>
      <c r="M864" s="223">
        <v>176</v>
      </c>
      <c r="N864" s="223">
        <v>167</v>
      </c>
      <c r="O864" s="223">
        <v>163.03248411661414</v>
      </c>
      <c r="P864" s="224">
        <v>207</v>
      </c>
      <c r="Q864" s="223">
        <v>172</v>
      </c>
      <c r="R864" s="223">
        <v>173</v>
      </c>
      <c r="S864" s="223">
        <v>180</v>
      </c>
      <c r="T864" s="223">
        <v>158</v>
      </c>
      <c r="U864" s="223">
        <v>168.52547199999998</v>
      </c>
      <c r="V864" s="223">
        <v>176</v>
      </c>
      <c r="W864" s="223">
        <v>173</v>
      </c>
      <c r="X864" s="223">
        <v>175</v>
      </c>
      <c r="Y864" s="224">
        <v>303.92666666666668</v>
      </c>
      <c r="Z864" s="220"/>
      <c r="AA864" s="221"/>
      <c r="AB864" s="221"/>
      <c r="AC864" s="221"/>
      <c r="AD864" s="221"/>
      <c r="AE864" s="221"/>
      <c r="AF864" s="221"/>
      <c r="AG864" s="221"/>
      <c r="AH864" s="221"/>
      <c r="AI864" s="221"/>
      <c r="AJ864" s="221"/>
      <c r="AK864" s="221"/>
      <c r="AL864" s="221"/>
      <c r="AM864" s="221"/>
      <c r="AN864" s="221"/>
      <c r="AO864" s="221"/>
      <c r="AP864" s="221"/>
      <c r="AQ864" s="221"/>
      <c r="AR864" s="221"/>
      <c r="AS864" s="221"/>
      <c r="AT864" s="221"/>
      <c r="AU864" s="221"/>
      <c r="AV864" s="221"/>
      <c r="AW864" s="221"/>
      <c r="AX864" s="221"/>
      <c r="AY864" s="221"/>
      <c r="AZ864" s="221"/>
      <c r="BA864" s="221"/>
      <c r="BB864" s="221"/>
      <c r="BC864" s="221"/>
      <c r="BD864" s="221"/>
      <c r="BE864" s="221"/>
      <c r="BF864" s="221"/>
      <c r="BG864" s="221"/>
      <c r="BH864" s="221"/>
      <c r="BI864" s="221"/>
      <c r="BJ864" s="221"/>
      <c r="BK864" s="221"/>
      <c r="BL864" s="221"/>
      <c r="BM864" s="222">
        <v>17</v>
      </c>
    </row>
    <row r="865" spans="1:65">
      <c r="A865" s="30"/>
      <c r="B865" s="19">
        <v>1</v>
      </c>
      <c r="C865" s="9">
        <v>3</v>
      </c>
      <c r="D865" s="223">
        <v>175</v>
      </c>
      <c r="E865" s="224">
        <v>145.30000000000001</v>
      </c>
      <c r="F865" s="223">
        <v>163.32</v>
      </c>
      <c r="G865" s="223">
        <v>171</v>
      </c>
      <c r="H865" s="223">
        <v>170</v>
      </c>
      <c r="I865" s="223">
        <v>172.5</v>
      </c>
      <c r="J865" s="224">
        <v>170</v>
      </c>
      <c r="K865" s="224">
        <v>160</v>
      </c>
      <c r="L865" s="223">
        <v>180.4</v>
      </c>
      <c r="M865" s="223">
        <v>164</v>
      </c>
      <c r="N865" s="223">
        <v>167</v>
      </c>
      <c r="O865" s="223">
        <v>160.13039698600807</v>
      </c>
      <c r="P865" s="224">
        <v>208</v>
      </c>
      <c r="Q865" s="223">
        <v>172</v>
      </c>
      <c r="R865" s="223">
        <v>171</v>
      </c>
      <c r="S865" s="223">
        <v>181</v>
      </c>
      <c r="T865" s="223">
        <v>168</v>
      </c>
      <c r="U865" s="223">
        <v>169.22581199999999</v>
      </c>
      <c r="V865" s="223">
        <v>179</v>
      </c>
      <c r="W865" s="223">
        <v>174</v>
      </c>
      <c r="X865" s="223">
        <v>171</v>
      </c>
      <c r="Y865" s="224">
        <v>322.71366666666665</v>
      </c>
      <c r="Z865" s="220"/>
      <c r="AA865" s="221"/>
      <c r="AB865" s="221"/>
      <c r="AC865" s="221"/>
      <c r="AD865" s="221"/>
      <c r="AE865" s="221"/>
      <c r="AF865" s="221"/>
      <c r="AG865" s="221"/>
      <c r="AH865" s="221"/>
      <c r="AI865" s="221"/>
      <c r="AJ865" s="221"/>
      <c r="AK865" s="221"/>
      <c r="AL865" s="221"/>
      <c r="AM865" s="221"/>
      <c r="AN865" s="221"/>
      <c r="AO865" s="221"/>
      <c r="AP865" s="221"/>
      <c r="AQ865" s="221"/>
      <c r="AR865" s="221"/>
      <c r="AS865" s="221"/>
      <c r="AT865" s="221"/>
      <c r="AU865" s="221"/>
      <c r="AV865" s="221"/>
      <c r="AW865" s="221"/>
      <c r="AX865" s="221"/>
      <c r="AY865" s="221"/>
      <c r="AZ865" s="221"/>
      <c r="BA865" s="221"/>
      <c r="BB865" s="221"/>
      <c r="BC865" s="221"/>
      <c r="BD865" s="221"/>
      <c r="BE865" s="221"/>
      <c r="BF865" s="221"/>
      <c r="BG865" s="221"/>
      <c r="BH865" s="221"/>
      <c r="BI865" s="221"/>
      <c r="BJ865" s="221"/>
      <c r="BK865" s="221"/>
      <c r="BL865" s="221"/>
      <c r="BM865" s="222">
        <v>16</v>
      </c>
    </row>
    <row r="866" spans="1:65">
      <c r="A866" s="30"/>
      <c r="B866" s="19">
        <v>1</v>
      </c>
      <c r="C866" s="9">
        <v>4</v>
      </c>
      <c r="D866" s="223">
        <v>162.9</v>
      </c>
      <c r="E866" s="224">
        <v>133.69999999999999</v>
      </c>
      <c r="F866" s="227">
        <v>186.19</v>
      </c>
      <c r="G866" s="223">
        <v>169</v>
      </c>
      <c r="H866" s="223">
        <v>170</v>
      </c>
      <c r="I866" s="227">
        <v>181</v>
      </c>
      <c r="J866" s="224">
        <v>170</v>
      </c>
      <c r="K866" s="224">
        <v>170</v>
      </c>
      <c r="L866" s="223">
        <v>180.5</v>
      </c>
      <c r="M866" s="223">
        <v>166</v>
      </c>
      <c r="N866" s="223">
        <v>189</v>
      </c>
      <c r="O866" s="223">
        <v>159.87538336454423</v>
      </c>
      <c r="P866" s="224">
        <v>205</v>
      </c>
      <c r="Q866" s="223">
        <v>175.5</v>
      </c>
      <c r="R866" s="223">
        <v>171</v>
      </c>
      <c r="S866" s="223">
        <v>180</v>
      </c>
      <c r="T866" s="223">
        <v>169</v>
      </c>
      <c r="U866" s="223">
        <v>168.08004800000001</v>
      </c>
      <c r="V866" s="223">
        <v>177.1</v>
      </c>
      <c r="W866" s="223">
        <v>175</v>
      </c>
      <c r="X866" s="223">
        <v>176</v>
      </c>
      <c r="Y866" s="224">
        <v>333.49566666666664</v>
      </c>
      <c r="Z866" s="220"/>
      <c r="AA866" s="221"/>
      <c r="AB866" s="221"/>
      <c r="AC866" s="221"/>
      <c r="AD866" s="221"/>
      <c r="AE866" s="221"/>
      <c r="AF866" s="221"/>
      <c r="AG866" s="221"/>
      <c r="AH866" s="221"/>
      <c r="AI866" s="221"/>
      <c r="AJ866" s="221"/>
      <c r="AK866" s="221"/>
      <c r="AL866" s="221"/>
      <c r="AM866" s="221"/>
      <c r="AN866" s="221"/>
      <c r="AO866" s="221"/>
      <c r="AP866" s="221"/>
      <c r="AQ866" s="221"/>
      <c r="AR866" s="221"/>
      <c r="AS866" s="221"/>
      <c r="AT866" s="221"/>
      <c r="AU866" s="221"/>
      <c r="AV866" s="221"/>
      <c r="AW866" s="221"/>
      <c r="AX866" s="221"/>
      <c r="AY866" s="221"/>
      <c r="AZ866" s="221"/>
      <c r="BA866" s="221"/>
      <c r="BB866" s="221"/>
      <c r="BC866" s="221"/>
      <c r="BD866" s="221"/>
      <c r="BE866" s="221"/>
      <c r="BF866" s="221"/>
      <c r="BG866" s="221"/>
      <c r="BH866" s="221"/>
      <c r="BI866" s="221"/>
      <c r="BJ866" s="221"/>
      <c r="BK866" s="221"/>
      <c r="BL866" s="221"/>
      <c r="BM866" s="222">
        <v>171.11268727399212</v>
      </c>
    </row>
    <row r="867" spans="1:65">
      <c r="A867" s="30"/>
      <c r="B867" s="19">
        <v>1</v>
      </c>
      <c r="C867" s="9">
        <v>5</v>
      </c>
      <c r="D867" s="223">
        <v>170.4</v>
      </c>
      <c r="E867" s="224">
        <v>129.5</v>
      </c>
      <c r="F867" s="223">
        <v>165.52</v>
      </c>
      <c r="G867" s="223">
        <v>174</v>
      </c>
      <c r="H867" s="223">
        <v>170</v>
      </c>
      <c r="I867" s="223">
        <v>170.5</v>
      </c>
      <c r="J867" s="224">
        <v>170</v>
      </c>
      <c r="K867" s="224">
        <v>170</v>
      </c>
      <c r="L867" s="223">
        <v>184.7</v>
      </c>
      <c r="M867" s="223">
        <v>164</v>
      </c>
      <c r="N867" s="223">
        <v>174</v>
      </c>
      <c r="O867" s="223">
        <v>160.49313306532113</v>
      </c>
      <c r="P867" s="224">
        <v>204</v>
      </c>
      <c r="Q867" s="223">
        <v>177.5</v>
      </c>
      <c r="R867" s="223">
        <v>173</v>
      </c>
      <c r="S867" s="223">
        <v>180</v>
      </c>
      <c r="T867" s="223">
        <v>174</v>
      </c>
      <c r="U867" s="223">
        <v>167.018092</v>
      </c>
      <c r="V867" s="223">
        <v>173.3</v>
      </c>
      <c r="W867" s="223">
        <v>172</v>
      </c>
      <c r="X867" s="223">
        <v>171</v>
      </c>
      <c r="Y867" s="224">
        <v>346.43849999999998</v>
      </c>
      <c r="Z867" s="220"/>
      <c r="AA867" s="221"/>
      <c r="AB867" s="221"/>
      <c r="AC867" s="221"/>
      <c r="AD867" s="221"/>
      <c r="AE867" s="221"/>
      <c r="AF867" s="221"/>
      <c r="AG867" s="221"/>
      <c r="AH867" s="221"/>
      <c r="AI867" s="221"/>
      <c r="AJ867" s="221"/>
      <c r="AK867" s="221"/>
      <c r="AL867" s="221"/>
      <c r="AM867" s="221"/>
      <c r="AN867" s="221"/>
      <c r="AO867" s="221"/>
      <c r="AP867" s="221"/>
      <c r="AQ867" s="221"/>
      <c r="AR867" s="221"/>
      <c r="AS867" s="221"/>
      <c r="AT867" s="221"/>
      <c r="AU867" s="221"/>
      <c r="AV867" s="221"/>
      <c r="AW867" s="221"/>
      <c r="AX867" s="221"/>
      <c r="AY867" s="221"/>
      <c r="AZ867" s="221"/>
      <c r="BA867" s="221"/>
      <c r="BB867" s="221"/>
      <c r="BC867" s="221"/>
      <c r="BD867" s="221"/>
      <c r="BE867" s="221"/>
      <c r="BF867" s="221"/>
      <c r="BG867" s="221"/>
      <c r="BH867" s="221"/>
      <c r="BI867" s="221"/>
      <c r="BJ867" s="221"/>
      <c r="BK867" s="221"/>
      <c r="BL867" s="221"/>
      <c r="BM867" s="222">
        <v>56</v>
      </c>
    </row>
    <row r="868" spans="1:65">
      <c r="A868" s="30"/>
      <c r="B868" s="19">
        <v>1</v>
      </c>
      <c r="C868" s="9">
        <v>6</v>
      </c>
      <c r="D868" s="223">
        <v>173.8</v>
      </c>
      <c r="E868" s="227">
        <v>101.5</v>
      </c>
      <c r="F868" s="223">
        <v>167.64</v>
      </c>
      <c r="G868" s="223">
        <v>177</v>
      </c>
      <c r="H868" s="223">
        <v>160</v>
      </c>
      <c r="I868" s="223">
        <v>169.5</v>
      </c>
      <c r="J868" s="224">
        <v>170</v>
      </c>
      <c r="K868" s="224">
        <v>160</v>
      </c>
      <c r="L868" s="223">
        <v>182.5</v>
      </c>
      <c r="M868" s="223">
        <v>166</v>
      </c>
      <c r="N868" s="223">
        <v>171</v>
      </c>
      <c r="O868" s="223">
        <v>160.59043648779172</v>
      </c>
      <c r="P868" s="224">
        <v>208</v>
      </c>
      <c r="Q868" s="223">
        <v>171.5</v>
      </c>
      <c r="R868" s="223">
        <v>171</v>
      </c>
      <c r="S868" s="223">
        <v>184</v>
      </c>
      <c r="T868" s="223">
        <v>173</v>
      </c>
      <c r="U868" s="223">
        <v>168.383464</v>
      </c>
      <c r="V868" s="223">
        <v>174.8</v>
      </c>
      <c r="W868" s="223">
        <v>171</v>
      </c>
      <c r="X868" s="223">
        <v>169</v>
      </c>
      <c r="Y868" s="224">
        <v>358.24299999999999</v>
      </c>
      <c r="Z868" s="220"/>
      <c r="AA868" s="221"/>
      <c r="AB868" s="221"/>
      <c r="AC868" s="221"/>
      <c r="AD868" s="221"/>
      <c r="AE868" s="221"/>
      <c r="AF868" s="221"/>
      <c r="AG868" s="221"/>
      <c r="AH868" s="221"/>
      <c r="AI868" s="221"/>
      <c r="AJ868" s="221"/>
      <c r="AK868" s="221"/>
      <c r="AL868" s="221"/>
      <c r="AM868" s="221"/>
      <c r="AN868" s="221"/>
      <c r="AO868" s="221"/>
      <c r="AP868" s="221"/>
      <c r="AQ868" s="221"/>
      <c r="AR868" s="221"/>
      <c r="AS868" s="221"/>
      <c r="AT868" s="221"/>
      <c r="AU868" s="221"/>
      <c r="AV868" s="221"/>
      <c r="AW868" s="221"/>
      <c r="AX868" s="221"/>
      <c r="AY868" s="221"/>
      <c r="AZ868" s="221"/>
      <c r="BA868" s="221"/>
      <c r="BB868" s="221"/>
      <c r="BC868" s="221"/>
      <c r="BD868" s="221"/>
      <c r="BE868" s="221"/>
      <c r="BF868" s="221"/>
      <c r="BG868" s="221"/>
      <c r="BH868" s="221"/>
      <c r="BI868" s="221"/>
      <c r="BJ868" s="221"/>
      <c r="BK868" s="221"/>
      <c r="BL868" s="221"/>
      <c r="BM868" s="225"/>
    </row>
    <row r="869" spans="1:65">
      <c r="A869" s="30"/>
      <c r="B869" s="20" t="s">
        <v>259</v>
      </c>
      <c r="C869" s="12"/>
      <c r="D869" s="226">
        <v>168.63333333333333</v>
      </c>
      <c r="E869" s="226">
        <v>132.61666666666667</v>
      </c>
      <c r="F869" s="226">
        <v>167.25833333333333</v>
      </c>
      <c r="G869" s="226">
        <v>171.5</v>
      </c>
      <c r="H869" s="226">
        <v>166.66666666666666</v>
      </c>
      <c r="I869" s="226">
        <v>171.25</v>
      </c>
      <c r="J869" s="226">
        <v>170</v>
      </c>
      <c r="K869" s="226">
        <v>166.66666666666666</v>
      </c>
      <c r="L869" s="226">
        <v>181.64999999999998</v>
      </c>
      <c r="M869" s="226">
        <v>167</v>
      </c>
      <c r="N869" s="226">
        <v>174.66666666666666</v>
      </c>
      <c r="O869" s="226">
        <v>161.27696032453233</v>
      </c>
      <c r="P869" s="226">
        <v>206.83333333333334</v>
      </c>
      <c r="Q869" s="226">
        <v>172.25</v>
      </c>
      <c r="R869" s="226">
        <v>171.83333333333334</v>
      </c>
      <c r="S869" s="226">
        <v>180.66666666666666</v>
      </c>
      <c r="T869" s="226">
        <v>169.66666666666666</v>
      </c>
      <c r="U869" s="226">
        <v>168.25005666666667</v>
      </c>
      <c r="V869" s="226">
        <v>175.75</v>
      </c>
      <c r="W869" s="226">
        <v>173.16666666666666</v>
      </c>
      <c r="X869" s="226">
        <v>173.16666666666666</v>
      </c>
      <c r="Y869" s="226">
        <v>328.07024999999999</v>
      </c>
      <c r="Z869" s="220"/>
      <c r="AA869" s="221"/>
      <c r="AB869" s="221"/>
      <c r="AC869" s="221"/>
      <c r="AD869" s="221"/>
      <c r="AE869" s="221"/>
      <c r="AF869" s="221"/>
      <c r="AG869" s="221"/>
      <c r="AH869" s="221"/>
      <c r="AI869" s="221"/>
      <c r="AJ869" s="221"/>
      <c r="AK869" s="221"/>
      <c r="AL869" s="221"/>
      <c r="AM869" s="221"/>
      <c r="AN869" s="221"/>
      <c r="AO869" s="221"/>
      <c r="AP869" s="221"/>
      <c r="AQ869" s="221"/>
      <c r="AR869" s="221"/>
      <c r="AS869" s="221"/>
      <c r="AT869" s="221"/>
      <c r="AU869" s="221"/>
      <c r="AV869" s="221"/>
      <c r="AW869" s="221"/>
      <c r="AX869" s="221"/>
      <c r="AY869" s="221"/>
      <c r="AZ869" s="221"/>
      <c r="BA869" s="221"/>
      <c r="BB869" s="221"/>
      <c r="BC869" s="221"/>
      <c r="BD869" s="221"/>
      <c r="BE869" s="221"/>
      <c r="BF869" s="221"/>
      <c r="BG869" s="221"/>
      <c r="BH869" s="221"/>
      <c r="BI869" s="221"/>
      <c r="BJ869" s="221"/>
      <c r="BK869" s="221"/>
      <c r="BL869" s="221"/>
      <c r="BM869" s="225"/>
    </row>
    <row r="870" spans="1:65">
      <c r="A870" s="30"/>
      <c r="B870" s="3" t="s">
        <v>260</v>
      </c>
      <c r="C870" s="29"/>
      <c r="D870" s="223">
        <v>168.55</v>
      </c>
      <c r="E870" s="223">
        <v>136.35</v>
      </c>
      <c r="F870" s="223">
        <v>164.42000000000002</v>
      </c>
      <c r="G870" s="223">
        <v>171</v>
      </c>
      <c r="H870" s="223">
        <v>170</v>
      </c>
      <c r="I870" s="223">
        <v>170</v>
      </c>
      <c r="J870" s="223">
        <v>170</v>
      </c>
      <c r="K870" s="223">
        <v>170</v>
      </c>
      <c r="L870" s="223">
        <v>181.5</v>
      </c>
      <c r="M870" s="223">
        <v>166</v>
      </c>
      <c r="N870" s="223">
        <v>172.5</v>
      </c>
      <c r="O870" s="223">
        <v>160.54178477655643</v>
      </c>
      <c r="P870" s="223">
        <v>207.5</v>
      </c>
      <c r="Q870" s="223">
        <v>172</v>
      </c>
      <c r="R870" s="223">
        <v>171.5</v>
      </c>
      <c r="S870" s="223">
        <v>180</v>
      </c>
      <c r="T870" s="223">
        <v>171</v>
      </c>
      <c r="U870" s="223">
        <v>168.325458</v>
      </c>
      <c r="V870" s="223">
        <v>175.4</v>
      </c>
      <c r="W870" s="223">
        <v>173.5</v>
      </c>
      <c r="X870" s="223">
        <v>173</v>
      </c>
      <c r="Y870" s="223">
        <v>328.10466666666662</v>
      </c>
      <c r="Z870" s="220"/>
      <c r="AA870" s="221"/>
      <c r="AB870" s="221"/>
      <c r="AC870" s="221"/>
      <c r="AD870" s="221"/>
      <c r="AE870" s="221"/>
      <c r="AF870" s="221"/>
      <c r="AG870" s="221"/>
      <c r="AH870" s="221"/>
      <c r="AI870" s="221"/>
      <c r="AJ870" s="221"/>
      <c r="AK870" s="221"/>
      <c r="AL870" s="221"/>
      <c r="AM870" s="221"/>
      <c r="AN870" s="221"/>
      <c r="AO870" s="221"/>
      <c r="AP870" s="221"/>
      <c r="AQ870" s="221"/>
      <c r="AR870" s="221"/>
      <c r="AS870" s="221"/>
      <c r="AT870" s="221"/>
      <c r="AU870" s="221"/>
      <c r="AV870" s="221"/>
      <c r="AW870" s="221"/>
      <c r="AX870" s="221"/>
      <c r="AY870" s="221"/>
      <c r="AZ870" s="221"/>
      <c r="BA870" s="221"/>
      <c r="BB870" s="221"/>
      <c r="BC870" s="221"/>
      <c r="BD870" s="221"/>
      <c r="BE870" s="221"/>
      <c r="BF870" s="221"/>
      <c r="BG870" s="221"/>
      <c r="BH870" s="221"/>
      <c r="BI870" s="221"/>
      <c r="BJ870" s="221"/>
      <c r="BK870" s="221"/>
      <c r="BL870" s="221"/>
      <c r="BM870" s="225"/>
    </row>
    <row r="871" spans="1:65">
      <c r="A871" s="30"/>
      <c r="B871" s="3" t="s">
        <v>261</v>
      </c>
      <c r="C871" s="29"/>
      <c r="D871" s="223">
        <v>5.2667510541762548</v>
      </c>
      <c r="E871" s="223">
        <v>16.607759230753068</v>
      </c>
      <c r="F871" s="223">
        <v>9.6964971338451207</v>
      </c>
      <c r="G871" s="223">
        <v>3.5637059362410923</v>
      </c>
      <c r="H871" s="223">
        <v>5.1639777949432224</v>
      </c>
      <c r="I871" s="223">
        <v>5.2321123841140871</v>
      </c>
      <c r="J871" s="223">
        <v>0</v>
      </c>
      <c r="K871" s="223">
        <v>5.1639777949432224</v>
      </c>
      <c r="L871" s="223">
        <v>2.0255863348670142</v>
      </c>
      <c r="M871" s="223">
        <v>4.5166359162544856</v>
      </c>
      <c r="N871" s="223">
        <v>8.5479042265731238</v>
      </c>
      <c r="O871" s="223">
        <v>1.585409207032038</v>
      </c>
      <c r="P871" s="223">
        <v>1.9407902170679516</v>
      </c>
      <c r="Q871" s="223">
        <v>4.2749268999598105</v>
      </c>
      <c r="R871" s="223">
        <v>0.98319208025017513</v>
      </c>
      <c r="S871" s="223">
        <v>1.7511900715418263</v>
      </c>
      <c r="T871" s="223">
        <v>6.4704456312271619</v>
      </c>
      <c r="U871" s="223">
        <v>0.7200961154220058</v>
      </c>
      <c r="V871" s="223">
        <v>2.0714729059294923</v>
      </c>
      <c r="W871" s="223">
        <v>1.4719601443879746</v>
      </c>
      <c r="X871" s="223">
        <v>3.2506409624359724</v>
      </c>
      <c r="Y871" s="223">
        <v>22.30437439999158</v>
      </c>
      <c r="Z871" s="220"/>
      <c r="AA871" s="221"/>
      <c r="AB871" s="221"/>
      <c r="AC871" s="221"/>
      <c r="AD871" s="221"/>
      <c r="AE871" s="221"/>
      <c r="AF871" s="221"/>
      <c r="AG871" s="221"/>
      <c r="AH871" s="221"/>
      <c r="AI871" s="221"/>
      <c r="AJ871" s="221"/>
      <c r="AK871" s="221"/>
      <c r="AL871" s="221"/>
      <c r="AM871" s="221"/>
      <c r="AN871" s="221"/>
      <c r="AO871" s="221"/>
      <c r="AP871" s="221"/>
      <c r="AQ871" s="221"/>
      <c r="AR871" s="221"/>
      <c r="AS871" s="221"/>
      <c r="AT871" s="221"/>
      <c r="AU871" s="221"/>
      <c r="AV871" s="221"/>
      <c r="AW871" s="221"/>
      <c r="AX871" s="221"/>
      <c r="AY871" s="221"/>
      <c r="AZ871" s="221"/>
      <c r="BA871" s="221"/>
      <c r="BB871" s="221"/>
      <c r="BC871" s="221"/>
      <c r="BD871" s="221"/>
      <c r="BE871" s="221"/>
      <c r="BF871" s="221"/>
      <c r="BG871" s="221"/>
      <c r="BH871" s="221"/>
      <c r="BI871" s="221"/>
      <c r="BJ871" s="221"/>
      <c r="BK871" s="221"/>
      <c r="BL871" s="221"/>
      <c r="BM871" s="225"/>
    </row>
    <row r="872" spans="1:65">
      <c r="A872" s="30"/>
      <c r="B872" s="3" t="s">
        <v>86</v>
      </c>
      <c r="C872" s="29"/>
      <c r="D872" s="13">
        <v>3.1231969089797914E-2</v>
      </c>
      <c r="E872" s="13">
        <v>0.12523131253552647</v>
      </c>
      <c r="F872" s="13">
        <v>5.7973178021095834E-2</v>
      </c>
      <c r="G872" s="13">
        <v>2.0779626450385377E-2</v>
      </c>
      <c r="H872" s="13">
        <v>3.0983866769659335E-2</v>
      </c>
      <c r="I872" s="13">
        <v>3.0552481075118758E-2</v>
      </c>
      <c r="J872" s="13">
        <v>0</v>
      </c>
      <c r="K872" s="13">
        <v>3.0983866769659335E-2</v>
      </c>
      <c r="L872" s="13">
        <v>1.1151039553355434E-2</v>
      </c>
      <c r="M872" s="13">
        <v>2.7045724049428059E-2</v>
      </c>
      <c r="N872" s="13">
        <v>4.8938382976563687E-2</v>
      </c>
      <c r="O872" s="13">
        <v>9.8303514887791241E-3</v>
      </c>
      <c r="P872" s="13">
        <v>9.3833531848571388E-3</v>
      </c>
      <c r="Q872" s="13">
        <v>2.4818153265369E-2</v>
      </c>
      <c r="R872" s="13">
        <v>5.7217773826392345E-3</v>
      </c>
      <c r="S872" s="13">
        <v>9.6929339753237618E-3</v>
      </c>
      <c r="T872" s="13">
        <v>3.8136221795052036E-2</v>
      </c>
      <c r="U872" s="13">
        <v>4.2799160350278182E-3</v>
      </c>
      <c r="V872" s="13">
        <v>1.1786474571433812E-2</v>
      </c>
      <c r="W872" s="13">
        <v>8.5002510744252632E-3</v>
      </c>
      <c r="X872" s="13">
        <v>1.8771747617532083E-2</v>
      </c>
      <c r="Y872" s="13">
        <v>6.7986580313184691E-2</v>
      </c>
      <c r="Z872" s="157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3" t="s">
        <v>262</v>
      </c>
      <c r="C873" s="29"/>
      <c r="D873" s="13">
        <v>-1.4489597353402384E-2</v>
      </c>
      <c r="E873" s="13">
        <v>-0.22497467149051409</v>
      </c>
      <c r="F873" s="13">
        <v>-2.2525237620089844E-2</v>
      </c>
      <c r="G873" s="13">
        <v>2.2634950813886778E-3</v>
      </c>
      <c r="H873" s="13">
        <v>-2.598299797727055E-2</v>
      </c>
      <c r="I873" s="13">
        <v>8.024695783546143E-4</v>
      </c>
      <c r="J873" s="13">
        <v>-6.5026579368159254E-3</v>
      </c>
      <c r="K873" s="13">
        <v>-2.598299797727055E-2</v>
      </c>
      <c r="L873" s="13">
        <v>6.1581130504572812E-2</v>
      </c>
      <c r="M873" s="13">
        <v>-2.4034963973225021E-2</v>
      </c>
      <c r="N873" s="13">
        <v>2.0769818119820371E-2</v>
      </c>
      <c r="O873" s="13">
        <v>-5.7480991656161939E-2</v>
      </c>
      <c r="P873" s="13">
        <v>0.20875509951020743</v>
      </c>
      <c r="Q873" s="13">
        <v>6.6465715904908684E-3</v>
      </c>
      <c r="R873" s="13">
        <v>4.2115290854340959E-3</v>
      </c>
      <c r="S873" s="13">
        <v>5.5834430192638784E-2</v>
      </c>
      <c r="T873" s="13">
        <v>-8.4506919408614545E-3</v>
      </c>
      <c r="U873" s="13">
        <v>-1.6729505292273905E-2</v>
      </c>
      <c r="V873" s="13">
        <v>2.7100928632968202E-2</v>
      </c>
      <c r="W873" s="13">
        <v>1.200366510161599E-2</v>
      </c>
      <c r="X873" s="13">
        <v>1.200366510161599E-2</v>
      </c>
      <c r="Y873" s="13">
        <v>0.9172760081470841</v>
      </c>
      <c r="Z873" s="157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46" t="s">
        <v>263</v>
      </c>
      <c r="C874" s="47"/>
      <c r="D874" s="45">
        <v>0.55000000000000004</v>
      </c>
      <c r="E874" s="45">
        <v>7.02</v>
      </c>
      <c r="F874" s="45">
        <v>0.79</v>
      </c>
      <c r="G874" s="45">
        <v>0.03</v>
      </c>
      <c r="H874" s="45">
        <v>0.9</v>
      </c>
      <c r="I874" s="45">
        <v>7.0000000000000007E-2</v>
      </c>
      <c r="J874" s="45" t="s">
        <v>264</v>
      </c>
      <c r="K874" s="45" t="s">
        <v>264</v>
      </c>
      <c r="L874" s="45">
        <v>1.8</v>
      </c>
      <c r="M874" s="45">
        <v>0.84</v>
      </c>
      <c r="N874" s="45">
        <v>0.54</v>
      </c>
      <c r="O874" s="45">
        <v>1.87</v>
      </c>
      <c r="P874" s="45">
        <v>6.32</v>
      </c>
      <c r="Q874" s="45">
        <v>0.1</v>
      </c>
      <c r="R874" s="45">
        <v>0.03</v>
      </c>
      <c r="S874" s="45">
        <v>1.62</v>
      </c>
      <c r="T874" s="45">
        <v>0.36</v>
      </c>
      <c r="U874" s="45">
        <v>0.61</v>
      </c>
      <c r="V874" s="45">
        <v>0.73</v>
      </c>
      <c r="W874" s="45">
        <v>0.27</v>
      </c>
      <c r="X874" s="45">
        <v>0.27</v>
      </c>
      <c r="Y874" s="45">
        <v>28.12</v>
      </c>
      <c r="Z874" s="157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B875" s="31" t="s">
        <v>286</v>
      </c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BM875" s="55"/>
    </row>
    <row r="876" spans="1:65">
      <c r="BM876" s="55"/>
    </row>
    <row r="877" spans="1:65" ht="15">
      <c r="B877" s="8" t="s">
        <v>489</v>
      </c>
      <c r="BM877" s="28" t="s">
        <v>66</v>
      </c>
    </row>
    <row r="878" spans="1:65" ht="15">
      <c r="A878" s="25" t="s">
        <v>21</v>
      </c>
      <c r="B878" s="18" t="s">
        <v>110</v>
      </c>
      <c r="C878" s="15" t="s">
        <v>111</v>
      </c>
      <c r="D878" s="16" t="s">
        <v>225</v>
      </c>
      <c r="E878" s="17" t="s">
        <v>225</v>
      </c>
      <c r="F878" s="17" t="s">
        <v>225</v>
      </c>
      <c r="G878" s="17" t="s">
        <v>225</v>
      </c>
      <c r="H878" s="17" t="s">
        <v>225</v>
      </c>
      <c r="I878" s="17" t="s">
        <v>225</v>
      </c>
      <c r="J878" s="17" t="s">
        <v>225</v>
      </c>
      <c r="K878" s="17" t="s">
        <v>225</v>
      </c>
      <c r="L878" s="17" t="s">
        <v>225</v>
      </c>
      <c r="M878" s="17" t="s">
        <v>225</v>
      </c>
      <c r="N878" s="17" t="s">
        <v>225</v>
      </c>
      <c r="O878" s="17" t="s">
        <v>225</v>
      </c>
      <c r="P878" s="17" t="s">
        <v>225</v>
      </c>
      <c r="Q878" s="17" t="s">
        <v>225</v>
      </c>
      <c r="R878" s="17" t="s">
        <v>225</v>
      </c>
      <c r="S878" s="157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1</v>
      </c>
    </row>
    <row r="879" spans="1:65">
      <c r="A879" s="30"/>
      <c r="B879" s="19" t="s">
        <v>226</v>
      </c>
      <c r="C879" s="9" t="s">
        <v>226</v>
      </c>
      <c r="D879" s="155" t="s">
        <v>228</v>
      </c>
      <c r="E879" s="156" t="s">
        <v>229</v>
      </c>
      <c r="F879" s="156" t="s">
        <v>231</v>
      </c>
      <c r="G879" s="156" t="s">
        <v>233</v>
      </c>
      <c r="H879" s="156" t="s">
        <v>236</v>
      </c>
      <c r="I879" s="156" t="s">
        <v>238</v>
      </c>
      <c r="J879" s="156" t="s">
        <v>239</v>
      </c>
      <c r="K879" s="156" t="s">
        <v>240</v>
      </c>
      <c r="L879" s="156" t="s">
        <v>241</v>
      </c>
      <c r="M879" s="156" t="s">
        <v>242</v>
      </c>
      <c r="N879" s="156" t="s">
        <v>243</v>
      </c>
      <c r="O879" s="156" t="s">
        <v>244</v>
      </c>
      <c r="P879" s="156" t="s">
        <v>247</v>
      </c>
      <c r="Q879" s="156" t="s">
        <v>249</v>
      </c>
      <c r="R879" s="156" t="s">
        <v>250</v>
      </c>
      <c r="S879" s="157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 t="s">
        <v>3</v>
      </c>
    </row>
    <row r="880" spans="1:65">
      <c r="A880" s="30"/>
      <c r="B880" s="19"/>
      <c r="C880" s="9"/>
      <c r="D880" s="10" t="s">
        <v>271</v>
      </c>
      <c r="E880" s="11" t="s">
        <v>272</v>
      </c>
      <c r="F880" s="11" t="s">
        <v>271</v>
      </c>
      <c r="G880" s="11" t="s">
        <v>272</v>
      </c>
      <c r="H880" s="11" t="s">
        <v>271</v>
      </c>
      <c r="I880" s="11" t="s">
        <v>272</v>
      </c>
      <c r="J880" s="11" t="s">
        <v>271</v>
      </c>
      <c r="K880" s="11" t="s">
        <v>272</v>
      </c>
      <c r="L880" s="11" t="s">
        <v>272</v>
      </c>
      <c r="M880" s="11" t="s">
        <v>271</v>
      </c>
      <c r="N880" s="11" t="s">
        <v>271</v>
      </c>
      <c r="O880" s="11" t="s">
        <v>272</v>
      </c>
      <c r="P880" s="11" t="s">
        <v>272</v>
      </c>
      <c r="Q880" s="11" t="s">
        <v>271</v>
      </c>
      <c r="R880" s="11" t="s">
        <v>114</v>
      </c>
      <c r="S880" s="157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2</v>
      </c>
    </row>
    <row r="881" spans="1:65">
      <c r="A881" s="30"/>
      <c r="B881" s="19"/>
      <c r="C881" s="9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157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3</v>
      </c>
    </row>
    <row r="882" spans="1:65">
      <c r="A882" s="30"/>
      <c r="B882" s="18">
        <v>1</v>
      </c>
      <c r="C882" s="14">
        <v>1</v>
      </c>
      <c r="D882" s="22">
        <v>0.8</v>
      </c>
      <c r="E882" s="22">
        <v>0.92</v>
      </c>
      <c r="F882" s="22">
        <v>0.82</v>
      </c>
      <c r="G882" s="22">
        <v>0.8</v>
      </c>
      <c r="H882" s="151">
        <v>0.9</v>
      </c>
      <c r="I882" s="151">
        <v>0.9</v>
      </c>
      <c r="J882" s="22">
        <v>0.79678359909549756</v>
      </c>
      <c r="K882" s="22">
        <v>0.75</v>
      </c>
      <c r="L882" s="22">
        <v>0.81</v>
      </c>
      <c r="M882" s="151">
        <v>0.6</v>
      </c>
      <c r="N882" s="22">
        <v>0.79</v>
      </c>
      <c r="O882" s="151">
        <v>0.9</v>
      </c>
      <c r="P882" s="150">
        <v>1.35</v>
      </c>
      <c r="Q882" s="22">
        <v>0.82</v>
      </c>
      <c r="R882" s="22">
        <v>0.9</v>
      </c>
      <c r="S882" s="157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</v>
      </c>
    </row>
    <row r="883" spans="1:65">
      <c r="A883" s="30"/>
      <c r="B883" s="19">
        <v>1</v>
      </c>
      <c r="C883" s="9">
        <v>2</v>
      </c>
      <c r="D883" s="11">
        <v>0.77</v>
      </c>
      <c r="E883" s="11">
        <v>0.94</v>
      </c>
      <c r="F883" s="11">
        <v>0.81</v>
      </c>
      <c r="G883" s="11">
        <v>0.8</v>
      </c>
      <c r="H883" s="152">
        <v>0.8</v>
      </c>
      <c r="I883" s="152">
        <v>0.9</v>
      </c>
      <c r="J883" s="11">
        <v>0.80927850403651658</v>
      </c>
      <c r="K883" s="11">
        <v>0.79</v>
      </c>
      <c r="L883" s="11">
        <v>0.82</v>
      </c>
      <c r="M883" s="152">
        <v>0.57999999999999996</v>
      </c>
      <c r="N883" s="11">
        <v>0.8</v>
      </c>
      <c r="O883" s="152">
        <v>0.9</v>
      </c>
      <c r="P883" s="152">
        <v>1.24</v>
      </c>
      <c r="Q883" s="11">
        <v>0.84</v>
      </c>
      <c r="R883" s="11">
        <v>0.95</v>
      </c>
      <c r="S883" s="157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4</v>
      </c>
    </row>
    <row r="884" spans="1:65">
      <c r="A884" s="30"/>
      <c r="B884" s="19">
        <v>1</v>
      </c>
      <c r="C884" s="9">
        <v>3</v>
      </c>
      <c r="D884" s="11">
        <v>0.83</v>
      </c>
      <c r="E884" s="11">
        <v>0.98</v>
      </c>
      <c r="F884" s="11">
        <v>0.85</v>
      </c>
      <c r="G884" s="11">
        <v>0.79</v>
      </c>
      <c r="H884" s="152">
        <v>0.7</v>
      </c>
      <c r="I884" s="152">
        <v>0.8</v>
      </c>
      <c r="J884" s="11">
        <v>0.84986088741959076</v>
      </c>
      <c r="K884" s="11">
        <v>0.75</v>
      </c>
      <c r="L884" s="11">
        <v>0.88</v>
      </c>
      <c r="M884" s="152">
        <v>0.57999999999999996</v>
      </c>
      <c r="N884" s="11">
        <v>0.8</v>
      </c>
      <c r="O884" s="152">
        <v>0.9</v>
      </c>
      <c r="P884" s="152">
        <v>1.28</v>
      </c>
      <c r="Q884" s="11">
        <v>0.84</v>
      </c>
      <c r="R884" s="11">
        <v>0.9</v>
      </c>
      <c r="S884" s="157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16</v>
      </c>
    </row>
    <row r="885" spans="1:65">
      <c r="A885" s="30"/>
      <c r="B885" s="19">
        <v>1</v>
      </c>
      <c r="C885" s="9">
        <v>4</v>
      </c>
      <c r="D885" s="11">
        <v>0.75</v>
      </c>
      <c r="E885" s="11">
        <v>0.95</v>
      </c>
      <c r="F885" s="11">
        <v>0.85</v>
      </c>
      <c r="G885" s="11">
        <v>0.83</v>
      </c>
      <c r="H885" s="152">
        <v>0.7</v>
      </c>
      <c r="I885" s="152">
        <v>0.9</v>
      </c>
      <c r="J885" s="11">
        <v>0.86407262323095324</v>
      </c>
      <c r="K885" s="11">
        <v>0.74</v>
      </c>
      <c r="L885" s="11">
        <v>0.89</v>
      </c>
      <c r="M885" s="152">
        <v>0.52</v>
      </c>
      <c r="N885" s="11">
        <v>0.79</v>
      </c>
      <c r="O885" s="152">
        <v>0.9</v>
      </c>
      <c r="P885" s="152">
        <v>1.22</v>
      </c>
      <c r="Q885" s="11">
        <v>0.85</v>
      </c>
      <c r="R885" s="11">
        <v>0.9</v>
      </c>
      <c r="S885" s="157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0.83397554001724306</v>
      </c>
    </row>
    <row r="886" spans="1:65">
      <c r="A886" s="30"/>
      <c r="B886" s="19">
        <v>1</v>
      </c>
      <c r="C886" s="9">
        <v>5</v>
      </c>
      <c r="D886" s="11">
        <v>0.83</v>
      </c>
      <c r="E886" s="11">
        <v>0.96</v>
      </c>
      <c r="F886" s="11">
        <v>0.83</v>
      </c>
      <c r="G886" s="11">
        <v>0.82</v>
      </c>
      <c r="H886" s="152">
        <v>0.6</v>
      </c>
      <c r="I886" s="152">
        <v>0.8</v>
      </c>
      <c r="J886" s="11">
        <v>0.7976525593369691</v>
      </c>
      <c r="K886" s="11">
        <v>0.77</v>
      </c>
      <c r="L886" s="11">
        <v>0.87</v>
      </c>
      <c r="M886" s="152">
        <v>0.56999999999999995</v>
      </c>
      <c r="N886" s="11">
        <v>0.79</v>
      </c>
      <c r="O886" s="152">
        <v>0.9</v>
      </c>
      <c r="P886" s="152">
        <v>1.23</v>
      </c>
      <c r="Q886" s="11">
        <v>0.83</v>
      </c>
      <c r="R886" s="11">
        <v>0.9</v>
      </c>
      <c r="S886" s="157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57</v>
      </c>
    </row>
    <row r="887" spans="1:65">
      <c r="A887" s="30"/>
      <c r="B887" s="19">
        <v>1</v>
      </c>
      <c r="C887" s="9">
        <v>6</v>
      </c>
      <c r="D887" s="11">
        <v>0.73</v>
      </c>
      <c r="E887" s="11">
        <v>0.87</v>
      </c>
      <c r="F887" s="11">
        <v>0.84</v>
      </c>
      <c r="G887" s="11">
        <v>0.84</v>
      </c>
      <c r="H887" s="152">
        <v>0.7</v>
      </c>
      <c r="I887" s="152">
        <v>0.8</v>
      </c>
      <c r="J887" s="11">
        <v>0.81088422791505099</v>
      </c>
      <c r="K887" s="11">
        <v>0.73</v>
      </c>
      <c r="L887" s="11">
        <v>0.87</v>
      </c>
      <c r="M887" s="152">
        <v>0.5</v>
      </c>
      <c r="N887" s="11">
        <v>0.8</v>
      </c>
      <c r="O887" s="152">
        <v>1</v>
      </c>
      <c r="P887" s="152">
        <v>1.2</v>
      </c>
      <c r="Q887" s="11">
        <v>0.83</v>
      </c>
      <c r="R887" s="11">
        <v>0.9</v>
      </c>
      <c r="S887" s="157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20" t="s">
        <v>259</v>
      </c>
      <c r="C888" s="12"/>
      <c r="D888" s="23">
        <v>0.78500000000000003</v>
      </c>
      <c r="E888" s="23">
        <v>0.93666666666666665</v>
      </c>
      <c r="F888" s="23">
        <v>0.83333333333333337</v>
      </c>
      <c r="G888" s="23">
        <v>0.81333333333333335</v>
      </c>
      <c r="H888" s="23">
        <v>0.73333333333333339</v>
      </c>
      <c r="I888" s="23">
        <v>0.85</v>
      </c>
      <c r="J888" s="23">
        <v>0.82142206683909647</v>
      </c>
      <c r="K888" s="23">
        <v>0.755</v>
      </c>
      <c r="L888" s="23">
        <v>0.85666666666666658</v>
      </c>
      <c r="M888" s="23">
        <v>0.55833333333333324</v>
      </c>
      <c r="N888" s="23">
        <v>0.79500000000000004</v>
      </c>
      <c r="O888" s="23">
        <v>0.91666666666666663</v>
      </c>
      <c r="P888" s="23">
        <v>1.2533333333333334</v>
      </c>
      <c r="Q888" s="23">
        <v>0.83499999999999996</v>
      </c>
      <c r="R888" s="23">
        <v>0.90833333333333333</v>
      </c>
      <c r="S888" s="157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260</v>
      </c>
      <c r="C889" s="29"/>
      <c r="D889" s="11">
        <v>0.78500000000000003</v>
      </c>
      <c r="E889" s="11">
        <v>0.94499999999999995</v>
      </c>
      <c r="F889" s="11">
        <v>0.83499999999999996</v>
      </c>
      <c r="G889" s="11">
        <v>0.81</v>
      </c>
      <c r="H889" s="11">
        <v>0.7</v>
      </c>
      <c r="I889" s="11">
        <v>0.85000000000000009</v>
      </c>
      <c r="J889" s="11">
        <v>0.81008136597578373</v>
      </c>
      <c r="K889" s="11">
        <v>0.75</v>
      </c>
      <c r="L889" s="11">
        <v>0.87</v>
      </c>
      <c r="M889" s="11">
        <v>0.57499999999999996</v>
      </c>
      <c r="N889" s="11">
        <v>0.79500000000000004</v>
      </c>
      <c r="O889" s="11">
        <v>0.9</v>
      </c>
      <c r="P889" s="11">
        <v>1.2349999999999999</v>
      </c>
      <c r="Q889" s="11">
        <v>0.83499999999999996</v>
      </c>
      <c r="R889" s="11">
        <v>0.9</v>
      </c>
      <c r="S889" s="157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3" t="s">
        <v>261</v>
      </c>
      <c r="C890" s="29"/>
      <c r="D890" s="24">
        <v>4.183300132670377E-2</v>
      </c>
      <c r="E890" s="24">
        <v>3.8297084310253512E-2</v>
      </c>
      <c r="F890" s="24">
        <v>1.6329931618554505E-2</v>
      </c>
      <c r="G890" s="24">
        <v>1.9663841605003462E-2</v>
      </c>
      <c r="H890" s="24">
        <v>0.10327955589886392</v>
      </c>
      <c r="I890" s="24">
        <v>5.4772255750516599E-2</v>
      </c>
      <c r="J890" s="24">
        <v>2.8489970947404925E-2</v>
      </c>
      <c r="K890" s="24">
        <v>2.1679483388678818E-2</v>
      </c>
      <c r="L890" s="24">
        <v>3.3266599866332396E-2</v>
      </c>
      <c r="M890" s="24">
        <v>3.9200340134578744E-2</v>
      </c>
      <c r="N890" s="24">
        <v>5.4772255750516656E-3</v>
      </c>
      <c r="O890" s="24">
        <v>4.0824829046386291E-2</v>
      </c>
      <c r="P890" s="24">
        <v>5.4283207962192798E-2</v>
      </c>
      <c r="Q890" s="24">
        <v>1.0488088481701525E-2</v>
      </c>
      <c r="R890" s="24">
        <v>2.0412414523193124E-2</v>
      </c>
      <c r="S890" s="216"/>
      <c r="T890" s="217"/>
      <c r="U890" s="217"/>
      <c r="V890" s="217"/>
      <c r="W890" s="217"/>
      <c r="X890" s="217"/>
      <c r="Y890" s="217"/>
      <c r="Z890" s="217"/>
      <c r="AA890" s="217"/>
      <c r="AB890" s="217"/>
      <c r="AC890" s="217"/>
      <c r="AD890" s="217"/>
      <c r="AE890" s="217"/>
      <c r="AF890" s="217"/>
      <c r="AG890" s="217"/>
      <c r="AH890" s="217"/>
      <c r="AI890" s="217"/>
      <c r="AJ890" s="217"/>
      <c r="AK890" s="217"/>
      <c r="AL890" s="217"/>
      <c r="AM890" s="217"/>
      <c r="AN890" s="217"/>
      <c r="AO890" s="217"/>
      <c r="AP890" s="217"/>
      <c r="AQ890" s="217"/>
      <c r="AR890" s="217"/>
      <c r="AS890" s="217"/>
      <c r="AT890" s="217"/>
      <c r="AU890" s="217"/>
      <c r="AV890" s="217"/>
      <c r="AW890" s="217"/>
      <c r="AX890" s="217"/>
      <c r="AY890" s="217"/>
      <c r="AZ890" s="217"/>
      <c r="BA890" s="217"/>
      <c r="BB890" s="217"/>
      <c r="BC890" s="217"/>
      <c r="BD890" s="217"/>
      <c r="BE890" s="217"/>
      <c r="BF890" s="217"/>
      <c r="BG890" s="217"/>
      <c r="BH890" s="217"/>
      <c r="BI890" s="217"/>
      <c r="BJ890" s="217"/>
      <c r="BK890" s="217"/>
      <c r="BL890" s="217"/>
      <c r="BM890" s="56"/>
    </row>
    <row r="891" spans="1:65">
      <c r="A891" s="30"/>
      <c r="B891" s="3" t="s">
        <v>86</v>
      </c>
      <c r="C891" s="29"/>
      <c r="D891" s="13">
        <v>5.3290447549941104E-2</v>
      </c>
      <c r="E891" s="13">
        <v>4.0886566879274215E-2</v>
      </c>
      <c r="F891" s="13">
        <v>1.9595917942265405E-2</v>
      </c>
      <c r="G891" s="13">
        <v>2.4176854432381305E-2</v>
      </c>
      <c r="H891" s="13">
        <v>0.14083575804390533</v>
      </c>
      <c r="I891" s="13">
        <v>6.4437947941784229E-2</v>
      </c>
      <c r="J891" s="13">
        <v>3.468371754004225E-2</v>
      </c>
      <c r="K891" s="13">
        <v>2.871454753467393E-2</v>
      </c>
      <c r="L891" s="13">
        <v>3.883260684785883E-2</v>
      </c>
      <c r="M891" s="13">
        <v>7.0209564420141049E-2</v>
      </c>
      <c r="N891" s="13">
        <v>6.8895919183039819E-3</v>
      </c>
      <c r="O891" s="13">
        <v>4.4536177141512319E-2</v>
      </c>
      <c r="P891" s="13">
        <v>4.3311070182600636E-2</v>
      </c>
      <c r="Q891" s="13">
        <v>1.2560585008025779E-2</v>
      </c>
      <c r="R891" s="13">
        <v>2.2472382961313531E-2</v>
      </c>
      <c r="S891" s="157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262</v>
      </c>
      <c r="C892" s="29"/>
      <c r="D892" s="13">
        <v>-5.87253914140341E-2</v>
      </c>
      <c r="E892" s="13">
        <v>0.12313445865246875</v>
      </c>
      <c r="F892" s="13">
        <v>-7.7005457965395596E-4</v>
      </c>
      <c r="G892" s="13">
        <v>-2.4751573269742311E-2</v>
      </c>
      <c r="H892" s="13">
        <v>-0.12067764803009551</v>
      </c>
      <c r="I892" s="13">
        <v>1.9214544328752803E-2</v>
      </c>
      <c r="J892" s="13">
        <v>-1.5052567582362286E-2</v>
      </c>
      <c r="K892" s="13">
        <v>-9.4697669449166577E-2</v>
      </c>
      <c r="L892" s="13">
        <v>2.7208383892115551E-2</v>
      </c>
      <c r="M892" s="13">
        <v>-0.33051593656836831</v>
      </c>
      <c r="N892" s="13">
        <v>-4.6734632068989868E-2</v>
      </c>
      <c r="O892" s="13">
        <v>9.9152939962380504E-2</v>
      </c>
      <c r="P892" s="13">
        <v>0.50284183791220038</v>
      </c>
      <c r="Q892" s="13">
        <v>1.22840531118662E-3</v>
      </c>
      <c r="R892" s="13">
        <v>8.9160640508177069E-2</v>
      </c>
      <c r="S892" s="157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46" t="s">
        <v>263</v>
      </c>
      <c r="C893" s="47"/>
      <c r="D893" s="45">
        <v>0.76</v>
      </c>
      <c r="E893" s="45">
        <v>1.97</v>
      </c>
      <c r="F893" s="45">
        <v>0.11</v>
      </c>
      <c r="G893" s="45">
        <v>0.25</v>
      </c>
      <c r="H893" s="45" t="s">
        <v>264</v>
      </c>
      <c r="I893" s="45" t="s">
        <v>264</v>
      </c>
      <c r="J893" s="45">
        <v>0.11</v>
      </c>
      <c r="K893" s="45">
        <v>1.31</v>
      </c>
      <c r="L893" s="45">
        <v>0.53</v>
      </c>
      <c r="M893" s="45">
        <v>4.8499999999999996</v>
      </c>
      <c r="N893" s="45">
        <v>0.57999999999999996</v>
      </c>
      <c r="O893" s="45" t="s">
        <v>264</v>
      </c>
      <c r="P893" s="45">
        <v>7.68</v>
      </c>
      <c r="Q893" s="45">
        <v>0.14000000000000001</v>
      </c>
      <c r="R893" s="45">
        <v>1.46</v>
      </c>
      <c r="S893" s="157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B894" s="31" t="s">
        <v>287</v>
      </c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BM894" s="55"/>
    </row>
    <row r="895" spans="1:65">
      <c r="BM895" s="55"/>
    </row>
    <row r="896" spans="1:65" ht="15">
      <c r="B896" s="8" t="s">
        <v>490</v>
      </c>
      <c r="BM896" s="28" t="s">
        <v>66</v>
      </c>
    </row>
    <row r="897" spans="1:65" ht="15">
      <c r="A897" s="25" t="s">
        <v>24</v>
      </c>
      <c r="B897" s="18" t="s">
        <v>110</v>
      </c>
      <c r="C897" s="15" t="s">
        <v>111</v>
      </c>
      <c r="D897" s="16" t="s">
        <v>225</v>
      </c>
      <c r="E897" s="17" t="s">
        <v>225</v>
      </c>
      <c r="F897" s="17" t="s">
        <v>225</v>
      </c>
      <c r="G897" s="17" t="s">
        <v>225</v>
      </c>
      <c r="H897" s="17" t="s">
        <v>225</v>
      </c>
      <c r="I897" s="17" t="s">
        <v>225</v>
      </c>
      <c r="J897" s="17" t="s">
        <v>225</v>
      </c>
      <c r="K897" s="17" t="s">
        <v>225</v>
      </c>
      <c r="L897" s="17" t="s">
        <v>225</v>
      </c>
      <c r="M897" s="17" t="s">
        <v>225</v>
      </c>
      <c r="N897" s="17" t="s">
        <v>225</v>
      </c>
      <c r="O897" s="17" t="s">
        <v>225</v>
      </c>
      <c r="P897" s="157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</v>
      </c>
    </row>
    <row r="898" spans="1:65">
      <c r="A898" s="30"/>
      <c r="B898" s="19" t="s">
        <v>226</v>
      </c>
      <c r="C898" s="9" t="s">
        <v>226</v>
      </c>
      <c r="D898" s="155" t="s">
        <v>228</v>
      </c>
      <c r="E898" s="156" t="s">
        <v>229</v>
      </c>
      <c r="F898" s="156" t="s">
        <v>231</v>
      </c>
      <c r="G898" s="156" t="s">
        <v>236</v>
      </c>
      <c r="H898" s="156" t="s">
        <v>238</v>
      </c>
      <c r="I898" s="156" t="s">
        <v>239</v>
      </c>
      <c r="J898" s="156" t="s">
        <v>240</v>
      </c>
      <c r="K898" s="156" t="s">
        <v>242</v>
      </c>
      <c r="L898" s="156" t="s">
        <v>245</v>
      </c>
      <c r="M898" s="156" t="s">
        <v>247</v>
      </c>
      <c r="N898" s="156" t="s">
        <v>249</v>
      </c>
      <c r="O898" s="156" t="s">
        <v>250</v>
      </c>
      <c r="P898" s="157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 t="s">
        <v>3</v>
      </c>
    </row>
    <row r="899" spans="1:65">
      <c r="A899" s="30"/>
      <c r="B899" s="19"/>
      <c r="C899" s="9"/>
      <c r="D899" s="10" t="s">
        <v>271</v>
      </c>
      <c r="E899" s="11" t="s">
        <v>272</v>
      </c>
      <c r="F899" s="11" t="s">
        <v>271</v>
      </c>
      <c r="G899" s="11" t="s">
        <v>271</v>
      </c>
      <c r="H899" s="11" t="s">
        <v>272</v>
      </c>
      <c r="I899" s="11" t="s">
        <v>271</v>
      </c>
      <c r="J899" s="11" t="s">
        <v>272</v>
      </c>
      <c r="K899" s="11" t="s">
        <v>271</v>
      </c>
      <c r="L899" s="11" t="s">
        <v>271</v>
      </c>
      <c r="M899" s="11" t="s">
        <v>272</v>
      </c>
      <c r="N899" s="11" t="s">
        <v>271</v>
      </c>
      <c r="O899" s="11" t="s">
        <v>114</v>
      </c>
      <c r="P899" s="157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2</v>
      </c>
    </row>
    <row r="900" spans="1:65">
      <c r="A900" s="30"/>
      <c r="B900" s="19"/>
      <c r="C900" s="9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157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3</v>
      </c>
    </row>
    <row r="901" spans="1:65">
      <c r="A901" s="30"/>
      <c r="B901" s="18">
        <v>1</v>
      </c>
      <c r="C901" s="14">
        <v>1</v>
      </c>
      <c r="D901" s="22">
        <v>0.75</v>
      </c>
      <c r="E901" s="22">
        <v>0.68</v>
      </c>
      <c r="F901" s="22">
        <v>0.7</v>
      </c>
      <c r="G901" s="22">
        <v>0.73</v>
      </c>
      <c r="H901" s="151">
        <v>0.8</v>
      </c>
      <c r="I901" s="22">
        <v>0.70562034851941613</v>
      </c>
      <c r="J901" s="151" t="s">
        <v>97</v>
      </c>
      <c r="K901" s="22">
        <v>0.75</v>
      </c>
      <c r="L901" s="22">
        <v>0.67252440115082268</v>
      </c>
      <c r="M901" s="22">
        <v>0.7</v>
      </c>
      <c r="N901" s="22">
        <v>0.78</v>
      </c>
      <c r="O901" s="22">
        <v>0.7</v>
      </c>
      <c r="P901" s="157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</v>
      </c>
    </row>
    <row r="902" spans="1:65">
      <c r="A902" s="30"/>
      <c r="B902" s="19">
        <v>1</v>
      </c>
      <c r="C902" s="9">
        <v>2</v>
      </c>
      <c r="D902" s="11">
        <v>0.74</v>
      </c>
      <c r="E902" s="11">
        <v>0.69</v>
      </c>
      <c r="F902" s="11">
        <v>0.7</v>
      </c>
      <c r="G902" s="11">
        <v>0.73</v>
      </c>
      <c r="H902" s="152">
        <v>0.8</v>
      </c>
      <c r="I902" s="11">
        <v>0.68166914456389227</v>
      </c>
      <c r="J902" s="152" t="s">
        <v>97</v>
      </c>
      <c r="K902" s="11">
        <v>0.79</v>
      </c>
      <c r="L902" s="11">
        <v>0.66331104876229297</v>
      </c>
      <c r="M902" s="11">
        <v>0.67</v>
      </c>
      <c r="N902" s="11">
        <v>0.79</v>
      </c>
      <c r="O902" s="11">
        <v>0.75</v>
      </c>
      <c r="P902" s="157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19</v>
      </c>
    </row>
    <row r="903" spans="1:65">
      <c r="A903" s="30"/>
      <c r="B903" s="19">
        <v>1</v>
      </c>
      <c r="C903" s="9">
        <v>3</v>
      </c>
      <c r="D903" s="11">
        <v>0.72</v>
      </c>
      <c r="E903" s="11">
        <v>0.69</v>
      </c>
      <c r="F903" s="11">
        <v>0.69</v>
      </c>
      <c r="G903" s="11">
        <v>0.7</v>
      </c>
      <c r="H903" s="152">
        <v>0.8</v>
      </c>
      <c r="I903" s="11">
        <v>0.70028920870590972</v>
      </c>
      <c r="J903" s="152" t="s">
        <v>97</v>
      </c>
      <c r="K903" s="11">
        <v>0.77</v>
      </c>
      <c r="L903" s="11">
        <v>0.68692576109086667</v>
      </c>
      <c r="M903" s="11">
        <v>0.67</v>
      </c>
      <c r="N903" s="11">
        <v>0.76</v>
      </c>
      <c r="O903" s="11">
        <v>0.7</v>
      </c>
      <c r="P903" s="157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16</v>
      </c>
    </row>
    <row r="904" spans="1:65">
      <c r="A904" s="30"/>
      <c r="B904" s="19">
        <v>1</v>
      </c>
      <c r="C904" s="9">
        <v>4</v>
      </c>
      <c r="D904" s="11">
        <v>0.74</v>
      </c>
      <c r="E904" s="11">
        <v>0.65</v>
      </c>
      <c r="F904" s="11">
        <v>0.71</v>
      </c>
      <c r="G904" s="11">
        <v>0.71</v>
      </c>
      <c r="H904" s="152">
        <v>0.8</v>
      </c>
      <c r="I904" s="11">
        <v>0.72852488363370427</v>
      </c>
      <c r="J904" s="152" t="s">
        <v>97</v>
      </c>
      <c r="K904" s="11">
        <v>0.82</v>
      </c>
      <c r="L904" s="11">
        <v>0.64621943339545318</v>
      </c>
      <c r="M904" s="11">
        <v>0.67</v>
      </c>
      <c r="N904" s="11">
        <v>0.79</v>
      </c>
      <c r="O904" s="11">
        <v>0.7</v>
      </c>
      <c r="P904" s="157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0.71588037337424004</v>
      </c>
    </row>
    <row r="905" spans="1:65">
      <c r="A905" s="30"/>
      <c r="B905" s="19">
        <v>1</v>
      </c>
      <c r="C905" s="9">
        <v>5</v>
      </c>
      <c r="D905" s="11">
        <v>0.79</v>
      </c>
      <c r="E905" s="11">
        <v>0.64</v>
      </c>
      <c r="F905" s="11">
        <v>0.7</v>
      </c>
      <c r="G905" s="11">
        <v>0.72</v>
      </c>
      <c r="H905" s="152">
        <v>0.8</v>
      </c>
      <c r="I905" s="11">
        <v>0.68319877389930506</v>
      </c>
      <c r="J905" s="152" t="s">
        <v>97</v>
      </c>
      <c r="K905" s="11">
        <v>0.79</v>
      </c>
      <c r="L905" s="11">
        <v>0.65800233726781898</v>
      </c>
      <c r="M905" s="11">
        <v>0.67</v>
      </c>
      <c r="N905" s="11">
        <v>0.77</v>
      </c>
      <c r="O905" s="11">
        <v>0.7</v>
      </c>
      <c r="P905" s="157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58</v>
      </c>
    </row>
    <row r="906" spans="1:65">
      <c r="A906" s="30"/>
      <c r="B906" s="19">
        <v>1</v>
      </c>
      <c r="C906" s="9">
        <v>6</v>
      </c>
      <c r="D906" s="11">
        <v>0.78</v>
      </c>
      <c r="E906" s="153">
        <v>0.53</v>
      </c>
      <c r="F906" s="11">
        <v>0.69</v>
      </c>
      <c r="G906" s="11">
        <v>0.7</v>
      </c>
      <c r="H906" s="152">
        <v>0.8</v>
      </c>
      <c r="I906" s="11">
        <v>0.7123320999865923</v>
      </c>
      <c r="J906" s="152" t="s">
        <v>97</v>
      </c>
      <c r="K906" s="11">
        <v>0.8</v>
      </c>
      <c r="L906" s="11">
        <v>0.66420496147834052</v>
      </c>
      <c r="M906" s="11">
        <v>0.7</v>
      </c>
      <c r="N906" s="11">
        <v>0.79</v>
      </c>
      <c r="O906" s="11">
        <v>0.7</v>
      </c>
      <c r="P906" s="157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20" t="s">
        <v>259</v>
      </c>
      <c r="C907" s="12"/>
      <c r="D907" s="23">
        <v>0.75333333333333341</v>
      </c>
      <c r="E907" s="23">
        <v>0.64666666666666661</v>
      </c>
      <c r="F907" s="23">
        <v>0.69833333333333325</v>
      </c>
      <c r="G907" s="23">
        <v>0.71499999999999997</v>
      </c>
      <c r="H907" s="23">
        <v>0.79999999999999993</v>
      </c>
      <c r="I907" s="23">
        <v>0.70193907655146992</v>
      </c>
      <c r="J907" s="23" t="s">
        <v>631</v>
      </c>
      <c r="K907" s="23">
        <v>0.78666666666666663</v>
      </c>
      <c r="L907" s="23">
        <v>0.66519799052426576</v>
      </c>
      <c r="M907" s="23">
        <v>0.68</v>
      </c>
      <c r="N907" s="23">
        <v>0.77999999999999992</v>
      </c>
      <c r="O907" s="23">
        <v>0.70833333333333337</v>
      </c>
      <c r="P907" s="157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3" t="s">
        <v>260</v>
      </c>
      <c r="C908" s="29"/>
      <c r="D908" s="11">
        <v>0.745</v>
      </c>
      <c r="E908" s="11">
        <v>0.66500000000000004</v>
      </c>
      <c r="F908" s="11">
        <v>0.7</v>
      </c>
      <c r="G908" s="11">
        <v>0.71499999999999997</v>
      </c>
      <c r="H908" s="11">
        <v>0.8</v>
      </c>
      <c r="I908" s="11">
        <v>0.70295477861266287</v>
      </c>
      <c r="J908" s="11" t="s">
        <v>631</v>
      </c>
      <c r="K908" s="11">
        <v>0.79</v>
      </c>
      <c r="L908" s="11">
        <v>0.66375800512031669</v>
      </c>
      <c r="M908" s="11">
        <v>0.67</v>
      </c>
      <c r="N908" s="11">
        <v>0.78500000000000003</v>
      </c>
      <c r="O908" s="11">
        <v>0.7</v>
      </c>
      <c r="P908" s="157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3" t="s">
        <v>261</v>
      </c>
      <c r="C909" s="29"/>
      <c r="D909" s="24">
        <v>2.6583202716502538E-2</v>
      </c>
      <c r="E909" s="24">
        <v>6.0882400303097974E-2</v>
      </c>
      <c r="F909" s="24">
        <v>7.5277265270908165E-3</v>
      </c>
      <c r="G909" s="24">
        <v>1.3784048752090234E-2</v>
      </c>
      <c r="H909" s="24">
        <v>1.2161883888976234E-16</v>
      </c>
      <c r="I909" s="24">
        <v>1.7850282842702219E-2</v>
      </c>
      <c r="J909" s="24" t="s">
        <v>631</v>
      </c>
      <c r="K909" s="24">
        <v>2.4221202832779926E-2</v>
      </c>
      <c r="L909" s="24">
        <v>1.3727942444820484E-2</v>
      </c>
      <c r="M909" s="24">
        <v>1.5491933384829622E-2</v>
      </c>
      <c r="N909" s="24">
        <v>1.264911064067353E-2</v>
      </c>
      <c r="O909" s="24">
        <v>2.0412414523193166E-2</v>
      </c>
      <c r="P909" s="216"/>
      <c r="Q909" s="217"/>
      <c r="R909" s="217"/>
      <c r="S909" s="217"/>
      <c r="T909" s="217"/>
      <c r="U909" s="217"/>
      <c r="V909" s="217"/>
      <c r="W909" s="217"/>
      <c r="X909" s="217"/>
      <c r="Y909" s="217"/>
      <c r="Z909" s="217"/>
      <c r="AA909" s="217"/>
      <c r="AB909" s="217"/>
      <c r="AC909" s="217"/>
      <c r="AD909" s="217"/>
      <c r="AE909" s="217"/>
      <c r="AF909" s="217"/>
      <c r="AG909" s="217"/>
      <c r="AH909" s="217"/>
      <c r="AI909" s="217"/>
      <c r="AJ909" s="217"/>
      <c r="AK909" s="217"/>
      <c r="AL909" s="217"/>
      <c r="AM909" s="217"/>
      <c r="AN909" s="217"/>
      <c r="AO909" s="217"/>
      <c r="AP909" s="217"/>
      <c r="AQ909" s="217"/>
      <c r="AR909" s="217"/>
      <c r="AS909" s="217"/>
      <c r="AT909" s="217"/>
      <c r="AU909" s="217"/>
      <c r="AV909" s="217"/>
      <c r="AW909" s="217"/>
      <c r="AX909" s="217"/>
      <c r="AY909" s="217"/>
      <c r="AZ909" s="217"/>
      <c r="BA909" s="217"/>
      <c r="BB909" s="217"/>
      <c r="BC909" s="217"/>
      <c r="BD909" s="217"/>
      <c r="BE909" s="217"/>
      <c r="BF909" s="217"/>
      <c r="BG909" s="217"/>
      <c r="BH909" s="217"/>
      <c r="BI909" s="217"/>
      <c r="BJ909" s="217"/>
      <c r="BK909" s="217"/>
      <c r="BL909" s="217"/>
      <c r="BM909" s="56"/>
    </row>
    <row r="910" spans="1:65">
      <c r="A910" s="30"/>
      <c r="B910" s="3" t="s">
        <v>86</v>
      </c>
      <c r="C910" s="29"/>
      <c r="D910" s="13">
        <v>3.52874372342954E-2</v>
      </c>
      <c r="E910" s="13">
        <v>9.4148041705821611E-2</v>
      </c>
      <c r="F910" s="13">
        <v>1.0779560659318593E-2</v>
      </c>
      <c r="G910" s="13">
        <v>1.9278389863063267E-2</v>
      </c>
      <c r="H910" s="13">
        <v>1.5202354861220294E-16</v>
      </c>
      <c r="I910" s="13">
        <v>2.5429960289998672E-2</v>
      </c>
      <c r="J910" s="13" t="s">
        <v>631</v>
      </c>
      <c r="K910" s="13">
        <v>3.0789664617940585E-2</v>
      </c>
      <c r="L910" s="13">
        <v>2.0637378104526465E-2</v>
      </c>
      <c r="M910" s="13">
        <v>2.2782254977690621E-2</v>
      </c>
      <c r="N910" s="13">
        <v>1.6216808513684015E-2</v>
      </c>
      <c r="O910" s="13">
        <v>2.881752638568447E-2</v>
      </c>
      <c r="P910" s="157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3" t="s">
        <v>262</v>
      </c>
      <c r="C911" s="29"/>
      <c r="D911" s="13">
        <v>5.2317344282763356E-2</v>
      </c>
      <c r="E911" s="13">
        <v>-9.6683341633380215E-2</v>
      </c>
      <c r="F911" s="13">
        <v>-2.4511134392748213E-2</v>
      </c>
      <c r="G911" s="13">
        <v>-1.2297772183507139E-3</v>
      </c>
      <c r="H911" s="13">
        <v>0.11750514437107595</v>
      </c>
      <c r="I911" s="13">
        <v>-1.9474338648312162E-2</v>
      </c>
      <c r="J911" s="13" t="s">
        <v>631</v>
      </c>
      <c r="K911" s="13">
        <v>9.8880058631558132E-2</v>
      </c>
      <c r="L911" s="13">
        <v>-7.0797279454788309E-2</v>
      </c>
      <c r="M911" s="13">
        <v>-5.0120627284585217E-2</v>
      </c>
      <c r="N911" s="13">
        <v>8.9567515761798999E-2</v>
      </c>
      <c r="O911" s="13">
        <v>-1.0542320088109625E-2</v>
      </c>
      <c r="P911" s="157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46" t="s">
        <v>263</v>
      </c>
      <c r="C912" s="47"/>
      <c r="D912" s="45">
        <v>0.94</v>
      </c>
      <c r="E912" s="45">
        <v>1.01</v>
      </c>
      <c r="F912" s="45">
        <v>7.0000000000000007E-2</v>
      </c>
      <c r="G912" s="45">
        <v>0.24</v>
      </c>
      <c r="H912" s="45" t="s">
        <v>264</v>
      </c>
      <c r="I912" s="45">
        <v>0</v>
      </c>
      <c r="J912" s="45">
        <v>11.05</v>
      </c>
      <c r="K912" s="45">
        <v>1.56</v>
      </c>
      <c r="L912" s="45">
        <v>0.67</v>
      </c>
      <c r="M912" s="45">
        <v>0.4</v>
      </c>
      <c r="N912" s="45">
        <v>1.43</v>
      </c>
      <c r="O912" s="45">
        <v>0.12</v>
      </c>
      <c r="P912" s="157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B913" s="31" t="s">
        <v>281</v>
      </c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BM913" s="55"/>
    </row>
    <row r="914" spans="1:65">
      <c r="BM914" s="55"/>
    </row>
    <row r="915" spans="1:65" ht="15">
      <c r="B915" s="8" t="s">
        <v>491</v>
      </c>
      <c r="BM915" s="28" t="s">
        <v>66</v>
      </c>
    </row>
    <row r="916" spans="1:65" ht="15">
      <c r="A916" s="25" t="s">
        <v>27</v>
      </c>
      <c r="B916" s="18" t="s">
        <v>110</v>
      </c>
      <c r="C916" s="15" t="s">
        <v>111</v>
      </c>
      <c r="D916" s="16" t="s">
        <v>225</v>
      </c>
      <c r="E916" s="17" t="s">
        <v>225</v>
      </c>
      <c r="F916" s="17" t="s">
        <v>225</v>
      </c>
      <c r="G916" s="17" t="s">
        <v>225</v>
      </c>
      <c r="H916" s="17" t="s">
        <v>225</v>
      </c>
      <c r="I916" s="17" t="s">
        <v>225</v>
      </c>
      <c r="J916" s="17" t="s">
        <v>225</v>
      </c>
      <c r="K916" s="17" t="s">
        <v>225</v>
      </c>
      <c r="L916" s="17" t="s">
        <v>225</v>
      </c>
      <c r="M916" s="17" t="s">
        <v>225</v>
      </c>
      <c r="N916" s="17" t="s">
        <v>225</v>
      </c>
      <c r="O916" s="17" t="s">
        <v>225</v>
      </c>
      <c r="P916" s="17" t="s">
        <v>225</v>
      </c>
      <c r="Q916" s="17" t="s">
        <v>225</v>
      </c>
      <c r="R916" s="17" t="s">
        <v>225</v>
      </c>
      <c r="S916" s="17" t="s">
        <v>225</v>
      </c>
      <c r="T916" s="157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1</v>
      </c>
    </row>
    <row r="917" spans="1:65">
      <c r="A917" s="30"/>
      <c r="B917" s="19" t="s">
        <v>226</v>
      </c>
      <c r="C917" s="9" t="s">
        <v>226</v>
      </c>
      <c r="D917" s="155" t="s">
        <v>228</v>
      </c>
      <c r="E917" s="156" t="s">
        <v>229</v>
      </c>
      <c r="F917" s="156" t="s">
        <v>230</v>
      </c>
      <c r="G917" s="156" t="s">
        <v>231</v>
      </c>
      <c r="H917" s="156" t="s">
        <v>233</v>
      </c>
      <c r="I917" s="156" t="s">
        <v>236</v>
      </c>
      <c r="J917" s="156" t="s">
        <v>238</v>
      </c>
      <c r="K917" s="156" t="s">
        <v>239</v>
      </c>
      <c r="L917" s="156" t="s">
        <v>240</v>
      </c>
      <c r="M917" s="156" t="s">
        <v>241</v>
      </c>
      <c r="N917" s="156" t="s">
        <v>242</v>
      </c>
      <c r="O917" s="156" t="s">
        <v>243</v>
      </c>
      <c r="P917" s="156" t="s">
        <v>244</v>
      </c>
      <c r="Q917" s="156" t="s">
        <v>247</v>
      </c>
      <c r="R917" s="156" t="s">
        <v>249</v>
      </c>
      <c r="S917" s="156" t="s">
        <v>250</v>
      </c>
      <c r="T917" s="157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 t="s">
        <v>3</v>
      </c>
    </row>
    <row r="918" spans="1:65">
      <c r="A918" s="30"/>
      <c r="B918" s="19"/>
      <c r="C918" s="9"/>
      <c r="D918" s="10" t="s">
        <v>271</v>
      </c>
      <c r="E918" s="11" t="s">
        <v>272</v>
      </c>
      <c r="F918" s="11" t="s">
        <v>114</v>
      </c>
      <c r="G918" s="11" t="s">
        <v>271</v>
      </c>
      <c r="H918" s="11" t="s">
        <v>272</v>
      </c>
      <c r="I918" s="11" t="s">
        <v>271</v>
      </c>
      <c r="J918" s="11" t="s">
        <v>272</v>
      </c>
      <c r="K918" s="11" t="s">
        <v>271</v>
      </c>
      <c r="L918" s="11" t="s">
        <v>272</v>
      </c>
      <c r="M918" s="11" t="s">
        <v>272</v>
      </c>
      <c r="N918" s="11" t="s">
        <v>114</v>
      </c>
      <c r="O918" s="11" t="s">
        <v>271</v>
      </c>
      <c r="P918" s="11" t="s">
        <v>272</v>
      </c>
      <c r="Q918" s="11" t="s">
        <v>272</v>
      </c>
      <c r="R918" s="11" t="s">
        <v>114</v>
      </c>
      <c r="S918" s="11" t="s">
        <v>114</v>
      </c>
      <c r="T918" s="157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1</v>
      </c>
    </row>
    <row r="919" spans="1:65">
      <c r="A919" s="30"/>
      <c r="B919" s="19"/>
      <c r="C919" s="9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157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2</v>
      </c>
    </row>
    <row r="920" spans="1:65">
      <c r="A920" s="30"/>
      <c r="B920" s="18">
        <v>1</v>
      </c>
      <c r="C920" s="14">
        <v>1</v>
      </c>
      <c r="D920" s="228">
        <v>20.190000000000001</v>
      </c>
      <c r="E920" s="228">
        <v>19.03</v>
      </c>
      <c r="F920" s="241">
        <v>6.71</v>
      </c>
      <c r="G920" s="228">
        <v>20.89</v>
      </c>
      <c r="H920" s="228">
        <v>24.6</v>
      </c>
      <c r="I920" s="228">
        <v>21.7</v>
      </c>
      <c r="J920" s="245">
        <v>16.600000000000001</v>
      </c>
      <c r="K920" s="228">
        <v>21.268398060105689</v>
      </c>
      <c r="L920" s="228">
        <v>21.83</v>
      </c>
      <c r="M920" s="228">
        <v>21.5</v>
      </c>
      <c r="N920" s="241">
        <v>30</v>
      </c>
      <c r="O920" s="228">
        <v>23</v>
      </c>
      <c r="P920" s="228">
        <v>21.9</v>
      </c>
      <c r="Q920" s="228">
        <v>21.7</v>
      </c>
      <c r="R920" s="228">
        <v>22</v>
      </c>
      <c r="S920" s="228">
        <v>21.14</v>
      </c>
      <c r="T920" s="229"/>
      <c r="U920" s="230"/>
      <c r="V920" s="230"/>
      <c r="W920" s="230"/>
      <c r="X920" s="230"/>
      <c r="Y920" s="230"/>
      <c r="Z920" s="230"/>
      <c r="AA920" s="230"/>
      <c r="AB920" s="230"/>
      <c r="AC920" s="230"/>
      <c r="AD920" s="230"/>
      <c r="AE920" s="230"/>
      <c r="AF920" s="230"/>
      <c r="AG920" s="230"/>
      <c r="AH920" s="230"/>
      <c r="AI920" s="230"/>
      <c r="AJ920" s="230"/>
      <c r="AK920" s="230"/>
      <c r="AL920" s="230"/>
      <c r="AM920" s="230"/>
      <c r="AN920" s="230"/>
      <c r="AO920" s="230"/>
      <c r="AP920" s="230"/>
      <c r="AQ920" s="230"/>
      <c r="AR920" s="230"/>
      <c r="AS920" s="230"/>
      <c r="AT920" s="230"/>
      <c r="AU920" s="230"/>
      <c r="AV920" s="230"/>
      <c r="AW920" s="230"/>
      <c r="AX920" s="230"/>
      <c r="AY920" s="230"/>
      <c r="AZ920" s="230"/>
      <c r="BA920" s="230"/>
      <c r="BB920" s="230"/>
      <c r="BC920" s="230"/>
      <c r="BD920" s="230"/>
      <c r="BE920" s="230"/>
      <c r="BF920" s="230"/>
      <c r="BG920" s="230"/>
      <c r="BH920" s="230"/>
      <c r="BI920" s="230"/>
      <c r="BJ920" s="230"/>
      <c r="BK920" s="230"/>
      <c r="BL920" s="230"/>
      <c r="BM920" s="231">
        <v>1</v>
      </c>
    </row>
    <row r="921" spans="1:65">
      <c r="A921" s="30"/>
      <c r="B921" s="19">
        <v>1</v>
      </c>
      <c r="C921" s="9">
        <v>2</v>
      </c>
      <c r="D921" s="232">
        <v>20.14</v>
      </c>
      <c r="E921" s="232">
        <v>19.77</v>
      </c>
      <c r="F921" s="242">
        <v>5.88</v>
      </c>
      <c r="G921" s="232">
        <v>21.28</v>
      </c>
      <c r="H921" s="232">
        <v>23.8</v>
      </c>
      <c r="I921" s="232">
        <v>21.9</v>
      </c>
      <c r="J921" s="232">
        <v>19.8</v>
      </c>
      <c r="K921" s="232">
        <v>21.395783665455308</v>
      </c>
      <c r="L921" s="232">
        <v>22.36</v>
      </c>
      <c r="M921" s="232">
        <v>22.5</v>
      </c>
      <c r="N921" s="242">
        <v>30</v>
      </c>
      <c r="O921" s="232">
        <v>22.7</v>
      </c>
      <c r="P921" s="232">
        <v>22.2</v>
      </c>
      <c r="Q921" s="232">
        <v>21</v>
      </c>
      <c r="R921" s="232">
        <v>21</v>
      </c>
      <c r="S921" s="232">
        <v>20.79</v>
      </c>
      <c r="T921" s="229"/>
      <c r="U921" s="230"/>
      <c r="V921" s="230"/>
      <c r="W921" s="230"/>
      <c r="X921" s="230"/>
      <c r="Y921" s="230"/>
      <c r="Z921" s="230"/>
      <c r="AA921" s="230"/>
      <c r="AB921" s="230"/>
      <c r="AC921" s="230"/>
      <c r="AD921" s="230"/>
      <c r="AE921" s="230"/>
      <c r="AF921" s="230"/>
      <c r="AG921" s="230"/>
      <c r="AH921" s="230"/>
      <c r="AI921" s="230"/>
      <c r="AJ921" s="230"/>
      <c r="AK921" s="230"/>
      <c r="AL921" s="230"/>
      <c r="AM921" s="230"/>
      <c r="AN921" s="230"/>
      <c r="AO921" s="230"/>
      <c r="AP921" s="230"/>
      <c r="AQ921" s="230"/>
      <c r="AR921" s="230"/>
      <c r="AS921" s="230"/>
      <c r="AT921" s="230"/>
      <c r="AU921" s="230"/>
      <c r="AV921" s="230"/>
      <c r="AW921" s="230"/>
      <c r="AX921" s="230"/>
      <c r="AY921" s="230"/>
      <c r="AZ921" s="230"/>
      <c r="BA921" s="230"/>
      <c r="BB921" s="230"/>
      <c r="BC921" s="230"/>
      <c r="BD921" s="230"/>
      <c r="BE921" s="230"/>
      <c r="BF921" s="230"/>
      <c r="BG921" s="230"/>
      <c r="BH921" s="230"/>
      <c r="BI921" s="230"/>
      <c r="BJ921" s="230"/>
      <c r="BK921" s="230"/>
      <c r="BL921" s="230"/>
      <c r="BM921" s="231">
        <v>20</v>
      </c>
    </row>
    <row r="922" spans="1:65">
      <c r="A922" s="30"/>
      <c r="B922" s="19">
        <v>1</v>
      </c>
      <c r="C922" s="9">
        <v>3</v>
      </c>
      <c r="D922" s="232">
        <v>19.989999999999998</v>
      </c>
      <c r="E922" s="232">
        <v>21.01</v>
      </c>
      <c r="F922" s="242">
        <v>4.8600000000000003</v>
      </c>
      <c r="G922" s="232">
        <v>21.38</v>
      </c>
      <c r="H922" s="232">
        <v>24.5</v>
      </c>
      <c r="I922" s="232">
        <v>21.7</v>
      </c>
      <c r="J922" s="232">
        <v>17.600000000000001</v>
      </c>
      <c r="K922" s="232">
        <v>20.832631561258129</v>
      </c>
      <c r="L922" s="232">
        <v>22.06</v>
      </c>
      <c r="M922" s="232">
        <v>22</v>
      </c>
      <c r="N922" s="242">
        <v>30</v>
      </c>
      <c r="O922" s="232">
        <v>23</v>
      </c>
      <c r="P922" s="232">
        <v>22.4</v>
      </c>
      <c r="Q922" s="232">
        <v>21.1</v>
      </c>
      <c r="R922" s="232">
        <v>22</v>
      </c>
      <c r="S922" s="232">
        <v>20.149999999999999</v>
      </c>
      <c r="T922" s="229"/>
      <c r="U922" s="230"/>
      <c r="V922" s="230"/>
      <c r="W922" s="230"/>
      <c r="X922" s="230"/>
      <c r="Y922" s="230"/>
      <c r="Z922" s="230"/>
      <c r="AA922" s="230"/>
      <c r="AB922" s="230"/>
      <c r="AC922" s="230"/>
      <c r="AD922" s="230"/>
      <c r="AE922" s="230"/>
      <c r="AF922" s="230"/>
      <c r="AG922" s="230"/>
      <c r="AH922" s="230"/>
      <c r="AI922" s="230"/>
      <c r="AJ922" s="230"/>
      <c r="AK922" s="230"/>
      <c r="AL922" s="230"/>
      <c r="AM922" s="230"/>
      <c r="AN922" s="230"/>
      <c r="AO922" s="230"/>
      <c r="AP922" s="230"/>
      <c r="AQ922" s="230"/>
      <c r="AR922" s="230"/>
      <c r="AS922" s="230"/>
      <c r="AT922" s="230"/>
      <c r="AU922" s="230"/>
      <c r="AV922" s="230"/>
      <c r="AW922" s="230"/>
      <c r="AX922" s="230"/>
      <c r="AY922" s="230"/>
      <c r="AZ922" s="230"/>
      <c r="BA922" s="230"/>
      <c r="BB922" s="230"/>
      <c r="BC922" s="230"/>
      <c r="BD922" s="230"/>
      <c r="BE922" s="230"/>
      <c r="BF922" s="230"/>
      <c r="BG922" s="230"/>
      <c r="BH922" s="230"/>
      <c r="BI922" s="230"/>
      <c r="BJ922" s="230"/>
      <c r="BK922" s="230"/>
      <c r="BL922" s="230"/>
      <c r="BM922" s="231">
        <v>16</v>
      </c>
    </row>
    <row r="923" spans="1:65">
      <c r="A923" s="30"/>
      <c r="B923" s="19">
        <v>1</v>
      </c>
      <c r="C923" s="9">
        <v>4</v>
      </c>
      <c r="D923" s="232">
        <v>19.77</v>
      </c>
      <c r="E923" s="232">
        <v>20.48</v>
      </c>
      <c r="F923" s="242">
        <v>6.77</v>
      </c>
      <c r="G923" s="232">
        <v>21.32</v>
      </c>
      <c r="H923" s="243">
        <v>26.1</v>
      </c>
      <c r="I923" s="232">
        <v>21.9</v>
      </c>
      <c r="J923" s="232">
        <v>18.5</v>
      </c>
      <c r="K923" s="232">
        <v>21.234834584705759</v>
      </c>
      <c r="L923" s="232">
        <v>22.16</v>
      </c>
      <c r="M923" s="232">
        <v>21.4</v>
      </c>
      <c r="N923" s="242">
        <v>30</v>
      </c>
      <c r="O923" s="232">
        <v>22.9</v>
      </c>
      <c r="P923" s="232">
        <v>22.9</v>
      </c>
      <c r="Q923" s="232">
        <v>20.399999999999999</v>
      </c>
      <c r="R923" s="232">
        <v>21</v>
      </c>
      <c r="S923" s="232">
        <v>20.75</v>
      </c>
      <c r="T923" s="229"/>
      <c r="U923" s="230"/>
      <c r="V923" s="230"/>
      <c r="W923" s="230"/>
      <c r="X923" s="230"/>
      <c r="Y923" s="230"/>
      <c r="Z923" s="230"/>
      <c r="AA923" s="230"/>
      <c r="AB923" s="230"/>
      <c r="AC923" s="230"/>
      <c r="AD923" s="230"/>
      <c r="AE923" s="230"/>
      <c r="AF923" s="230"/>
      <c r="AG923" s="230"/>
      <c r="AH923" s="230"/>
      <c r="AI923" s="230"/>
      <c r="AJ923" s="230"/>
      <c r="AK923" s="230"/>
      <c r="AL923" s="230"/>
      <c r="AM923" s="230"/>
      <c r="AN923" s="230"/>
      <c r="AO923" s="230"/>
      <c r="AP923" s="230"/>
      <c r="AQ923" s="230"/>
      <c r="AR923" s="230"/>
      <c r="AS923" s="230"/>
      <c r="AT923" s="230"/>
      <c r="AU923" s="230"/>
      <c r="AV923" s="230"/>
      <c r="AW923" s="230"/>
      <c r="AX923" s="230"/>
      <c r="AY923" s="230"/>
      <c r="AZ923" s="230"/>
      <c r="BA923" s="230"/>
      <c r="BB923" s="230"/>
      <c r="BC923" s="230"/>
      <c r="BD923" s="230"/>
      <c r="BE923" s="230"/>
      <c r="BF923" s="230"/>
      <c r="BG923" s="230"/>
      <c r="BH923" s="230"/>
      <c r="BI923" s="230"/>
      <c r="BJ923" s="230"/>
      <c r="BK923" s="230"/>
      <c r="BL923" s="230"/>
      <c r="BM923" s="231">
        <v>21.447753435837829</v>
      </c>
    </row>
    <row r="924" spans="1:65">
      <c r="A924" s="30"/>
      <c r="B924" s="19">
        <v>1</v>
      </c>
      <c r="C924" s="9">
        <v>5</v>
      </c>
      <c r="D924" s="232">
        <v>20.27</v>
      </c>
      <c r="E924" s="232">
        <v>20.5</v>
      </c>
      <c r="F924" s="242">
        <v>6.26</v>
      </c>
      <c r="G924" s="232">
        <v>21.58</v>
      </c>
      <c r="H924" s="232">
        <v>23.8</v>
      </c>
      <c r="I924" s="232">
        <v>21.9</v>
      </c>
      <c r="J924" s="243">
        <v>16.600000000000001</v>
      </c>
      <c r="K924" s="232">
        <v>21.129025156199102</v>
      </c>
      <c r="L924" s="232">
        <v>22.84</v>
      </c>
      <c r="M924" s="232">
        <v>22</v>
      </c>
      <c r="N924" s="242">
        <v>30</v>
      </c>
      <c r="O924" s="232">
        <v>22.9</v>
      </c>
      <c r="P924" s="232">
        <v>22.4</v>
      </c>
      <c r="Q924" s="232">
        <v>21.5</v>
      </c>
      <c r="R924" s="232">
        <v>22</v>
      </c>
      <c r="S924" s="232">
        <v>20.58</v>
      </c>
      <c r="T924" s="229"/>
      <c r="U924" s="230"/>
      <c r="V924" s="230"/>
      <c r="W924" s="230"/>
      <c r="X924" s="230"/>
      <c r="Y924" s="230"/>
      <c r="Z924" s="230"/>
      <c r="AA924" s="230"/>
      <c r="AB924" s="230"/>
      <c r="AC924" s="230"/>
      <c r="AD924" s="230"/>
      <c r="AE924" s="230"/>
      <c r="AF924" s="230"/>
      <c r="AG924" s="230"/>
      <c r="AH924" s="230"/>
      <c r="AI924" s="230"/>
      <c r="AJ924" s="230"/>
      <c r="AK924" s="230"/>
      <c r="AL924" s="230"/>
      <c r="AM924" s="230"/>
      <c r="AN924" s="230"/>
      <c r="AO924" s="230"/>
      <c r="AP924" s="230"/>
      <c r="AQ924" s="230"/>
      <c r="AR924" s="230"/>
      <c r="AS924" s="230"/>
      <c r="AT924" s="230"/>
      <c r="AU924" s="230"/>
      <c r="AV924" s="230"/>
      <c r="AW924" s="230"/>
      <c r="AX924" s="230"/>
      <c r="AY924" s="230"/>
      <c r="AZ924" s="230"/>
      <c r="BA924" s="230"/>
      <c r="BB924" s="230"/>
      <c r="BC924" s="230"/>
      <c r="BD924" s="230"/>
      <c r="BE924" s="230"/>
      <c r="BF924" s="230"/>
      <c r="BG924" s="230"/>
      <c r="BH924" s="230"/>
      <c r="BI924" s="230"/>
      <c r="BJ924" s="230"/>
      <c r="BK924" s="230"/>
      <c r="BL924" s="230"/>
      <c r="BM924" s="231">
        <v>59</v>
      </c>
    </row>
    <row r="925" spans="1:65">
      <c r="A925" s="30"/>
      <c r="B925" s="19">
        <v>1</v>
      </c>
      <c r="C925" s="9">
        <v>6</v>
      </c>
      <c r="D925" s="232">
        <v>20.399999999999999</v>
      </c>
      <c r="E925" s="232">
        <v>19.25</v>
      </c>
      <c r="F925" s="242">
        <v>7.24</v>
      </c>
      <c r="G925" s="232">
        <v>21.57</v>
      </c>
      <c r="H925" s="232">
        <v>23.8</v>
      </c>
      <c r="I925" s="232">
        <v>21.9</v>
      </c>
      <c r="J925" s="232">
        <v>21.4</v>
      </c>
      <c r="K925" s="232">
        <v>21.080615582653863</v>
      </c>
      <c r="L925" s="232">
        <v>22.29</v>
      </c>
      <c r="M925" s="232">
        <v>20.9</v>
      </c>
      <c r="N925" s="242">
        <v>30</v>
      </c>
      <c r="O925" s="232">
        <v>22.6</v>
      </c>
      <c r="P925" s="232">
        <v>21.8</v>
      </c>
      <c r="Q925" s="232">
        <v>20.8</v>
      </c>
      <c r="R925" s="232">
        <v>21</v>
      </c>
      <c r="S925" s="232">
        <v>20.85</v>
      </c>
      <c r="T925" s="229"/>
      <c r="U925" s="230"/>
      <c r="V925" s="230"/>
      <c r="W925" s="230"/>
      <c r="X925" s="230"/>
      <c r="Y925" s="230"/>
      <c r="Z925" s="230"/>
      <c r="AA925" s="230"/>
      <c r="AB925" s="230"/>
      <c r="AC925" s="230"/>
      <c r="AD925" s="230"/>
      <c r="AE925" s="230"/>
      <c r="AF925" s="230"/>
      <c r="AG925" s="230"/>
      <c r="AH925" s="230"/>
      <c r="AI925" s="230"/>
      <c r="AJ925" s="230"/>
      <c r="AK925" s="230"/>
      <c r="AL925" s="230"/>
      <c r="AM925" s="230"/>
      <c r="AN925" s="230"/>
      <c r="AO925" s="230"/>
      <c r="AP925" s="230"/>
      <c r="AQ925" s="230"/>
      <c r="AR925" s="230"/>
      <c r="AS925" s="230"/>
      <c r="AT925" s="230"/>
      <c r="AU925" s="230"/>
      <c r="AV925" s="230"/>
      <c r="AW925" s="230"/>
      <c r="AX925" s="230"/>
      <c r="AY925" s="230"/>
      <c r="AZ925" s="230"/>
      <c r="BA925" s="230"/>
      <c r="BB925" s="230"/>
      <c r="BC925" s="230"/>
      <c r="BD925" s="230"/>
      <c r="BE925" s="230"/>
      <c r="BF925" s="230"/>
      <c r="BG925" s="230"/>
      <c r="BH925" s="230"/>
      <c r="BI925" s="230"/>
      <c r="BJ925" s="230"/>
      <c r="BK925" s="230"/>
      <c r="BL925" s="230"/>
      <c r="BM925" s="233"/>
    </row>
    <row r="926" spans="1:65">
      <c r="A926" s="30"/>
      <c r="B926" s="20" t="s">
        <v>259</v>
      </c>
      <c r="C926" s="12"/>
      <c r="D926" s="234">
        <v>20.126666666666665</v>
      </c>
      <c r="E926" s="234">
        <v>20.006666666666668</v>
      </c>
      <c r="F926" s="234">
        <v>6.2866666666666662</v>
      </c>
      <c r="G926" s="234">
        <v>21.33666666666667</v>
      </c>
      <c r="H926" s="234">
        <v>24.433333333333334</v>
      </c>
      <c r="I926" s="234">
        <v>21.833333333333332</v>
      </c>
      <c r="J926" s="234">
        <v>18.416666666666668</v>
      </c>
      <c r="K926" s="234">
        <v>21.156881435062974</v>
      </c>
      <c r="L926" s="234">
        <v>22.256666666666664</v>
      </c>
      <c r="M926" s="234">
        <v>21.716666666666669</v>
      </c>
      <c r="N926" s="234">
        <v>30</v>
      </c>
      <c r="O926" s="234">
        <v>22.849999999999998</v>
      </c>
      <c r="P926" s="234">
        <v>22.266666666666669</v>
      </c>
      <c r="Q926" s="234">
        <v>21.083333333333332</v>
      </c>
      <c r="R926" s="234">
        <v>21.5</v>
      </c>
      <c r="S926" s="234">
        <v>20.709999999999997</v>
      </c>
      <c r="T926" s="229"/>
      <c r="U926" s="230"/>
      <c r="V926" s="230"/>
      <c r="W926" s="230"/>
      <c r="X926" s="230"/>
      <c r="Y926" s="230"/>
      <c r="Z926" s="230"/>
      <c r="AA926" s="230"/>
      <c r="AB926" s="230"/>
      <c r="AC926" s="230"/>
      <c r="AD926" s="230"/>
      <c r="AE926" s="230"/>
      <c r="AF926" s="230"/>
      <c r="AG926" s="230"/>
      <c r="AH926" s="230"/>
      <c r="AI926" s="230"/>
      <c r="AJ926" s="230"/>
      <c r="AK926" s="230"/>
      <c r="AL926" s="230"/>
      <c r="AM926" s="230"/>
      <c r="AN926" s="230"/>
      <c r="AO926" s="230"/>
      <c r="AP926" s="230"/>
      <c r="AQ926" s="230"/>
      <c r="AR926" s="230"/>
      <c r="AS926" s="230"/>
      <c r="AT926" s="230"/>
      <c r="AU926" s="230"/>
      <c r="AV926" s="230"/>
      <c r="AW926" s="230"/>
      <c r="AX926" s="230"/>
      <c r="AY926" s="230"/>
      <c r="AZ926" s="230"/>
      <c r="BA926" s="230"/>
      <c r="BB926" s="230"/>
      <c r="BC926" s="230"/>
      <c r="BD926" s="230"/>
      <c r="BE926" s="230"/>
      <c r="BF926" s="230"/>
      <c r="BG926" s="230"/>
      <c r="BH926" s="230"/>
      <c r="BI926" s="230"/>
      <c r="BJ926" s="230"/>
      <c r="BK926" s="230"/>
      <c r="BL926" s="230"/>
      <c r="BM926" s="233"/>
    </row>
    <row r="927" spans="1:65">
      <c r="A927" s="30"/>
      <c r="B927" s="3" t="s">
        <v>260</v>
      </c>
      <c r="C927" s="29"/>
      <c r="D927" s="232">
        <v>20.164999999999999</v>
      </c>
      <c r="E927" s="232">
        <v>20.125</v>
      </c>
      <c r="F927" s="232">
        <v>6.4849999999999994</v>
      </c>
      <c r="G927" s="232">
        <v>21.35</v>
      </c>
      <c r="H927" s="232">
        <v>24.15</v>
      </c>
      <c r="I927" s="232">
        <v>21.9</v>
      </c>
      <c r="J927" s="232">
        <v>18.05</v>
      </c>
      <c r="K927" s="232">
        <v>21.181929870452429</v>
      </c>
      <c r="L927" s="232">
        <v>22.225000000000001</v>
      </c>
      <c r="M927" s="232">
        <v>21.75</v>
      </c>
      <c r="N927" s="232">
        <v>30</v>
      </c>
      <c r="O927" s="232">
        <v>22.9</v>
      </c>
      <c r="P927" s="232">
        <v>22.299999999999997</v>
      </c>
      <c r="Q927" s="232">
        <v>21.05</v>
      </c>
      <c r="R927" s="232">
        <v>21.5</v>
      </c>
      <c r="S927" s="232">
        <v>20.77</v>
      </c>
      <c r="T927" s="229"/>
      <c r="U927" s="230"/>
      <c r="V927" s="230"/>
      <c r="W927" s="230"/>
      <c r="X927" s="230"/>
      <c r="Y927" s="230"/>
      <c r="Z927" s="230"/>
      <c r="AA927" s="230"/>
      <c r="AB927" s="230"/>
      <c r="AC927" s="230"/>
      <c r="AD927" s="230"/>
      <c r="AE927" s="230"/>
      <c r="AF927" s="230"/>
      <c r="AG927" s="230"/>
      <c r="AH927" s="230"/>
      <c r="AI927" s="230"/>
      <c r="AJ927" s="230"/>
      <c r="AK927" s="230"/>
      <c r="AL927" s="230"/>
      <c r="AM927" s="230"/>
      <c r="AN927" s="230"/>
      <c r="AO927" s="230"/>
      <c r="AP927" s="230"/>
      <c r="AQ927" s="230"/>
      <c r="AR927" s="230"/>
      <c r="AS927" s="230"/>
      <c r="AT927" s="230"/>
      <c r="AU927" s="230"/>
      <c r="AV927" s="230"/>
      <c r="AW927" s="230"/>
      <c r="AX927" s="230"/>
      <c r="AY927" s="230"/>
      <c r="AZ927" s="230"/>
      <c r="BA927" s="230"/>
      <c r="BB927" s="230"/>
      <c r="BC927" s="230"/>
      <c r="BD927" s="230"/>
      <c r="BE927" s="230"/>
      <c r="BF927" s="230"/>
      <c r="BG927" s="230"/>
      <c r="BH927" s="230"/>
      <c r="BI927" s="230"/>
      <c r="BJ927" s="230"/>
      <c r="BK927" s="230"/>
      <c r="BL927" s="230"/>
      <c r="BM927" s="233"/>
    </row>
    <row r="928" spans="1:65">
      <c r="A928" s="30"/>
      <c r="B928" s="3" t="s">
        <v>261</v>
      </c>
      <c r="C928" s="29"/>
      <c r="D928" s="24">
        <v>0.22150996967781533</v>
      </c>
      <c r="E928" s="24">
        <v>0.78186102771954746</v>
      </c>
      <c r="F928" s="24">
        <v>0.8394204349827723</v>
      </c>
      <c r="G928" s="24">
        <v>0.25240179608447</v>
      </c>
      <c r="H928" s="24">
        <v>0.89591666279105853</v>
      </c>
      <c r="I928" s="24">
        <v>0.10327955589886408</v>
      </c>
      <c r="J928" s="24">
        <v>1.902016473815793</v>
      </c>
      <c r="K928" s="24">
        <v>0.19355482947468292</v>
      </c>
      <c r="L928" s="24">
        <v>0.34121352063871524</v>
      </c>
      <c r="M928" s="24">
        <v>0.563619256827397</v>
      </c>
      <c r="N928" s="24">
        <v>0</v>
      </c>
      <c r="O928" s="24">
        <v>0.16431676725154937</v>
      </c>
      <c r="P928" s="24">
        <v>0.39832984656772363</v>
      </c>
      <c r="Q928" s="24">
        <v>0.47081489639418467</v>
      </c>
      <c r="R928" s="24">
        <v>0.54772255750516607</v>
      </c>
      <c r="S928" s="24">
        <v>0.32954514106568245</v>
      </c>
      <c r="T928" s="157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3" t="s">
        <v>86</v>
      </c>
      <c r="C929" s="29"/>
      <c r="D929" s="13">
        <v>1.1005795114830177E-2</v>
      </c>
      <c r="E929" s="13">
        <v>3.9080024711073677E-2</v>
      </c>
      <c r="F929" s="13">
        <v>0.13352392921253006</v>
      </c>
      <c r="G929" s="13">
        <v>1.1829485834297921E-2</v>
      </c>
      <c r="H929" s="13">
        <v>3.6667803388447141E-2</v>
      </c>
      <c r="I929" s="13">
        <v>4.7303613388792708E-3</v>
      </c>
      <c r="J929" s="13">
        <v>0.10327691260538242</v>
      </c>
      <c r="K929" s="13">
        <v>9.1485519767534104E-3</v>
      </c>
      <c r="L929" s="13">
        <v>1.5330845618034234E-2</v>
      </c>
      <c r="M929" s="13">
        <v>2.5953304228429636E-2</v>
      </c>
      <c r="N929" s="13">
        <v>0</v>
      </c>
      <c r="O929" s="13">
        <v>7.191105787813977E-3</v>
      </c>
      <c r="P929" s="13">
        <v>1.788906496561633E-2</v>
      </c>
      <c r="Q929" s="13">
        <v>2.2331141330949471E-2</v>
      </c>
      <c r="R929" s="13">
        <v>2.5475467790937956E-2</v>
      </c>
      <c r="S929" s="13">
        <v>1.5912367989651496E-2</v>
      </c>
      <c r="T929" s="157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3" t="s">
        <v>262</v>
      </c>
      <c r="C930" s="29"/>
      <c r="D930" s="13">
        <v>-6.15955779761862E-2</v>
      </c>
      <c r="E930" s="13">
        <v>-6.7190569561621172E-2</v>
      </c>
      <c r="F930" s="13">
        <v>-0.70688460749637083</v>
      </c>
      <c r="G930" s="13">
        <v>-5.1794128230484571E-3</v>
      </c>
      <c r="H930" s="13">
        <v>0.1392024533677636</v>
      </c>
      <c r="I930" s="13">
        <v>1.7977635683335658E-2</v>
      </c>
      <c r="J930" s="13">
        <v>-0.14132420806863655</v>
      </c>
      <c r="K930" s="13">
        <v>-1.3561886639783194E-2</v>
      </c>
      <c r="L930" s="13">
        <v>3.7715522665287216E-2</v>
      </c>
      <c r="M930" s="13">
        <v>1.2538060530829398E-2</v>
      </c>
      <c r="N930" s="13">
        <v>0.39874789635878183</v>
      </c>
      <c r="O930" s="13">
        <v>6.5379647726605539E-2</v>
      </c>
      <c r="P930" s="13">
        <v>3.8181771964073796E-2</v>
      </c>
      <c r="Q930" s="13">
        <v>-1.6991061725633916E-2</v>
      </c>
      <c r="R930" s="13">
        <v>2.4359923904604397E-3</v>
      </c>
      <c r="S930" s="13">
        <v>-3.4397702213654346E-2</v>
      </c>
      <c r="T930" s="157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46" t="s">
        <v>263</v>
      </c>
      <c r="C931" s="47"/>
      <c r="D931" s="45">
        <v>1.03</v>
      </c>
      <c r="E931" s="45">
        <v>1.1299999999999999</v>
      </c>
      <c r="F931" s="45">
        <v>12.1</v>
      </c>
      <c r="G931" s="45">
        <v>7.0000000000000007E-2</v>
      </c>
      <c r="H931" s="45">
        <v>2.41</v>
      </c>
      <c r="I931" s="45">
        <v>0.33</v>
      </c>
      <c r="J931" s="45">
        <v>2.4</v>
      </c>
      <c r="K931" s="45">
        <v>0.21</v>
      </c>
      <c r="L931" s="45">
        <v>0.67</v>
      </c>
      <c r="M931" s="45">
        <v>0.24</v>
      </c>
      <c r="N931" s="45">
        <v>6.86</v>
      </c>
      <c r="O931" s="45">
        <v>1.1399999999999999</v>
      </c>
      <c r="P931" s="45">
        <v>0.68</v>
      </c>
      <c r="Q931" s="45">
        <v>0.27</v>
      </c>
      <c r="R931" s="45">
        <v>7.0000000000000007E-2</v>
      </c>
      <c r="S931" s="45">
        <v>0.56999999999999995</v>
      </c>
      <c r="T931" s="157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B932" s="31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BM932" s="55"/>
    </row>
    <row r="933" spans="1:65" ht="15">
      <c r="B933" s="8" t="s">
        <v>492</v>
      </c>
      <c r="BM933" s="28" t="s">
        <v>66</v>
      </c>
    </row>
    <row r="934" spans="1:65" ht="15">
      <c r="A934" s="25" t="s">
        <v>30</v>
      </c>
      <c r="B934" s="18" t="s">
        <v>110</v>
      </c>
      <c r="C934" s="15" t="s">
        <v>111</v>
      </c>
      <c r="D934" s="16" t="s">
        <v>225</v>
      </c>
      <c r="E934" s="17" t="s">
        <v>225</v>
      </c>
      <c r="F934" s="17" t="s">
        <v>225</v>
      </c>
      <c r="G934" s="17" t="s">
        <v>225</v>
      </c>
      <c r="H934" s="17" t="s">
        <v>225</v>
      </c>
      <c r="I934" s="17" t="s">
        <v>225</v>
      </c>
      <c r="J934" s="17" t="s">
        <v>225</v>
      </c>
      <c r="K934" s="17" t="s">
        <v>225</v>
      </c>
      <c r="L934" s="17" t="s">
        <v>225</v>
      </c>
      <c r="M934" s="17" t="s">
        <v>225</v>
      </c>
      <c r="N934" s="17" t="s">
        <v>225</v>
      </c>
      <c r="O934" s="17" t="s">
        <v>225</v>
      </c>
      <c r="P934" s="17" t="s">
        <v>225</v>
      </c>
      <c r="Q934" s="17" t="s">
        <v>225</v>
      </c>
      <c r="R934" s="17" t="s">
        <v>225</v>
      </c>
      <c r="S934" s="17" t="s">
        <v>225</v>
      </c>
      <c r="T934" s="17" t="s">
        <v>225</v>
      </c>
      <c r="U934" s="17" t="s">
        <v>225</v>
      </c>
      <c r="V934" s="17" t="s">
        <v>225</v>
      </c>
      <c r="W934" s="157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1</v>
      </c>
    </row>
    <row r="935" spans="1:65">
      <c r="A935" s="30"/>
      <c r="B935" s="19" t="s">
        <v>226</v>
      </c>
      <c r="C935" s="9" t="s">
        <v>226</v>
      </c>
      <c r="D935" s="155" t="s">
        <v>228</v>
      </c>
      <c r="E935" s="156" t="s">
        <v>229</v>
      </c>
      <c r="F935" s="156" t="s">
        <v>231</v>
      </c>
      <c r="G935" s="156" t="s">
        <v>232</v>
      </c>
      <c r="H935" s="156" t="s">
        <v>233</v>
      </c>
      <c r="I935" s="156" t="s">
        <v>234</v>
      </c>
      <c r="J935" s="156" t="s">
        <v>235</v>
      </c>
      <c r="K935" s="156" t="s">
        <v>236</v>
      </c>
      <c r="L935" s="156" t="s">
        <v>238</v>
      </c>
      <c r="M935" s="156" t="s">
        <v>239</v>
      </c>
      <c r="N935" s="156" t="s">
        <v>240</v>
      </c>
      <c r="O935" s="156" t="s">
        <v>241</v>
      </c>
      <c r="P935" s="156" t="s">
        <v>242</v>
      </c>
      <c r="Q935" s="156" t="s">
        <v>243</v>
      </c>
      <c r="R935" s="156" t="s">
        <v>244</v>
      </c>
      <c r="S935" s="156" t="s">
        <v>245</v>
      </c>
      <c r="T935" s="156" t="s">
        <v>247</v>
      </c>
      <c r="U935" s="156" t="s">
        <v>249</v>
      </c>
      <c r="V935" s="156" t="s">
        <v>250</v>
      </c>
      <c r="W935" s="157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 t="s">
        <v>3</v>
      </c>
    </row>
    <row r="936" spans="1:65">
      <c r="A936" s="30"/>
      <c r="B936" s="19"/>
      <c r="C936" s="9"/>
      <c r="D936" s="10" t="s">
        <v>271</v>
      </c>
      <c r="E936" s="11" t="s">
        <v>272</v>
      </c>
      <c r="F936" s="11" t="s">
        <v>271</v>
      </c>
      <c r="G936" s="11" t="s">
        <v>114</v>
      </c>
      <c r="H936" s="11" t="s">
        <v>272</v>
      </c>
      <c r="I936" s="11" t="s">
        <v>114</v>
      </c>
      <c r="J936" s="11" t="s">
        <v>114</v>
      </c>
      <c r="K936" s="11" t="s">
        <v>271</v>
      </c>
      <c r="L936" s="11" t="s">
        <v>272</v>
      </c>
      <c r="M936" s="11" t="s">
        <v>271</v>
      </c>
      <c r="N936" s="11" t="s">
        <v>272</v>
      </c>
      <c r="O936" s="11" t="s">
        <v>272</v>
      </c>
      <c r="P936" s="11" t="s">
        <v>271</v>
      </c>
      <c r="Q936" s="11" t="s">
        <v>271</v>
      </c>
      <c r="R936" s="11" t="s">
        <v>272</v>
      </c>
      <c r="S936" s="11" t="s">
        <v>271</v>
      </c>
      <c r="T936" s="11" t="s">
        <v>272</v>
      </c>
      <c r="U936" s="11" t="s">
        <v>271</v>
      </c>
      <c r="V936" s="11" t="s">
        <v>114</v>
      </c>
      <c r="W936" s="157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2</v>
      </c>
    </row>
    <row r="937" spans="1:65">
      <c r="A937" s="30"/>
      <c r="B937" s="19"/>
      <c r="C937" s="9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157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3</v>
      </c>
    </row>
    <row r="938" spans="1:65">
      <c r="A938" s="30"/>
      <c r="B938" s="18">
        <v>1</v>
      </c>
      <c r="C938" s="14">
        <v>1</v>
      </c>
      <c r="D938" s="151">
        <v>7.33</v>
      </c>
      <c r="E938" s="151">
        <v>7.5</v>
      </c>
      <c r="F938" s="22">
        <v>8.43</v>
      </c>
      <c r="G938" s="151" t="s">
        <v>102</v>
      </c>
      <c r="H938" s="22">
        <v>8.89</v>
      </c>
      <c r="I938" s="151" t="s">
        <v>102</v>
      </c>
      <c r="J938" s="151" t="s">
        <v>102</v>
      </c>
      <c r="K938" s="22">
        <v>9.8000000000000007</v>
      </c>
      <c r="L938" s="22">
        <v>10.1</v>
      </c>
      <c r="M938" s="22">
        <v>8.8818895226791117</v>
      </c>
      <c r="N938" s="22">
        <v>10.36</v>
      </c>
      <c r="O938" s="22">
        <v>8.3800000000000008</v>
      </c>
      <c r="P938" s="22">
        <v>9.4</v>
      </c>
      <c r="Q938" s="22">
        <v>8.5500000000000007</v>
      </c>
      <c r="R938" s="150">
        <v>12.7</v>
      </c>
      <c r="S938" s="22">
        <v>8.3349183698079106</v>
      </c>
      <c r="T938" s="22">
        <v>9.9</v>
      </c>
      <c r="U938" s="22">
        <v>9.73</v>
      </c>
      <c r="V938" s="22">
        <v>9.0500000000000007</v>
      </c>
      <c r="W938" s="157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1</v>
      </c>
    </row>
    <row r="939" spans="1:65">
      <c r="A939" s="30"/>
      <c r="B939" s="19">
        <v>1</v>
      </c>
      <c r="C939" s="9">
        <v>2</v>
      </c>
      <c r="D939" s="152">
        <v>7.6499999999999995</v>
      </c>
      <c r="E939" s="152">
        <v>7.2</v>
      </c>
      <c r="F939" s="11">
        <v>8.9700000000000006</v>
      </c>
      <c r="G939" s="152" t="s">
        <v>102</v>
      </c>
      <c r="H939" s="11">
        <v>10.050000000000001</v>
      </c>
      <c r="I939" s="152" t="s">
        <v>102</v>
      </c>
      <c r="J939" s="152" t="s">
        <v>102</v>
      </c>
      <c r="K939" s="11">
        <v>10.199999999999999</v>
      </c>
      <c r="L939" s="11">
        <v>9.5</v>
      </c>
      <c r="M939" s="11">
        <v>8.7084289327689657</v>
      </c>
      <c r="N939" s="11">
        <v>9.6999999999999993</v>
      </c>
      <c r="O939" s="11">
        <v>8.57</v>
      </c>
      <c r="P939" s="11">
        <v>9.1999999999999993</v>
      </c>
      <c r="Q939" s="11">
        <v>8.44</v>
      </c>
      <c r="R939" s="152">
        <v>11.4</v>
      </c>
      <c r="S939" s="11">
        <v>8.3949776562122995</v>
      </c>
      <c r="T939" s="11">
        <v>9.5</v>
      </c>
      <c r="U939" s="11">
        <v>9.85</v>
      </c>
      <c r="V939" s="11">
        <v>8.9499999999999993</v>
      </c>
      <c r="W939" s="157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21</v>
      </c>
    </row>
    <row r="940" spans="1:65">
      <c r="A940" s="30"/>
      <c r="B940" s="19">
        <v>1</v>
      </c>
      <c r="C940" s="9">
        <v>3</v>
      </c>
      <c r="D940" s="152">
        <v>7.6</v>
      </c>
      <c r="E940" s="152">
        <v>7.2</v>
      </c>
      <c r="F940" s="11">
        <v>9.23</v>
      </c>
      <c r="G940" s="152" t="s">
        <v>102</v>
      </c>
      <c r="H940" s="11">
        <v>9.15</v>
      </c>
      <c r="I940" s="152" t="s">
        <v>102</v>
      </c>
      <c r="J940" s="152" t="s">
        <v>102</v>
      </c>
      <c r="K940" s="11">
        <v>10.1</v>
      </c>
      <c r="L940" s="11">
        <v>9.4</v>
      </c>
      <c r="M940" s="11">
        <v>8.8626199455348278</v>
      </c>
      <c r="N940" s="11">
        <v>9.65</v>
      </c>
      <c r="O940" s="11">
        <v>9.59</v>
      </c>
      <c r="P940" s="11">
        <v>9.69</v>
      </c>
      <c r="Q940" s="11">
        <v>8.49</v>
      </c>
      <c r="R940" s="152">
        <v>11.2</v>
      </c>
      <c r="S940" s="11">
        <v>8.3952380748210995</v>
      </c>
      <c r="T940" s="11">
        <v>9.4</v>
      </c>
      <c r="U940" s="11">
        <v>9.77</v>
      </c>
      <c r="V940" s="11">
        <v>8.74</v>
      </c>
      <c r="W940" s="157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16</v>
      </c>
    </row>
    <row r="941" spans="1:65">
      <c r="A941" s="30"/>
      <c r="B941" s="19">
        <v>1</v>
      </c>
      <c r="C941" s="9">
        <v>4</v>
      </c>
      <c r="D941" s="152">
        <v>7.36</v>
      </c>
      <c r="E941" s="152">
        <v>7</v>
      </c>
      <c r="F941" s="11">
        <v>9.18</v>
      </c>
      <c r="G941" s="152" t="s">
        <v>102</v>
      </c>
      <c r="H941" s="11">
        <v>9.9600000000000009</v>
      </c>
      <c r="I941" s="152" t="s">
        <v>102</v>
      </c>
      <c r="J941" s="152" t="s">
        <v>102</v>
      </c>
      <c r="K941" s="11">
        <v>10.1</v>
      </c>
      <c r="L941" s="11">
        <v>10.7</v>
      </c>
      <c r="M941" s="11">
        <v>9.1682342065248132</v>
      </c>
      <c r="N941" s="11">
        <v>9.65</v>
      </c>
      <c r="O941" s="11">
        <v>9.57</v>
      </c>
      <c r="P941" s="11">
        <v>9.33</v>
      </c>
      <c r="Q941" s="11">
        <v>8.56</v>
      </c>
      <c r="R941" s="152">
        <v>11.1</v>
      </c>
      <c r="S941" s="11">
        <v>8.3531348313790694</v>
      </c>
      <c r="T941" s="11">
        <v>9.1</v>
      </c>
      <c r="U941" s="11">
        <v>9.81</v>
      </c>
      <c r="V941" s="11">
        <v>8.9499999999999993</v>
      </c>
      <c r="W941" s="157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9.2900726687703283</v>
      </c>
    </row>
    <row r="942" spans="1:65">
      <c r="A942" s="30"/>
      <c r="B942" s="19">
        <v>1</v>
      </c>
      <c r="C942" s="9">
        <v>5</v>
      </c>
      <c r="D942" s="152">
        <v>8.09</v>
      </c>
      <c r="E942" s="152">
        <v>6.3</v>
      </c>
      <c r="F942" s="11">
        <v>8.81</v>
      </c>
      <c r="G942" s="152" t="s">
        <v>102</v>
      </c>
      <c r="H942" s="11">
        <v>9.76</v>
      </c>
      <c r="I942" s="152" t="s">
        <v>102</v>
      </c>
      <c r="J942" s="152" t="s">
        <v>102</v>
      </c>
      <c r="K942" s="11">
        <v>10.4</v>
      </c>
      <c r="L942" s="11">
        <v>9.9</v>
      </c>
      <c r="M942" s="11">
        <v>8.8558428732898093</v>
      </c>
      <c r="N942" s="11">
        <v>9.48</v>
      </c>
      <c r="O942" s="11">
        <v>9.69</v>
      </c>
      <c r="P942" s="11">
        <v>9.27</v>
      </c>
      <c r="Q942" s="11">
        <v>8.35</v>
      </c>
      <c r="R942" s="152">
        <v>10.9</v>
      </c>
      <c r="S942" s="11">
        <v>8.4909193396713807</v>
      </c>
      <c r="T942" s="11">
        <v>9.4</v>
      </c>
      <c r="U942" s="11">
        <v>9.5399999999999991</v>
      </c>
      <c r="V942" s="11">
        <v>8.81</v>
      </c>
      <c r="W942" s="157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60</v>
      </c>
    </row>
    <row r="943" spans="1:65">
      <c r="A943" s="30"/>
      <c r="B943" s="19">
        <v>1</v>
      </c>
      <c r="C943" s="9">
        <v>6</v>
      </c>
      <c r="D943" s="152">
        <v>8.24</v>
      </c>
      <c r="E943" s="153">
        <v>5.3</v>
      </c>
      <c r="F943" s="11">
        <v>9.0399999999999991</v>
      </c>
      <c r="G943" s="152" t="s">
        <v>102</v>
      </c>
      <c r="H943" s="11">
        <v>9.76</v>
      </c>
      <c r="I943" s="152" t="s">
        <v>102</v>
      </c>
      <c r="J943" s="152" t="s">
        <v>102</v>
      </c>
      <c r="K943" s="11">
        <v>10.199999999999999</v>
      </c>
      <c r="L943" s="153">
        <v>12.7</v>
      </c>
      <c r="M943" s="11">
        <v>9.0919023714586817</v>
      </c>
      <c r="N943" s="11">
        <v>9.33</v>
      </c>
      <c r="O943" s="11">
        <v>9.44</v>
      </c>
      <c r="P943" s="11">
        <v>9.3800000000000008</v>
      </c>
      <c r="Q943" s="11">
        <v>8.36</v>
      </c>
      <c r="R943" s="152">
        <v>11.2</v>
      </c>
      <c r="S943" s="11">
        <v>8.3275620399377352</v>
      </c>
      <c r="T943" s="11">
        <v>9.8000000000000007</v>
      </c>
      <c r="U943" s="11">
        <v>9.68</v>
      </c>
      <c r="V943" s="11">
        <v>8.8000000000000007</v>
      </c>
      <c r="W943" s="157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20" t="s">
        <v>259</v>
      </c>
      <c r="C944" s="12"/>
      <c r="D944" s="23">
        <v>7.7116666666666669</v>
      </c>
      <c r="E944" s="23">
        <v>6.7499999999999991</v>
      </c>
      <c r="F944" s="23">
        <v>8.9433333333333334</v>
      </c>
      <c r="G944" s="23" t="s">
        <v>631</v>
      </c>
      <c r="H944" s="23">
        <v>9.5950000000000006</v>
      </c>
      <c r="I944" s="23" t="s">
        <v>631</v>
      </c>
      <c r="J944" s="23" t="s">
        <v>631</v>
      </c>
      <c r="K944" s="23">
        <v>10.133333333333333</v>
      </c>
      <c r="L944" s="23">
        <v>10.383333333333333</v>
      </c>
      <c r="M944" s="23">
        <v>8.9281529753760349</v>
      </c>
      <c r="N944" s="23">
        <v>9.6950000000000003</v>
      </c>
      <c r="O944" s="23">
        <v>9.2066666666666652</v>
      </c>
      <c r="P944" s="23">
        <v>9.3783333333333339</v>
      </c>
      <c r="Q944" s="23">
        <v>8.4583333333333339</v>
      </c>
      <c r="R944" s="23">
        <v>11.416666666666666</v>
      </c>
      <c r="S944" s="23">
        <v>8.3827917186382468</v>
      </c>
      <c r="T944" s="23">
        <v>9.5166666666666657</v>
      </c>
      <c r="U944" s="23">
        <v>9.7299999999999986</v>
      </c>
      <c r="V944" s="23">
        <v>8.8833333333333329</v>
      </c>
      <c r="W944" s="157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3" t="s">
        <v>260</v>
      </c>
      <c r="C945" s="29"/>
      <c r="D945" s="11">
        <v>7.625</v>
      </c>
      <c r="E945" s="11">
        <v>7.1</v>
      </c>
      <c r="F945" s="11">
        <v>9.004999999999999</v>
      </c>
      <c r="G945" s="11" t="s">
        <v>631</v>
      </c>
      <c r="H945" s="11">
        <v>9.76</v>
      </c>
      <c r="I945" s="11" t="s">
        <v>631</v>
      </c>
      <c r="J945" s="11" t="s">
        <v>631</v>
      </c>
      <c r="K945" s="11">
        <v>10.149999999999999</v>
      </c>
      <c r="L945" s="11">
        <v>10</v>
      </c>
      <c r="M945" s="11">
        <v>8.8722547341069706</v>
      </c>
      <c r="N945" s="11">
        <v>9.65</v>
      </c>
      <c r="O945" s="11">
        <v>9.504999999999999</v>
      </c>
      <c r="P945" s="11">
        <v>9.3550000000000004</v>
      </c>
      <c r="Q945" s="11">
        <v>8.4649999999999999</v>
      </c>
      <c r="R945" s="11">
        <v>11.2</v>
      </c>
      <c r="S945" s="11">
        <v>8.3740562437956854</v>
      </c>
      <c r="T945" s="11">
        <v>9.4499999999999993</v>
      </c>
      <c r="U945" s="11">
        <v>9.75</v>
      </c>
      <c r="V945" s="11">
        <v>8.879999999999999</v>
      </c>
      <c r="W945" s="157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3" t="s">
        <v>261</v>
      </c>
      <c r="C946" s="29"/>
      <c r="D946" s="24">
        <v>0.3762667493503335</v>
      </c>
      <c r="E946" s="24">
        <v>0.81670067956382819</v>
      </c>
      <c r="F946" s="24">
        <v>0.29309839076096394</v>
      </c>
      <c r="G946" s="24" t="s">
        <v>631</v>
      </c>
      <c r="H946" s="24">
        <v>0.46685115400949795</v>
      </c>
      <c r="I946" s="24" t="s">
        <v>631</v>
      </c>
      <c r="J946" s="24" t="s">
        <v>631</v>
      </c>
      <c r="K946" s="24">
        <v>0.19663841605003479</v>
      </c>
      <c r="L946" s="24">
        <v>1.2270560976038072</v>
      </c>
      <c r="M946" s="24">
        <v>0.16993831415326399</v>
      </c>
      <c r="N946" s="24">
        <v>0.35376545902617429</v>
      </c>
      <c r="O946" s="24">
        <v>0.5754534443955186</v>
      </c>
      <c r="P946" s="24">
        <v>0.16940090515303238</v>
      </c>
      <c r="Q946" s="24">
        <v>9.1086039910991623E-2</v>
      </c>
      <c r="R946" s="24">
        <v>0.64935865795927172</v>
      </c>
      <c r="S946" s="24">
        <v>6.036008148863041E-2</v>
      </c>
      <c r="T946" s="24">
        <v>0.29268868558020278</v>
      </c>
      <c r="U946" s="24">
        <v>0.11045361017187288</v>
      </c>
      <c r="V946" s="24">
        <v>0.11792653080060748</v>
      </c>
      <c r="W946" s="216"/>
      <c r="X946" s="217"/>
      <c r="Y946" s="217"/>
      <c r="Z946" s="217"/>
      <c r="AA946" s="217"/>
      <c r="AB946" s="217"/>
      <c r="AC946" s="217"/>
      <c r="AD946" s="217"/>
      <c r="AE946" s="217"/>
      <c r="AF946" s="217"/>
      <c r="AG946" s="217"/>
      <c r="AH946" s="217"/>
      <c r="AI946" s="217"/>
      <c r="AJ946" s="217"/>
      <c r="AK946" s="217"/>
      <c r="AL946" s="217"/>
      <c r="AM946" s="217"/>
      <c r="AN946" s="217"/>
      <c r="AO946" s="217"/>
      <c r="AP946" s="217"/>
      <c r="AQ946" s="217"/>
      <c r="AR946" s="217"/>
      <c r="AS946" s="217"/>
      <c r="AT946" s="217"/>
      <c r="AU946" s="217"/>
      <c r="AV946" s="217"/>
      <c r="AW946" s="217"/>
      <c r="AX946" s="217"/>
      <c r="AY946" s="217"/>
      <c r="AZ946" s="217"/>
      <c r="BA946" s="217"/>
      <c r="BB946" s="217"/>
      <c r="BC946" s="217"/>
      <c r="BD946" s="217"/>
      <c r="BE946" s="217"/>
      <c r="BF946" s="217"/>
      <c r="BG946" s="217"/>
      <c r="BH946" s="217"/>
      <c r="BI946" s="217"/>
      <c r="BJ946" s="217"/>
      <c r="BK946" s="217"/>
      <c r="BL946" s="217"/>
      <c r="BM946" s="56"/>
    </row>
    <row r="947" spans="1:65">
      <c r="A947" s="30"/>
      <c r="B947" s="3" t="s">
        <v>86</v>
      </c>
      <c r="C947" s="29"/>
      <c r="D947" s="13">
        <v>4.879188450620274E-2</v>
      </c>
      <c r="E947" s="13">
        <v>0.1209926932687153</v>
      </c>
      <c r="F947" s="13">
        <v>3.2772835344125673E-2</v>
      </c>
      <c r="G947" s="13" t="s">
        <v>631</v>
      </c>
      <c r="H947" s="13">
        <v>4.8655670037467215E-2</v>
      </c>
      <c r="I947" s="13" t="s">
        <v>631</v>
      </c>
      <c r="J947" s="13" t="s">
        <v>631</v>
      </c>
      <c r="K947" s="13">
        <v>1.9405106847042906E-2</v>
      </c>
      <c r="L947" s="13">
        <v>0.1181755471207519</v>
      </c>
      <c r="M947" s="13">
        <v>1.9033983246249938E-2</v>
      </c>
      <c r="N947" s="13">
        <v>3.6489474886660572E-2</v>
      </c>
      <c r="O947" s="13">
        <v>6.2503994684524111E-2</v>
      </c>
      <c r="P947" s="13">
        <v>1.8063007480330448E-2</v>
      </c>
      <c r="Q947" s="13">
        <v>1.0768792895880782E-2</v>
      </c>
      <c r="R947" s="13">
        <v>5.6878130624169791E-2</v>
      </c>
      <c r="S947" s="13">
        <v>7.2004749151080754E-3</v>
      </c>
      <c r="T947" s="13">
        <v>3.0755378519811152E-2</v>
      </c>
      <c r="U947" s="13">
        <v>1.1351861271518283E-2</v>
      </c>
      <c r="V947" s="13">
        <v>1.3275031609824482E-2</v>
      </c>
      <c r="W947" s="157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3" t="s">
        <v>262</v>
      </c>
      <c r="C948" s="29"/>
      <c r="D948" s="13">
        <v>-0.16990243869777888</v>
      </c>
      <c r="E948" s="13">
        <v>-0.27341795477112707</v>
      </c>
      <c r="F948" s="13">
        <v>-3.7323640815275838E-2</v>
      </c>
      <c r="G948" s="13" t="s">
        <v>631</v>
      </c>
      <c r="H948" s="13">
        <v>3.2822922069783322E-2</v>
      </c>
      <c r="I948" s="13" t="s">
        <v>631</v>
      </c>
      <c r="J948" s="13" t="s">
        <v>631</v>
      </c>
      <c r="K948" s="13">
        <v>9.0770082713962363E-2</v>
      </c>
      <c r="L948" s="13">
        <v>0.11768052883355029</v>
      </c>
      <c r="M948" s="13">
        <v>-3.8957681634819608E-2</v>
      </c>
      <c r="N948" s="13">
        <v>4.3587100517618493E-2</v>
      </c>
      <c r="O948" s="13">
        <v>-8.9779709026434062E-3</v>
      </c>
      <c r="P948" s="13">
        <v>9.5005354328070446E-3</v>
      </c>
      <c r="Q948" s="13">
        <v>-8.9529906287276306E-2</v>
      </c>
      <c r="R948" s="13">
        <v>0.22891037279451365</v>
      </c>
      <c r="S948" s="13">
        <v>-9.7661340495431515E-2</v>
      </c>
      <c r="T948" s="13">
        <v>2.4390982285645624E-2</v>
      </c>
      <c r="U948" s="13">
        <v>4.7354562974360581E-2</v>
      </c>
      <c r="V948" s="13">
        <v>-4.3782147883977052E-2</v>
      </c>
      <c r="W948" s="157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46" t="s">
        <v>263</v>
      </c>
      <c r="C949" s="47"/>
      <c r="D949" s="45">
        <v>1.92</v>
      </c>
      <c r="E949" s="45">
        <v>2.95</v>
      </c>
      <c r="F949" s="45">
        <v>0.61</v>
      </c>
      <c r="G949" s="45">
        <v>16.489999999999998</v>
      </c>
      <c r="H949" s="45">
        <v>0.08</v>
      </c>
      <c r="I949" s="45">
        <v>16.489999999999998</v>
      </c>
      <c r="J949" s="45">
        <v>16.489999999999998</v>
      </c>
      <c r="K949" s="45">
        <v>0.66</v>
      </c>
      <c r="L949" s="45">
        <v>0.92</v>
      </c>
      <c r="M949" s="45">
        <v>0.63</v>
      </c>
      <c r="N949" s="45">
        <v>0.19</v>
      </c>
      <c r="O949" s="45">
        <v>0.33</v>
      </c>
      <c r="P949" s="45">
        <v>0.15</v>
      </c>
      <c r="Q949" s="45">
        <v>1.1299999999999999</v>
      </c>
      <c r="R949" s="45">
        <v>2.02</v>
      </c>
      <c r="S949" s="45">
        <v>1.21</v>
      </c>
      <c r="T949" s="45">
        <v>0</v>
      </c>
      <c r="U949" s="45">
        <v>0.23</v>
      </c>
      <c r="V949" s="45">
        <v>0.67</v>
      </c>
      <c r="W949" s="157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B950" s="31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BM950" s="55"/>
    </row>
    <row r="951" spans="1:65" ht="15">
      <c r="B951" s="8" t="s">
        <v>493</v>
      </c>
      <c r="BM951" s="28" t="s">
        <v>66</v>
      </c>
    </row>
    <row r="952" spans="1:65" ht="15">
      <c r="A952" s="25" t="s">
        <v>62</v>
      </c>
      <c r="B952" s="18" t="s">
        <v>110</v>
      </c>
      <c r="C952" s="15" t="s">
        <v>111</v>
      </c>
      <c r="D952" s="16" t="s">
        <v>225</v>
      </c>
      <c r="E952" s="17" t="s">
        <v>225</v>
      </c>
      <c r="F952" s="17" t="s">
        <v>225</v>
      </c>
      <c r="G952" s="17" t="s">
        <v>225</v>
      </c>
      <c r="H952" s="17" t="s">
        <v>225</v>
      </c>
      <c r="I952" s="17" t="s">
        <v>225</v>
      </c>
      <c r="J952" s="17" t="s">
        <v>225</v>
      </c>
      <c r="K952" s="17" t="s">
        <v>225</v>
      </c>
      <c r="L952" s="17" t="s">
        <v>225</v>
      </c>
      <c r="M952" s="17" t="s">
        <v>225</v>
      </c>
      <c r="N952" s="17" t="s">
        <v>225</v>
      </c>
      <c r="O952" s="17" t="s">
        <v>225</v>
      </c>
      <c r="P952" s="17" t="s">
        <v>225</v>
      </c>
      <c r="Q952" s="17" t="s">
        <v>225</v>
      </c>
      <c r="R952" s="17" t="s">
        <v>225</v>
      </c>
      <c r="S952" s="17" t="s">
        <v>225</v>
      </c>
      <c r="T952" s="17" t="s">
        <v>225</v>
      </c>
      <c r="U952" s="17" t="s">
        <v>225</v>
      </c>
      <c r="V952" s="17" t="s">
        <v>225</v>
      </c>
      <c r="W952" s="17" t="s">
        <v>225</v>
      </c>
      <c r="X952" s="17" t="s">
        <v>225</v>
      </c>
      <c r="Y952" s="157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1</v>
      </c>
    </row>
    <row r="953" spans="1:65">
      <c r="A953" s="30"/>
      <c r="B953" s="19" t="s">
        <v>226</v>
      </c>
      <c r="C953" s="9" t="s">
        <v>226</v>
      </c>
      <c r="D953" s="155" t="s">
        <v>228</v>
      </c>
      <c r="E953" s="156" t="s">
        <v>229</v>
      </c>
      <c r="F953" s="156" t="s">
        <v>230</v>
      </c>
      <c r="G953" s="156" t="s">
        <v>231</v>
      </c>
      <c r="H953" s="156" t="s">
        <v>232</v>
      </c>
      <c r="I953" s="156" t="s">
        <v>233</v>
      </c>
      <c r="J953" s="156" t="s">
        <v>234</v>
      </c>
      <c r="K953" s="156" t="s">
        <v>235</v>
      </c>
      <c r="L953" s="156" t="s">
        <v>236</v>
      </c>
      <c r="M953" s="156" t="s">
        <v>237</v>
      </c>
      <c r="N953" s="156" t="s">
        <v>238</v>
      </c>
      <c r="O953" s="156" t="s">
        <v>239</v>
      </c>
      <c r="P953" s="156" t="s">
        <v>240</v>
      </c>
      <c r="Q953" s="156" t="s">
        <v>241</v>
      </c>
      <c r="R953" s="156" t="s">
        <v>242</v>
      </c>
      <c r="S953" s="156" t="s">
        <v>243</v>
      </c>
      <c r="T953" s="156" t="s">
        <v>244</v>
      </c>
      <c r="U953" s="156" t="s">
        <v>245</v>
      </c>
      <c r="V953" s="156" t="s">
        <v>247</v>
      </c>
      <c r="W953" s="156" t="s">
        <v>249</v>
      </c>
      <c r="X953" s="156" t="s">
        <v>250</v>
      </c>
      <c r="Y953" s="157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 t="s">
        <v>1</v>
      </c>
    </row>
    <row r="954" spans="1:65">
      <c r="A954" s="30"/>
      <c r="B954" s="19"/>
      <c r="C954" s="9"/>
      <c r="D954" s="10" t="s">
        <v>271</v>
      </c>
      <c r="E954" s="11" t="s">
        <v>272</v>
      </c>
      <c r="F954" s="11" t="s">
        <v>114</v>
      </c>
      <c r="G954" s="11" t="s">
        <v>272</v>
      </c>
      <c r="H954" s="11" t="s">
        <v>114</v>
      </c>
      <c r="I954" s="11" t="s">
        <v>272</v>
      </c>
      <c r="J954" s="11" t="s">
        <v>114</v>
      </c>
      <c r="K954" s="11" t="s">
        <v>114</v>
      </c>
      <c r="L954" s="11" t="s">
        <v>114</v>
      </c>
      <c r="M954" s="11" t="s">
        <v>114</v>
      </c>
      <c r="N954" s="11" t="s">
        <v>272</v>
      </c>
      <c r="O954" s="11" t="s">
        <v>271</v>
      </c>
      <c r="P954" s="11" t="s">
        <v>272</v>
      </c>
      <c r="Q954" s="11" t="s">
        <v>272</v>
      </c>
      <c r="R954" s="11" t="s">
        <v>114</v>
      </c>
      <c r="S954" s="11" t="s">
        <v>114</v>
      </c>
      <c r="T954" s="11" t="s">
        <v>272</v>
      </c>
      <c r="U954" s="11" t="s">
        <v>114</v>
      </c>
      <c r="V954" s="11" t="s">
        <v>272</v>
      </c>
      <c r="W954" s="11" t="s">
        <v>114</v>
      </c>
      <c r="X954" s="11" t="s">
        <v>114</v>
      </c>
      <c r="Y954" s="157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3</v>
      </c>
    </row>
    <row r="955" spans="1:65">
      <c r="A955" s="30"/>
      <c r="B955" s="19"/>
      <c r="C955" s="9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157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3</v>
      </c>
    </row>
    <row r="956" spans="1:65">
      <c r="A956" s="30"/>
      <c r="B956" s="18">
        <v>1</v>
      </c>
      <c r="C956" s="14">
        <v>1</v>
      </c>
      <c r="D956" s="235">
        <v>0.16500000000000001</v>
      </c>
      <c r="E956" s="235">
        <v>0.17</v>
      </c>
      <c r="F956" s="235">
        <v>0.16</v>
      </c>
      <c r="G956" s="235">
        <v>0.158</v>
      </c>
      <c r="H956" s="235">
        <v>0.16</v>
      </c>
      <c r="I956" s="235">
        <v>0.159</v>
      </c>
      <c r="J956" s="235">
        <v>0.16</v>
      </c>
      <c r="K956" s="235">
        <v>0.16</v>
      </c>
      <c r="L956" s="235">
        <v>0.14829999999999999</v>
      </c>
      <c r="M956" s="235">
        <v>0.14499999999999999</v>
      </c>
      <c r="N956" s="235">
        <v>0.156</v>
      </c>
      <c r="O956" s="235">
        <v>0.16220582589073848</v>
      </c>
      <c r="P956" s="236">
        <v>0.12359999999999999</v>
      </c>
      <c r="Q956" s="235">
        <v>0.161</v>
      </c>
      <c r="R956" s="235">
        <v>0.17</v>
      </c>
      <c r="S956" s="235">
        <v>0.156</v>
      </c>
      <c r="T956" s="235">
        <v>0.159</v>
      </c>
      <c r="U956" s="235">
        <v>0.15909899999999999</v>
      </c>
      <c r="V956" s="235">
        <v>0.16</v>
      </c>
      <c r="W956" s="235">
        <v>0.16209999999999999</v>
      </c>
      <c r="X956" s="235">
        <v>0.17</v>
      </c>
      <c r="Y956" s="216"/>
      <c r="Z956" s="217"/>
      <c r="AA956" s="217"/>
      <c r="AB956" s="217"/>
      <c r="AC956" s="217"/>
      <c r="AD956" s="217"/>
      <c r="AE956" s="217"/>
      <c r="AF956" s="217"/>
      <c r="AG956" s="217"/>
      <c r="AH956" s="217"/>
      <c r="AI956" s="217"/>
      <c r="AJ956" s="217"/>
      <c r="AK956" s="217"/>
      <c r="AL956" s="217"/>
      <c r="AM956" s="217"/>
      <c r="AN956" s="217"/>
      <c r="AO956" s="217"/>
      <c r="AP956" s="217"/>
      <c r="AQ956" s="217"/>
      <c r="AR956" s="217"/>
      <c r="AS956" s="217"/>
      <c r="AT956" s="217"/>
      <c r="AU956" s="217"/>
      <c r="AV956" s="217"/>
      <c r="AW956" s="217"/>
      <c r="AX956" s="217"/>
      <c r="AY956" s="217"/>
      <c r="AZ956" s="217"/>
      <c r="BA956" s="217"/>
      <c r="BB956" s="217"/>
      <c r="BC956" s="217"/>
      <c r="BD956" s="217"/>
      <c r="BE956" s="217"/>
      <c r="BF956" s="217"/>
      <c r="BG956" s="217"/>
      <c r="BH956" s="217"/>
      <c r="BI956" s="217"/>
      <c r="BJ956" s="217"/>
      <c r="BK956" s="217"/>
      <c r="BL956" s="217"/>
      <c r="BM956" s="237">
        <v>1</v>
      </c>
    </row>
    <row r="957" spans="1:65">
      <c r="A957" s="30"/>
      <c r="B957" s="19">
        <v>1</v>
      </c>
      <c r="C957" s="9">
        <v>2</v>
      </c>
      <c r="D957" s="24">
        <v>0.16500000000000001</v>
      </c>
      <c r="E957" s="24">
        <v>0.17</v>
      </c>
      <c r="F957" s="24">
        <v>0.16</v>
      </c>
      <c r="G957" s="24">
        <v>0.16300000000000001</v>
      </c>
      <c r="H957" s="24">
        <v>0.16</v>
      </c>
      <c r="I957" s="24">
        <v>0.161</v>
      </c>
      <c r="J957" s="24">
        <v>0.16</v>
      </c>
      <c r="K957" s="24">
        <v>0.16</v>
      </c>
      <c r="L957" s="24">
        <v>0.1537</v>
      </c>
      <c r="M957" s="24">
        <v>0.151</v>
      </c>
      <c r="N957" s="24">
        <v>0.155</v>
      </c>
      <c r="O957" s="24">
        <v>0.15951437522209602</v>
      </c>
      <c r="P957" s="238">
        <v>0.1237</v>
      </c>
      <c r="Q957" s="24">
        <v>0.17</v>
      </c>
      <c r="R957" s="24">
        <v>0.16</v>
      </c>
      <c r="S957" s="24">
        <v>0.155</v>
      </c>
      <c r="T957" s="24">
        <v>0.158</v>
      </c>
      <c r="U957" s="24">
        <v>0.15990260000000001</v>
      </c>
      <c r="V957" s="24">
        <v>0.15</v>
      </c>
      <c r="W957" s="24">
        <v>0.16189999999999999</v>
      </c>
      <c r="X957" s="24">
        <v>0.17</v>
      </c>
      <c r="Y957" s="216"/>
      <c r="Z957" s="217"/>
      <c r="AA957" s="217"/>
      <c r="AB957" s="217"/>
      <c r="AC957" s="217"/>
      <c r="AD957" s="217"/>
      <c r="AE957" s="217"/>
      <c r="AF957" s="217"/>
      <c r="AG957" s="217"/>
      <c r="AH957" s="217"/>
      <c r="AI957" s="217"/>
      <c r="AJ957" s="217"/>
      <c r="AK957" s="217"/>
      <c r="AL957" s="217"/>
      <c r="AM957" s="217"/>
      <c r="AN957" s="217"/>
      <c r="AO957" s="217"/>
      <c r="AP957" s="217"/>
      <c r="AQ957" s="217"/>
      <c r="AR957" s="217"/>
      <c r="AS957" s="217"/>
      <c r="AT957" s="217"/>
      <c r="AU957" s="217"/>
      <c r="AV957" s="217"/>
      <c r="AW957" s="217"/>
      <c r="AX957" s="217"/>
      <c r="AY957" s="217"/>
      <c r="AZ957" s="217"/>
      <c r="BA957" s="217"/>
      <c r="BB957" s="217"/>
      <c r="BC957" s="217"/>
      <c r="BD957" s="217"/>
      <c r="BE957" s="217"/>
      <c r="BF957" s="217"/>
      <c r="BG957" s="217"/>
      <c r="BH957" s="217"/>
      <c r="BI957" s="217"/>
      <c r="BJ957" s="217"/>
      <c r="BK957" s="217"/>
      <c r="BL957" s="217"/>
      <c r="BM957" s="237">
        <v>22</v>
      </c>
    </row>
    <row r="958" spans="1:65">
      <c r="A958" s="30"/>
      <c r="B958" s="19">
        <v>1</v>
      </c>
      <c r="C958" s="9">
        <v>3</v>
      </c>
      <c r="D958" s="24">
        <v>0.16600000000000001</v>
      </c>
      <c r="E958" s="24">
        <v>0.18</v>
      </c>
      <c r="F958" s="24">
        <v>0.16</v>
      </c>
      <c r="G958" s="24">
        <v>0.16</v>
      </c>
      <c r="H958" s="24">
        <v>0.16</v>
      </c>
      <c r="I958" s="24">
        <v>0.16500000000000001</v>
      </c>
      <c r="J958" s="24">
        <v>0.16</v>
      </c>
      <c r="K958" s="24">
        <v>0.16</v>
      </c>
      <c r="L958" s="24">
        <v>0.15479999999999999</v>
      </c>
      <c r="M958" s="24">
        <v>0.14299999999999999</v>
      </c>
      <c r="N958" s="24">
        <v>0.17799999999999999</v>
      </c>
      <c r="O958" s="24">
        <v>0.16375167811734778</v>
      </c>
      <c r="P958" s="238">
        <v>0.11900000000000001</v>
      </c>
      <c r="Q958" s="24">
        <v>0.161</v>
      </c>
      <c r="R958" s="24">
        <v>0.17</v>
      </c>
      <c r="S958" s="24">
        <v>0.151</v>
      </c>
      <c r="T958" s="24">
        <v>0.156</v>
      </c>
      <c r="U958" s="24">
        <v>0.1568156</v>
      </c>
      <c r="V958" s="24">
        <v>0.15</v>
      </c>
      <c r="W958" s="24">
        <v>0.16239999999999999</v>
      </c>
      <c r="X958" s="24">
        <v>0.17</v>
      </c>
      <c r="Y958" s="216"/>
      <c r="Z958" s="217"/>
      <c r="AA958" s="217"/>
      <c r="AB958" s="217"/>
      <c r="AC958" s="217"/>
      <c r="AD958" s="217"/>
      <c r="AE958" s="217"/>
      <c r="AF958" s="217"/>
      <c r="AG958" s="217"/>
      <c r="AH958" s="217"/>
      <c r="AI958" s="217"/>
      <c r="AJ958" s="217"/>
      <c r="AK958" s="217"/>
      <c r="AL958" s="217"/>
      <c r="AM958" s="217"/>
      <c r="AN958" s="217"/>
      <c r="AO958" s="217"/>
      <c r="AP958" s="217"/>
      <c r="AQ958" s="217"/>
      <c r="AR958" s="217"/>
      <c r="AS958" s="217"/>
      <c r="AT958" s="217"/>
      <c r="AU958" s="217"/>
      <c r="AV958" s="217"/>
      <c r="AW958" s="217"/>
      <c r="AX958" s="217"/>
      <c r="AY958" s="217"/>
      <c r="AZ958" s="217"/>
      <c r="BA958" s="217"/>
      <c r="BB958" s="217"/>
      <c r="BC958" s="217"/>
      <c r="BD958" s="217"/>
      <c r="BE958" s="217"/>
      <c r="BF958" s="217"/>
      <c r="BG958" s="217"/>
      <c r="BH958" s="217"/>
      <c r="BI958" s="217"/>
      <c r="BJ958" s="217"/>
      <c r="BK958" s="217"/>
      <c r="BL958" s="217"/>
      <c r="BM958" s="237">
        <v>16</v>
      </c>
    </row>
    <row r="959" spans="1:65">
      <c r="A959" s="30"/>
      <c r="B959" s="19">
        <v>1</v>
      </c>
      <c r="C959" s="9">
        <v>4</v>
      </c>
      <c r="D959" s="24">
        <v>0.16500000000000001</v>
      </c>
      <c r="E959" s="24">
        <v>0.18</v>
      </c>
      <c r="F959" s="24">
        <v>0.16</v>
      </c>
      <c r="G959" s="24">
        <v>0.16200000000000001</v>
      </c>
      <c r="H959" s="24">
        <v>0.16</v>
      </c>
      <c r="I959" s="24">
        <v>0.17199999999999999</v>
      </c>
      <c r="J959" s="24">
        <v>0.15</v>
      </c>
      <c r="K959" s="24">
        <v>0.16</v>
      </c>
      <c r="L959" s="24">
        <v>0.15529999999999999</v>
      </c>
      <c r="M959" s="24">
        <v>0.14399999999999999</v>
      </c>
      <c r="N959" s="24">
        <v>0.17699999999999999</v>
      </c>
      <c r="O959" s="24">
        <v>0.16610810039614246</v>
      </c>
      <c r="P959" s="238">
        <v>0.12329999999999999</v>
      </c>
      <c r="Q959" s="24">
        <v>0.16300000000000001</v>
      </c>
      <c r="R959" s="24">
        <v>0.17</v>
      </c>
      <c r="S959" s="24">
        <v>0.156</v>
      </c>
      <c r="T959" s="24">
        <v>0.158</v>
      </c>
      <c r="U959" s="24">
        <v>0.158943</v>
      </c>
      <c r="V959" s="24">
        <v>0.15</v>
      </c>
      <c r="W959" s="24">
        <v>0.16350000000000001</v>
      </c>
      <c r="X959" s="24">
        <v>0.17</v>
      </c>
      <c r="Y959" s="216"/>
      <c r="Z959" s="217"/>
      <c r="AA959" s="217"/>
      <c r="AB959" s="217"/>
      <c r="AC959" s="217"/>
      <c r="AD959" s="217"/>
      <c r="AE959" s="217"/>
      <c r="AF959" s="217"/>
      <c r="AG959" s="217"/>
      <c r="AH959" s="217"/>
      <c r="AI959" s="217"/>
      <c r="AJ959" s="217"/>
      <c r="AK959" s="217"/>
      <c r="AL959" s="217"/>
      <c r="AM959" s="217"/>
      <c r="AN959" s="217"/>
      <c r="AO959" s="217"/>
      <c r="AP959" s="217"/>
      <c r="AQ959" s="217"/>
      <c r="AR959" s="217"/>
      <c r="AS959" s="217"/>
      <c r="AT959" s="217"/>
      <c r="AU959" s="217"/>
      <c r="AV959" s="217"/>
      <c r="AW959" s="217"/>
      <c r="AX959" s="217"/>
      <c r="AY959" s="217"/>
      <c r="AZ959" s="217"/>
      <c r="BA959" s="217"/>
      <c r="BB959" s="217"/>
      <c r="BC959" s="217"/>
      <c r="BD959" s="217"/>
      <c r="BE959" s="217"/>
      <c r="BF959" s="217"/>
      <c r="BG959" s="217"/>
      <c r="BH959" s="217"/>
      <c r="BI959" s="217"/>
      <c r="BJ959" s="217"/>
      <c r="BK959" s="217"/>
      <c r="BL959" s="217"/>
      <c r="BM959" s="237">
        <v>0.16060795202501793</v>
      </c>
    </row>
    <row r="960" spans="1:65">
      <c r="A960" s="30"/>
      <c r="B960" s="19">
        <v>1</v>
      </c>
      <c r="C960" s="9">
        <v>5</v>
      </c>
      <c r="D960" s="24">
        <v>0.16500000000000001</v>
      </c>
      <c r="E960" s="24">
        <v>0.17</v>
      </c>
      <c r="F960" s="24">
        <v>0.16</v>
      </c>
      <c r="G960" s="24">
        <v>0.16400000000000001</v>
      </c>
      <c r="H960" s="24">
        <v>0.16</v>
      </c>
      <c r="I960" s="24">
        <v>0.16400000000000001</v>
      </c>
      <c r="J960" s="24">
        <v>0.15</v>
      </c>
      <c r="K960" s="24">
        <v>0.16</v>
      </c>
      <c r="L960" s="24">
        <v>0.14940000000000001</v>
      </c>
      <c r="M960" s="24">
        <v>0.14199999999999999</v>
      </c>
      <c r="N960" s="24">
        <v>0.17699999999999999</v>
      </c>
      <c r="O960" s="24">
        <v>0.16335639216668946</v>
      </c>
      <c r="P960" s="238">
        <v>0.12759999999999999</v>
      </c>
      <c r="Q960" s="24">
        <v>0.16200000000000001</v>
      </c>
      <c r="R960" s="24">
        <v>0.17</v>
      </c>
      <c r="S960" s="24">
        <v>0.155</v>
      </c>
      <c r="T960" s="24">
        <v>0.156</v>
      </c>
      <c r="U960" s="24">
        <v>0.1542578</v>
      </c>
      <c r="V960" s="24">
        <v>0.15</v>
      </c>
      <c r="W960" s="24">
        <v>0.16270000000000001</v>
      </c>
      <c r="X960" s="24">
        <v>0.17</v>
      </c>
      <c r="Y960" s="216"/>
      <c r="Z960" s="217"/>
      <c r="AA960" s="217"/>
      <c r="AB960" s="217"/>
      <c r="AC960" s="217"/>
      <c r="AD960" s="217"/>
      <c r="AE960" s="217"/>
      <c r="AF960" s="217"/>
      <c r="AG960" s="217"/>
      <c r="AH960" s="217"/>
      <c r="AI960" s="217"/>
      <c r="AJ960" s="217"/>
      <c r="AK960" s="217"/>
      <c r="AL960" s="217"/>
      <c r="AM960" s="217"/>
      <c r="AN960" s="217"/>
      <c r="AO960" s="217"/>
      <c r="AP960" s="217"/>
      <c r="AQ960" s="217"/>
      <c r="AR960" s="217"/>
      <c r="AS960" s="217"/>
      <c r="AT960" s="217"/>
      <c r="AU960" s="217"/>
      <c r="AV960" s="217"/>
      <c r="AW960" s="217"/>
      <c r="AX960" s="217"/>
      <c r="AY960" s="217"/>
      <c r="AZ960" s="217"/>
      <c r="BA960" s="217"/>
      <c r="BB960" s="217"/>
      <c r="BC960" s="217"/>
      <c r="BD960" s="217"/>
      <c r="BE960" s="217"/>
      <c r="BF960" s="217"/>
      <c r="BG960" s="217"/>
      <c r="BH960" s="217"/>
      <c r="BI960" s="217"/>
      <c r="BJ960" s="217"/>
      <c r="BK960" s="217"/>
      <c r="BL960" s="217"/>
      <c r="BM960" s="237">
        <v>61</v>
      </c>
    </row>
    <row r="961" spans="1:65">
      <c r="A961" s="30"/>
      <c r="B961" s="19">
        <v>1</v>
      </c>
      <c r="C961" s="9">
        <v>6</v>
      </c>
      <c r="D961" s="24">
        <v>0.16500000000000001</v>
      </c>
      <c r="E961" s="24">
        <v>0.16</v>
      </c>
      <c r="F961" s="24">
        <v>0.16</v>
      </c>
      <c r="G961" s="24">
        <v>0.16800000000000001</v>
      </c>
      <c r="H961" s="24">
        <v>0.16</v>
      </c>
      <c r="I961" s="24">
        <v>0.16400000000000001</v>
      </c>
      <c r="J961" s="24">
        <v>0.15</v>
      </c>
      <c r="K961" s="24">
        <v>0.16</v>
      </c>
      <c r="L961" s="24">
        <v>0.14549999999999999</v>
      </c>
      <c r="M961" s="24">
        <v>0.14599999999999999</v>
      </c>
      <c r="N961" s="24">
        <v>0.16900000000000001</v>
      </c>
      <c r="O961" s="24">
        <v>0.15770867120913232</v>
      </c>
      <c r="P961" s="238">
        <v>0.1211</v>
      </c>
      <c r="Q961" s="24">
        <v>0.161</v>
      </c>
      <c r="R961" s="24">
        <v>0.17</v>
      </c>
      <c r="S961" s="24">
        <v>0.152</v>
      </c>
      <c r="T961" s="24">
        <v>0.156</v>
      </c>
      <c r="U961" s="24">
        <v>0.1589912</v>
      </c>
      <c r="V961" s="24">
        <v>0.16</v>
      </c>
      <c r="W961" s="24">
        <v>0.16270000000000001</v>
      </c>
      <c r="X961" s="24">
        <v>0.17</v>
      </c>
      <c r="Y961" s="216"/>
      <c r="Z961" s="217"/>
      <c r="AA961" s="217"/>
      <c r="AB961" s="217"/>
      <c r="AC961" s="217"/>
      <c r="AD961" s="217"/>
      <c r="AE961" s="217"/>
      <c r="AF961" s="217"/>
      <c r="AG961" s="217"/>
      <c r="AH961" s="217"/>
      <c r="AI961" s="217"/>
      <c r="AJ961" s="217"/>
      <c r="AK961" s="217"/>
      <c r="AL961" s="217"/>
      <c r="AM961" s="217"/>
      <c r="AN961" s="217"/>
      <c r="AO961" s="217"/>
      <c r="AP961" s="217"/>
      <c r="AQ961" s="217"/>
      <c r="AR961" s="217"/>
      <c r="AS961" s="217"/>
      <c r="AT961" s="217"/>
      <c r="AU961" s="217"/>
      <c r="AV961" s="217"/>
      <c r="AW961" s="217"/>
      <c r="AX961" s="217"/>
      <c r="AY961" s="217"/>
      <c r="AZ961" s="217"/>
      <c r="BA961" s="217"/>
      <c r="BB961" s="217"/>
      <c r="BC961" s="217"/>
      <c r="BD961" s="217"/>
      <c r="BE961" s="217"/>
      <c r="BF961" s="217"/>
      <c r="BG961" s="217"/>
      <c r="BH961" s="217"/>
      <c r="BI961" s="217"/>
      <c r="BJ961" s="217"/>
      <c r="BK961" s="217"/>
      <c r="BL961" s="217"/>
      <c r="BM961" s="56"/>
    </row>
    <row r="962" spans="1:65">
      <c r="A962" s="30"/>
      <c r="B962" s="20" t="s">
        <v>259</v>
      </c>
      <c r="C962" s="12"/>
      <c r="D962" s="240">
        <v>0.16516666666666668</v>
      </c>
      <c r="E962" s="240">
        <v>0.17166666666666666</v>
      </c>
      <c r="F962" s="240">
        <v>0.16</v>
      </c>
      <c r="G962" s="240">
        <v>0.16250000000000001</v>
      </c>
      <c r="H962" s="240">
        <v>0.16</v>
      </c>
      <c r="I962" s="240">
        <v>0.16416666666666668</v>
      </c>
      <c r="J962" s="240">
        <v>0.155</v>
      </c>
      <c r="K962" s="240">
        <v>0.16</v>
      </c>
      <c r="L962" s="240">
        <v>0.15116666666666664</v>
      </c>
      <c r="M962" s="240">
        <v>0.14516666666666667</v>
      </c>
      <c r="N962" s="240">
        <v>0.16866666666666666</v>
      </c>
      <c r="O962" s="240">
        <v>0.16210750716702443</v>
      </c>
      <c r="P962" s="240">
        <v>0.12304999999999999</v>
      </c>
      <c r="Q962" s="240">
        <v>0.16300000000000001</v>
      </c>
      <c r="R962" s="240">
        <v>0.16833333333333333</v>
      </c>
      <c r="S962" s="240">
        <v>0.15416666666666667</v>
      </c>
      <c r="T962" s="240">
        <v>0.15716666666666668</v>
      </c>
      <c r="U962" s="240">
        <v>0.15800153333333333</v>
      </c>
      <c r="V962" s="240">
        <v>0.15333333333333335</v>
      </c>
      <c r="W962" s="240">
        <v>0.16255</v>
      </c>
      <c r="X962" s="240">
        <v>0.17</v>
      </c>
      <c r="Y962" s="216"/>
      <c r="Z962" s="217"/>
      <c r="AA962" s="217"/>
      <c r="AB962" s="217"/>
      <c r="AC962" s="217"/>
      <c r="AD962" s="217"/>
      <c r="AE962" s="217"/>
      <c r="AF962" s="217"/>
      <c r="AG962" s="217"/>
      <c r="AH962" s="217"/>
      <c r="AI962" s="217"/>
      <c r="AJ962" s="217"/>
      <c r="AK962" s="217"/>
      <c r="AL962" s="217"/>
      <c r="AM962" s="217"/>
      <c r="AN962" s="217"/>
      <c r="AO962" s="217"/>
      <c r="AP962" s="217"/>
      <c r="AQ962" s="217"/>
      <c r="AR962" s="217"/>
      <c r="AS962" s="217"/>
      <c r="AT962" s="217"/>
      <c r="AU962" s="217"/>
      <c r="AV962" s="217"/>
      <c r="AW962" s="217"/>
      <c r="AX962" s="217"/>
      <c r="AY962" s="217"/>
      <c r="AZ962" s="217"/>
      <c r="BA962" s="217"/>
      <c r="BB962" s="217"/>
      <c r="BC962" s="217"/>
      <c r="BD962" s="217"/>
      <c r="BE962" s="217"/>
      <c r="BF962" s="217"/>
      <c r="BG962" s="217"/>
      <c r="BH962" s="217"/>
      <c r="BI962" s="217"/>
      <c r="BJ962" s="217"/>
      <c r="BK962" s="217"/>
      <c r="BL962" s="217"/>
      <c r="BM962" s="56"/>
    </row>
    <row r="963" spans="1:65">
      <c r="A963" s="30"/>
      <c r="B963" s="3" t="s">
        <v>260</v>
      </c>
      <c r="C963" s="29"/>
      <c r="D963" s="24">
        <v>0.16500000000000001</v>
      </c>
      <c r="E963" s="24">
        <v>0.17</v>
      </c>
      <c r="F963" s="24">
        <v>0.16</v>
      </c>
      <c r="G963" s="24">
        <v>0.16250000000000001</v>
      </c>
      <c r="H963" s="24">
        <v>0.16</v>
      </c>
      <c r="I963" s="24">
        <v>0.16400000000000001</v>
      </c>
      <c r="J963" s="24">
        <v>0.155</v>
      </c>
      <c r="K963" s="24">
        <v>0.16</v>
      </c>
      <c r="L963" s="24">
        <v>0.15155000000000002</v>
      </c>
      <c r="M963" s="24">
        <v>0.14449999999999999</v>
      </c>
      <c r="N963" s="24">
        <v>0.17299999999999999</v>
      </c>
      <c r="O963" s="24">
        <v>0.16278110902871396</v>
      </c>
      <c r="P963" s="24">
        <v>0.12344999999999999</v>
      </c>
      <c r="Q963" s="24">
        <v>0.1615</v>
      </c>
      <c r="R963" s="24">
        <v>0.17</v>
      </c>
      <c r="S963" s="24">
        <v>0.155</v>
      </c>
      <c r="T963" s="24">
        <v>0.157</v>
      </c>
      <c r="U963" s="24">
        <v>0.1589671</v>
      </c>
      <c r="V963" s="24">
        <v>0.15</v>
      </c>
      <c r="W963" s="24">
        <v>0.16255</v>
      </c>
      <c r="X963" s="24">
        <v>0.17</v>
      </c>
      <c r="Y963" s="216"/>
      <c r="Z963" s="217"/>
      <c r="AA963" s="217"/>
      <c r="AB963" s="217"/>
      <c r="AC963" s="217"/>
      <c r="AD963" s="217"/>
      <c r="AE963" s="217"/>
      <c r="AF963" s="217"/>
      <c r="AG963" s="217"/>
      <c r="AH963" s="217"/>
      <c r="AI963" s="217"/>
      <c r="AJ963" s="217"/>
      <c r="AK963" s="217"/>
      <c r="AL963" s="217"/>
      <c r="AM963" s="217"/>
      <c r="AN963" s="217"/>
      <c r="AO963" s="217"/>
      <c r="AP963" s="217"/>
      <c r="AQ963" s="217"/>
      <c r="AR963" s="217"/>
      <c r="AS963" s="217"/>
      <c r="AT963" s="217"/>
      <c r="AU963" s="217"/>
      <c r="AV963" s="217"/>
      <c r="AW963" s="217"/>
      <c r="AX963" s="217"/>
      <c r="AY963" s="217"/>
      <c r="AZ963" s="217"/>
      <c r="BA963" s="217"/>
      <c r="BB963" s="217"/>
      <c r="BC963" s="217"/>
      <c r="BD963" s="217"/>
      <c r="BE963" s="217"/>
      <c r="BF963" s="217"/>
      <c r="BG963" s="217"/>
      <c r="BH963" s="217"/>
      <c r="BI963" s="217"/>
      <c r="BJ963" s="217"/>
      <c r="BK963" s="217"/>
      <c r="BL963" s="217"/>
      <c r="BM963" s="56"/>
    </row>
    <row r="964" spans="1:65">
      <c r="A964" s="30"/>
      <c r="B964" s="3" t="s">
        <v>261</v>
      </c>
      <c r="C964" s="29"/>
      <c r="D964" s="24">
        <v>4.0824829046386341E-4</v>
      </c>
      <c r="E964" s="24">
        <v>7.5277265270908044E-3</v>
      </c>
      <c r="F964" s="24">
        <v>0</v>
      </c>
      <c r="G964" s="24">
        <v>3.4496376621320711E-3</v>
      </c>
      <c r="H964" s="24">
        <v>0</v>
      </c>
      <c r="I964" s="24">
        <v>4.4459719597256366E-3</v>
      </c>
      <c r="J964" s="24">
        <v>5.4772255750516656E-3</v>
      </c>
      <c r="K964" s="24">
        <v>0</v>
      </c>
      <c r="L964" s="24">
        <v>4.0038314982859457E-3</v>
      </c>
      <c r="M964" s="24">
        <v>3.1885210782848345E-3</v>
      </c>
      <c r="N964" s="24">
        <v>1.070825226947267E-2</v>
      </c>
      <c r="O964" s="24">
        <v>3.0447172506105099E-3</v>
      </c>
      <c r="P964" s="24">
        <v>2.8877326746082244E-3</v>
      </c>
      <c r="Q964" s="24">
        <v>3.5213633723318047E-3</v>
      </c>
      <c r="R964" s="24">
        <v>4.0824829046386341E-3</v>
      </c>
      <c r="S964" s="24">
        <v>2.1369760566432826E-3</v>
      </c>
      <c r="T964" s="24">
        <v>1.329160135825127E-3</v>
      </c>
      <c r="U964" s="24">
        <v>2.1026775450997391E-3</v>
      </c>
      <c r="V964" s="24">
        <v>5.1639777949432277E-3</v>
      </c>
      <c r="W964" s="24">
        <v>5.6480084985772517E-4</v>
      </c>
      <c r="X964" s="24">
        <v>0</v>
      </c>
      <c r="Y964" s="216"/>
      <c r="Z964" s="217"/>
      <c r="AA964" s="217"/>
      <c r="AB964" s="217"/>
      <c r="AC964" s="217"/>
      <c r="AD964" s="217"/>
      <c r="AE964" s="217"/>
      <c r="AF964" s="217"/>
      <c r="AG964" s="217"/>
      <c r="AH964" s="217"/>
      <c r="AI964" s="217"/>
      <c r="AJ964" s="217"/>
      <c r="AK964" s="217"/>
      <c r="AL964" s="217"/>
      <c r="AM964" s="217"/>
      <c r="AN964" s="217"/>
      <c r="AO964" s="217"/>
      <c r="AP964" s="217"/>
      <c r="AQ964" s="217"/>
      <c r="AR964" s="217"/>
      <c r="AS964" s="217"/>
      <c r="AT964" s="217"/>
      <c r="AU964" s="217"/>
      <c r="AV964" s="217"/>
      <c r="AW964" s="217"/>
      <c r="AX964" s="217"/>
      <c r="AY964" s="217"/>
      <c r="AZ964" s="217"/>
      <c r="BA964" s="217"/>
      <c r="BB964" s="217"/>
      <c r="BC964" s="217"/>
      <c r="BD964" s="217"/>
      <c r="BE964" s="217"/>
      <c r="BF964" s="217"/>
      <c r="BG964" s="217"/>
      <c r="BH964" s="217"/>
      <c r="BI964" s="217"/>
      <c r="BJ964" s="217"/>
      <c r="BK964" s="217"/>
      <c r="BL964" s="217"/>
      <c r="BM964" s="56"/>
    </row>
    <row r="965" spans="1:65">
      <c r="A965" s="30"/>
      <c r="B965" s="3" t="s">
        <v>86</v>
      </c>
      <c r="C965" s="29"/>
      <c r="D965" s="13">
        <v>2.4717353610324727E-3</v>
      </c>
      <c r="E965" s="13">
        <v>4.3850834138393038E-2</v>
      </c>
      <c r="F965" s="13">
        <v>0</v>
      </c>
      <c r="G965" s="13">
        <v>2.1228539459274283E-2</v>
      </c>
      <c r="H965" s="13">
        <v>0</v>
      </c>
      <c r="I965" s="13">
        <v>2.7082062698836361E-2</v>
      </c>
      <c r="J965" s="13">
        <v>3.5336939193881714E-2</v>
      </c>
      <c r="K965" s="13">
        <v>0</v>
      </c>
      <c r="L965" s="13">
        <v>2.6486206162861826E-2</v>
      </c>
      <c r="M965" s="13">
        <v>2.1964553926187149E-2</v>
      </c>
      <c r="N965" s="13">
        <v>6.3487661676715434E-2</v>
      </c>
      <c r="O965" s="13">
        <v>1.8782086677043539E-2</v>
      </c>
      <c r="P965" s="13">
        <v>2.346796159779134E-2</v>
      </c>
      <c r="Q965" s="13">
        <v>2.1603456271974263E-2</v>
      </c>
      <c r="R965" s="13">
        <v>2.425237369092258E-2</v>
      </c>
      <c r="S965" s="13">
        <v>1.3861466313361832E-2</v>
      </c>
      <c r="T965" s="13">
        <v>8.4570104082192597E-3</v>
      </c>
      <c r="U965" s="13">
        <v>1.3307956579533653E-2</v>
      </c>
      <c r="V965" s="13">
        <v>3.3678116053977566E-2</v>
      </c>
      <c r="W965" s="13">
        <v>3.4746284211487244E-3</v>
      </c>
      <c r="X965" s="13">
        <v>0</v>
      </c>
      <c r="Y965" s="157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3" t="s">
        <v>262</v>
      </c>
      <c r="C966" s="29"/>
      <c r="D966" s="13">
        <v>2.8384115382646957E-2</v>
      </c>
      <c r="E966" s="13">
        <v>6.8855336876010531E-2</v>
      </c>
      <c r="F966" s="13">
        <v>-3.7853170864368124E-3</v>
      </c>
      <c r="G966" s="13">
        <v>1.1780537334087571E-2</v>
      </c>
      <c r="H966" s="13">
        <v>-3.7853170864368124E-3</v>
      </c>
      <c r="I966" s="13">
        <v>2.2157773614437382E-2</v>
      </c>
      <c r="J966" s="13">
        <v>-3.491702592748569E-2</v>
      </c>
      <c r="K966" s="13">
        <v>-3.7853170864368124E-3</v>
      </c>
      <c r="L966" s="13">
        <v>-5.8784669372289988E-2</v>
      </c>
      <c r="M966" s="13">
        <v>-9.6142719981548441E-2</v>
      </c>
      <c r="N966" s="13">
        <v>5.0176311571381138E-2</v>
      </c>
      <c r="O966" s="13">
        <v>9.3367428144088827E-3</v>
      </c>
      <c r="P966" s="13">
        <v>-0.23384864542178785</v>
      </c>
      <c r="Q966" s="13">
        <v>1.4893708218192581E-2</v>
      </c>
      <c r="R966" s="13">
        <v>4.8100864315311131E-2</v>
      </c>
      <c r="S966" s="13">
        <v>-4.0105644067660484E-2</v>
      </c>
      <c r="T966" s="13">
        <v>-2.1426618763031091E-2</v>
      </c>
      <c r="U966" s="13">
        <v>-1.6228453565478418E-2</v>
      </c>
      <c r="V966" s="13">
        <v>-4.5294262207835168E-2</v>
      </c>
      <c r="W966" s="13">
        <v>1.2091854422498161E-2</v>
      </c>
      <c r="X966" s="13">
        <v>5.8478100595660942E-2</v>
      </c>
      <c r="Y966" s="157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46" t="s">
        <v>263</v>
      </c>
      <c r="C967" s="47"/>
      <c r="D967" s="45">
        <v>0.7</v>
      </c>
      <c r="E967" s="45">
        <v>1.57</v>
      </c>
      <c r="F967" s="45">
        <v>0</v>
      </c>
      <c r="G967" s="45">
        <v>0.34</v>
      </c>
      <c r="H967" s="45">
        <v>0</v>
      </c>
      <c r="I967" s="45">
        <v>0.56000000000000005</v>
      </c>
      <c r="J967" s="45">
        <v>0.67</v>
      </c>
      <c r="K967" s="45">
        <v>0</v>
      </c>
      <c r="L967" s="45">
        <v>1.19</v>
      </c>
      <c r="M967" s="45">
        <v>2</v>
      </c>
      <c r="N967" s="45">
        <v>1.17</v>
      </c>
      <c r="O967" s="45">
        <v>0.28000000000000003</v>
      </c>
      <c r="P967" s="45">
        <v>4.9800000000000004</v>
      </c>
      <c r="Q967" s="45">
        <v>0.4</v>
      </c>
      <c r="R967" s="45">
        <v>1.1200000000000001</v>
      </c>
      <c r="S967" s="45">
        <v>0.79</v>
      </c>
      <c r="T967" s="45">
        <v>0.38</v>
      </c>
      <c r="U967" s="45">
        <v>0.27</v>
      </c>
      <c r="V967" s="45">
        <v>0.9</v>
      </c>
      <c r="W967" s="45">
        <v>0.34</v>
      </c>
      <c r="X967" s="45">
        <v>1.35</v>
      </c>
      <c r="Y967" s="157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B968" s="31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BM968" s="55"/>
    </row>
    <row r="969" spans="1:65" ht="15">
      <c r="B969" s="8" t="s">
        <v>494</v>
      </c>
      <c r="BM969" s="28" t="s">
        <v>66</v>
      </c>
    </row>
    <row r="970" spans="1:65" ht="15">
      <c r="A970" s="25" t="s">
        <v>63</v>
      </c>
      <c r="B970" s="18" t="s">
        <v>110</v>
      </c>
      <c r="C970" s="15" t="s">
        <v>111</v>
      </c>
      <c r="D970" s="16" t="s">
        <v>225</v>
      </c>
      <c r="E970" s="17" t="s">
        <v>225</v>
      </c>
      <c r="F970" s="17" t="s">
        <v>225</v>
      </c>
      <c r="G970" s="17" t="s">
        <v>225</v>
      </c>
      <c r="H970" s="17" t="s">
        <v>225</v>
      </c>
      <c r="I970" s="17" t="s">
        <v>225</v>
      </c>
      <c r="J970" s="17" t="s">
        <v>225</v>
      </c>
      <c r="K970" s="17" t="s">
        <v>225</v>
      </c>
      <c r="L970" s="17" t="s">
        <v>225</v>
      </c>
      <c r="M970" s="17" t="s">
        <v>225</v>
      </c>
      <c r="N970" s="17" t="s">
        <v>225</v>
      </c>
      <c r="O970" s="17" t="s">
        <v>225</v>
      </c>
      <c r="P970" s="17" t="s">
        <v>225</v>
      </c>
      <c r="Q970" s="17" t="s">
        <v>225</v>
      </c>
      <c r="R970" s="17" t="s">
        <v>225</v>
      </c>
      <c r="S970" s="17" t="s">
        <v>225</v>
      </c>
      <c r="T970" s="17" t="s">
        <v>225</v>
      </c>
      <c r="U970" s="17" t="s">
        <v>225</v>
      </c>
      <c r="V970" s="17" t="s">
        <v>225</v>
      </c>
      <c r="W970" s="17" t="s">
        <v>225</v>
      </c>
      <c r="X970" s="157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1</v>
      </c>
    </row>
    <row r="971" spans="1:65">
      <c r="A971" s="30"/>
      <c r="B971" s="19" t="s">
        <v>226</v>
      </c>
      <c r="C971" s="9" t="s">
        <v>226</v>
      </c>
      <c r="D971" s="155" t="s">
        <v>228</v>
      </c>
      <c r="E971" s="156" t="s">
        <v>229</v>
      </c>
      <c r="F971" s="156" t="s">
        <v>230</v>
      </c>
      <c r="G971" s="156" t="s">
        <v>231</v>
      </c>
      <c r="H971" s="156" t="s">
        <v>232</v>
      </c>
      <c r="I971" s="156" t="s">
        <v>233</v>
      </c>
      <c r="J971" s="156" t="s">
        <v>234</v>
      </c>
      <c r="K971" s="156" t="s">
        <v>235</v>
      </c>
      <c r="L971" s="156" t="s">
        <v>236</v>
      </c>
      <c r="M971" s="156" t="s">
        <v>238</v>
      </c>
      <c r="N971" s="156" t="s">
        <v>239</v>
      </c>
      <c r="O971" s="156" t="s">
        <v>240</v>
      </c>
      <c r="P971" s="156" t="s">
        <v>241</v>
      </c>
      <c r="Q971" s="156" t="s">
        <v>242</v>
      </c>
      <c r="R971" s="156" t="s">
        <v>243</v>
      </c>
      <c r="S971" s="156" t="s">
        <v>244</v>
      </c>
      <c r="T971" s="156" t="s">
        <v>245</v>
      </c>
      <c r="U971" s="156" t="s">
        <v>247</v>
      </c>
      <c r="V971" s="156" t="s">
        <v>249</v>
      </c>
      <c r="W971" s="156" t="s">
        <v>250</v>
      </c>
      <c r="X971" s="157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 t="s">
        <v>3</v>
      </c>
    </row>
    <row r="972" spans="1:65">
      <c r="A972" s="30"/>
      <c r="B972" s="19"/>
      <c r="C972" s="9"/>
      <c r="D972" s="10" t="s">
        <v>271</v>
      </c>
      <c r="E972" s="11" t="s">
        <v>272</v>
      </c>
      <c r="F972" s="11" t="s">
        <v>114</v>
      </c>
      <c r="G972" s="11" t="s">
        <v>271</v>
      </c>
      <c r="H972" s="11" t="s">
        <v>114</v>
      </c>
      <c r="I972" s="11" t="s">
        <v>272</v>
      </c>
      <c r="J972" s="11" t="s">
        <v>114</v>
      </c>
      <c r="K972" s="11" t="s">
        <v>114</v>
      </c>
      <c r="L972" s="11" t="s">
        <v>271</v>
      </c>
      <c r="M972" s="11" t="s">
        <v>272</v>
      </c>
      <c r="N972" s="11" t="s">
        <v>271</v>
      </c>
      <c r="O972" s="11" t="s">
        <v>272</v>
      </c>
      <c r="P972" s="11" t="s">
        <v>272</v>
      </c>
      <c r="Q972" s="11" t="s">
        <v>271</v>
      </c>
      <c r="R972" s="11" t="s">
        <v>271</v>
      </c>
      <c r="S972" s="11" t="s">
        <v>272</v>
      </c>
      <c r="T972" s="11" t="s">
        <v>271</v>
      </c>
      <c r="U972" s="11" t="s">
        <v>272</v>
      </c>
      <c r="V972" s="11" t="s">
        <v>271</v>
      </c>
      <c r="W972" s="11" t="s">
        <v>114</v>
      </c>
      <c r="X972" s="157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2</v>
      </c>
    </row>
    <row r="973" spans="1:65">
      <c r="A973" s="30"/>
      <c r="B973" s="19"/>
      <c r="C973" s="9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157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3</v>
      </c>
    </row>
    <row r="974" spans="1:65">
      <c r="A974" s="30"/>
      <c r="B974" s="18">
        <v>1</v>
      </c>
      <c r="C974" s="14">
        <v>1</v>
      </c>
      <c r="D974" s="22">
        <v>3.54</v>
      </c>
      <c r="E974" s="151">
        <v>3.82</v>
      </c>
      <c r="F974" s="151" t="s">
        <v>288</v>
      </c>
      <c r="G974" s="22">
        <v>3.64</v>
      </c>
      <c r="H974" s="151" t="s">
        <v>102</v>
      </c>
      <c r="I974" s="22">
        <v>3.45</v>
      </c>
      <c r="J974" s="151" t="s">
        <v>102</v>
      </c>
      <c r="K974" s="151" t="s">
        <v>102</v>
      </c>
      <c r="L974" s="22">
        <v>3.7</v>
      </c>
      <c r="M974" s="22">
        <v>3.7</v>
      </c>
      <c r="N974" s="22">
        <v>3.4989213491466256</v>
      </c>
      <c r="O974" s="22">
        <v>3.613</v>
      </c>
      <c r="P974" s="150">
        <v>3.19</v>
      </c>
      <c r="Q974" s="22">
        <v>3.54</v>
      </c>
      <c r="R974" s="22">
        <v>3.54</v>
      </c>
      <c r="S974" s="22">
        <v>3.9</v>
      </c>
      <c r="T974" s="22">
        <v>3.5777163437790902</v>
      </c>
      <c r="U974" s="22">
        <v>3.7</v>
      </c>
      <c r="V974" s="22">
        <v>3.76</v>
      </c>
      <c r="W974" s="22">
        <v>3.73</v>
      </c>
      <c r="X974" s="157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1</v>
      </c>
    </row>
    <row r="975" spans="1:65">
      <c r="A975" s="30"/>
      <c r="B975" s="19">
        <v>1</v>
      </c>
      <c r="C975" s="9">
        <v>2</v>
      </c>
      <c r="D975" s="11">
        <v>3.68</v>
      </c>
      <c r="E975" s="152">
        <v>3.82</v>
      </c>
      <c r="F975" s="152" t="s">
        <v>288</v>
      </c>
      <c r="G975" s="11">
        <v>3.64</v>
      </c>
      <c r="H975" s="152" t="s">
        <v>102</v>
      </c>
      <c r="I975" s="11">
        <v>3.62</v>
      </c>
      <c r="J975" s="152" t="s">
        <v>102</v>
      </c>
      <c r="K975" s="152" t="s">
        <v>102</v>
      </c>
      <c r="L975" s="11">
        <v>3.7</v>
      </c>
      <c r="M975" s="11">
        <v>3.63</v>
      </c>
      <c r="N975" s="11">
        <v>3.4972963790746814</v>
      </c>
      <c r="O975" s="11">
        <v>3.6749999999999998</v>
      </c>
      <c r="P975" s="11">
        <v>3.31</v>
      </c>
      <c r="Q975" s="11">
        <v>3.62</v>
      </c>
      <c r="R975" s="11">
        <v>3.48</v>
      </c>
      <c r="S975" s="11">
        <v>3.4</v>
      </c>
      <c r="T975" s="11">
        <v>3.5685981418571102</v>
      </c>
      <c r="U975" s="11">
        <v>3.51</v>
      </c>
      <c r="V975" s="11">
        <v>3.76</v>
      </c>
      <c r="W975" s="11">
        <v>3.71</v>
      </c>
      <c r="X975" s="157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23</v>
      </c>
    </row>
    <row r="976" spans="1:65">
      <c r="A976" s="30"/>
      <c r="B976" s="19">
        <v>1</v>
      </c>
      <c r="C976" s="9">
        <v>3</v>
      </c>
      <c r="D976" s="11">
        <v>3.56</v>
      </c>
      <c r="E976" s="152">
        <v>4.0999999999999996</v>
      </c>
      <c r="F976" s="152" t="s">
        <v>288</v>
      </c>
      <c r="G976" s="11">
        <v>3.65</v>
      </c>
      <c r="H976" s="152" t="s">
        <v>102</v>
      </c>
      <c r="I976" s="11">
        <v>3.56</v>
      </c>
      <c r="J976" s="152" t="s">
        <v>102</v>
      </c>
      <c r="K976" s="152" t="s">
        <v>102</v>
      </c>
      <c r="L976" s="11">
        <v>3.8</v>
      </c>
      <c r="M976" s="11">
        <v>3.58</v>
      </c>
      <c r="N976" s="11">
        <v>3.4397355887376833</v>
      </c>
      <c r="O976" s="11">
        <v>3.5710000000000002</v>
      </c>
      <c r="P976" s="11">
        <v>3.6</v>
      </c>
      <c r="Q976" s="11">
        <v>3.66</v>
      </c>
      <c r="R976" s="11">
        <v>3.55</v>
      </c>
      <c r="S976" s="11">
        <v>3.5</v>
      </c>
      <c r="T976" s="11">
        <v>3.61619111026498</v>
      </c>
      <c r="U976" s="11">
        <v>3.6</v>
      </c>
      <c r="V976" s="11">
        <v>3.77</v>
      </c>
      <c r="W976" s="11">
        <v>3.77</v>
      </c>
      <c r="X976" s="157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16</v>
      </c>
    </row>
    <row r="977" spans="1:65">
      <c r="A977" s="30"/>
      <c r="B977" s="19">
        <v>1</v>
      </c>
      <c r="C977" s="9">
        <v>4</v>
      </c>
      <c r="D977" s="11">
        <v>3.61</v>
      </c>
      <c r="E977" s="152">
        <v>3.95</v>
      </c>
      <c r="F977" s="152" t="s">
        <v>288</v>
      </c>
      <c r="G977" s="11">
        <v>3.62</v>
      </c>
      <c r="H977" s="152" t="s">
        <v>102</v>
      </c>
      <c r="I977" s="11">
        <v>3.56</v>
      </c>
      <c r="J977" s="152" t="s">
        <v>102</v>
      </c>
      <c r="K977" s="152" t="s">
        <v>102</v>
      </c>
      <c r="L977" s="11">
        <v>3.7</v>
      </c>
      <c r="M977" s="11">
        <v>3.74</v>
      </c>
      <c r="N977" s="11">
        <v>3.6094604627542162</v>
      </c>
      <c r="O977" s="11">
        <v>3.601</v>
      </c>
      <c r="P977" s="11">
        <v>3.61</v>
      </c>
      <c r="Q977" s="11">
        <v>3.63</v>
      </c>
      <c r="R977" s="11">
        <v>3.45</v>
      </c>
      <c r="S977" s="11">
        <v>3.6</v>
      </c>
      <c r="T977" s="11">
        <v>3.5755539337265101</v>
      </c>
      <c r="U977" s="11">
        <v>3.51</v>
      </c>
      <c r="V977" s="11">
        <v>3.84</v>
      </c>
      <c r="W977" s="11">
        <v>3.72</v>
      </c>
      <c r="X977" s="157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3.6113622891646044</v>
      </c>
    </row>
    <row r="978" spans="1:65">
      <c r="A978" s="30"/>
      <c r="B978" s="19">
        <v>1</v>
      </c>
      <c r="C978" s="9">
        <v>5</v>
      </c>
      <c r="D978" s="11">
        <v>3.38</v>
      </c>
      <c r="E978" s="152">
        <v>3.87</v>
      </c>
      <c r="F978" s="152" t="s">
        <v>288</v>
      </c>
      <c r="G978" s="11">
        <v>3.71</v>
      </c>
      <c r="H978" s="152" t="s">
        <v>102</v>
      </c>
      <c r="I978" s="11">
        <v>3.54</v>
      </c>
      <c r="J978" s="152" t="s">
        <v>102</v>
      </c>
      <c r="K978" s="152" t="s">
        <v>102</v>
      </c>
      <c r="L978" s="11">
        <v>3.8</v>
      </c>
      <c r="M978" s="11">
        <v>3.63</v>
      </c>
      <c r="N978" s="11">
        <v>3.4793563153825668</v>
      </c>
      <c r="O978" s="11">
        <v>3.5939999999999999</v>
      </c>
      <c r="P978" s="11">
        <v>3.62</v>
      </c>
      <c r="Q978" s="11">
        <v>3.67</v>
      </c>
      <c r="R978" s="11">
        <v>3.5</v>
      </c>
      <c r="S978" s="11">
        <v>3.4</v>
      </c>
      <c r="T978" s="11">
        <v>3.51399938083732</v>
      </c>
      <c r="U978" s="11">
        <v>3.57</v>
      </c>
      <c r="V978" s="11">
        <v>3.76</v>
      </c>
      <c r="W978" s="11">
        <v>3.6</v>
      </c>
      <c r="X978" s="157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62</v>
      </c>
    </row>
    <row r="979" spans="1:65">
      <c r="A979" s="30"/>
      <c r="B979" s="19">
        <v>1</v>
      </c>
      <c r="C979" s="9">
        <v>6</v>
      </c>
      <c r="D979" s="11">
        <v>3.69</v>
      </c>
      <c r="E979" s="152">
        <v>3.64</v>
      </c>
      <c r="F979" s="152" t="s">
        <v>288</v>
      </c>
      <c r="G979" s="11">
        <v>3.75</v>
      </c>
      <c r="H979" s="152" t="s">
        <v>102</v>
      </c>
      <c r="I979" s="11">
        <v>3.65</v>
      </c>
      <c r="J979" s="152" t="s">
        <v>102</v>
      </c>
      <c r="K979" s="152" t="s">
        <v>102</v>
      </c>
      <c r="L979" s="11">
        <v>3.8</v>
      </c>
      <c r="M979" s="11">
        <v>3.69</v>
      </c>
      <c r="N979" s="11">
        <v>3.5575712068983036</v>
      </c>
      <c r="O979" s="11">
        <v>3.5310000000000001</v>
      </c>
      <c r="P979" s="11">
        <v>3.55</v>
      </c>
      <c r="Q979" s="11">
        <v>3.62</v>
      </c>
      <c r="R979" s="11">
        <v>3.47</v>
      </c>
      <c r="S979" s="11">
        <v>3.6</v>
      </c>
      <c r="T979" s="11">
        <v>3.5752058123552799</v>
      </c>
      <c r="U979" s="11">
        <v>3.52</v>
      </c>
      <c r="V979" s="11">
        <v>3.79</v>
      </c>
      <c r="W979" s="11">
        <v>3.63</v>
      </c>
      <c r="X979" s="157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20" t="s">
        <v>259</v>
      </c>
      <c r="C980" s="12"/>
      <c r="D980" s="23">
        <v>3.5766666666666667</v>
      </c>
      <c r="E980" s="23">
        <v>3.8666666666666667</v>
      </c>
      <c r="F980" s="23" t="s">
        <v>631</v>
      </c>
      <c r="G980" s="23">
        <v>3.6683333333333334</v>
      </c>
      <c r="H980" s="23" t="s">
        <v>631</v>
      </c>
      <c r="I980" s="23">
        <v>3.563333333333333</v>
      </c>
      <c r="J980" s="23" t="s">
        <v>631</v>
      </c>
      <c r="K980" s="23" t="s">
        <v>631</v>
      </c>
      <c r="L980" s="23">
        <v>3.75</v>
      </c>
      <c r="M980" s="23">
        <v>3.6616666666666671</v>
      </c>
      <c r="N980" s="23">
        <v>3.5137235503323456</v>
      </c>
      <c r="O980" s="23">
        <v>3.5975000000000001</v>
      </c>
      <c r="P980" s="23">
        <v>3.48</v>
      </c>
      <c r="Q980" s="23">
        <v>3.6233333333333331</v>
      </c>
      <c r="R980" s="23">
        <v>3.4983333333333331</v>
      </c>
      <c r="S980" s="23">
        <v>3.5666666666666669</v>
      </c>
      <c r="T980" s="23">
        <v>3.5712107871367151</v>
      </c>
      <c r="U980" s="23">
        <v>3.5683333333333334</v>
      </c>
      <c r="V980" s="23">
        <v>3.78</v>
      </c>
      <c r="W980" s="23">
        <v>3.6933333333333334</v>
      </c>
      <c r="X980" s="157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3" t="s">
        <v>260</v>
      </c>
      <c r="C981" s="29"/>
      <c r="D981" s="11">
        <v>3.585</v>
      </c>
      <c r="E981" s="11">
        <v>3.8449999999999998</v>
      </c>
      <c r="F981" s="11" t="s">
        <v>631</v>
      </c>
      <c r="G981" s="11">
        <v>3.645</v>
      </c>
      <c r="H981" s="11" t="s">
        <v>631</v>
      </c>
      <c r="I981" s="11">
        <v>3.56</v>
      </c>
      <c r="J981" s="11" t="s">
        <v>631</v>
      </c>
      <c r="K981" s="11" t="s">
        <v>631</v>
      </c>
      <c r="L981" s="11">
        <v>3.75</v>
      </c>
      <c r="M981" s="11">
        <v>3.66</v>
      </c>
      <c r="N981" s="11">
        <v>3.4981088641106535</v>
      </c>
      <c r="O981" s="11">
        <v>3.5975000000000001</v>
      </c>
      <c r="P981" s="11">
        <v>3.5750000000000002</v>
      </c>
      <c r="Q981" s="11">
        <v>3.625</v>
      </c>
      <c r="R981" s="11">
        <v>3.49</v>
      </c>
      <c r="S981" s="11">
        <v>3.55</v>
      </c>
      <c r="T981" s="11">
        <v>3.575379873040895</v>
      </c>
      <c r="U981" s="11">
        <v>3.5449999999999999</v>
      </c>
      <c r="V981" s="11">
        <v>3.7649999999999997</v>
      </c>
      <c r="W981" s="11">
        <v>3.7149999999999999</v>
      </c>
      <c r="X981" s="157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3" t="s">
        <v>261</v>
      </c>
      <c r="C982" s="29"/>
      <c r="D982" s="24">
        <v>0.11395905697515524</v>
      </c>
      <c r="E982" s="24">
        <v>0.15305772331596545</v>
      </c>
      <c r="F982" s="24" t="s">
        <v>631</v>
      </c>
      <c r="G982" s="24">
        <v>5.0365331992022665E-2</v>
      </c>
      <c r="H982" s="24" t="s">
        <v>631</v>
      </c>
      <c r="I982" s="24">
        <v>6.9474215840602746E-2</v>
      </c>
      <c r="J982" s="24" t="s">
        <v>631</v>
      </c>
      <c r="K982" s="24" t="s">
        <v>631</v>
      </c>
      <c r="L982" s="24">
        <v>5.4772255750516412E-2</v>
      </c>
      <c r="M982" s="24">
        <v>5.8452259722500691E-2</v>
      </c>
      <c r="N982" s="24">
        <v>6.0386183520565032E-2</v>
      </c>
      <c r="O982" s="24">
        <v>4.7739920402112002E-2</v>
      </c>
      <c r="P982" s="24">
        <v>0.18373894524569362</v>
      </c>
      <c r="Q982" s="24">
        <v>4.5898438608156004E-2</v>
      </c>
      <c r="R982" s="24">
        <v>3.9707262140150863E-2</v>
      </c>
      <c r="S982" s="24">
        <v>0.18618986725025255</v>
      </c>
      <c r="T982" s="24">
        <v>3.2803493139783743E-2</v>
      </c>
      <c r="U982" s="24">
        <v>7.4139508136125964E-2</v>
      </c>
      <c r="V982" s="24">
        <v>3.1622776601683826E-2</v>
      </c>
      <c r="W982" s="24">
        <v>6.4704456312271633E-2</v>
      </c>
      <c r="X982" s="216"/>
      <c r="Y982" s="217"/>
      <c r="Z982" s="217"/>
      <c r="AA982" s="217"/>
      <c r="AB982" s="217"/>
      <c r="AC982" s="217"/>
      <c r="AD982" s="217"/>
      <c r="AE982" s="217"/>
      <c r="AF982" s="217"/>
      <c r="AG982" s="217"/>
      <c r="AH982" s="217"/>
      <c r="AI982" s="217"/>
      <c r="AJ982" s="217"/>
      <c r="AK982" s="217"/>
      <c r="AL982" s="217"/>
      <c r="AM982" s="217"/>
      <c r="AN982" s="217"/>
      <c r="AO982" s="217"/>
      <c r="AP982" s="217"/>
      <c r="AQ982" s="217"/>
      <c r="AR982" s="217"/>
      <c r="AS982" s="217"/>
      <c r="AT982" s="217"/>
      <c r="AU982" s="217"/>
      <c r="AV982" s="217"/>
      <c r="AW982" s="217"/>
      <c r="AX982" s="217"/>
      <c r="AY982" s="217"/>
      <c r="AZ982" s="217"/>
      <c r="BA982" s="217"/>
      <c r="BB982" s="217"/>
      <c r="BC982" s="217"/>
      <c r="BD982" s="217"/>
      <c r="BE982" s="217"/>
      <c r="BF982" s="217"/>
      <c r="BG982" s="217"/>
      <c r="BH982" s="217"/>
      <c r="BI982" s="217"/>
      <c r="BJ982" s="217"/>
      <c r="BK982" s="217"/>
      <c r="BL982" s="217"/>
      <c r="BM982" s="56"/>
    </row>
    <row r="983" spans="1:65">
      <c r="A983" s="30"/>
      <c r="B983" s="3" t="s">
        <v>86</v>
      </c>
      <c r="C983" s="29"/>
      <c r="D983" s="13">
        <v>3.1861805305262413E-2</v>
      </c>
      <c r="E983" s="13">
        <v>3.9583893961025546E-2</v>
      </c>
      <c r="F983" s="13" t="s">
        <v>631</v>
      </c>
      <c r="G983" s="13">
        <v>1.3729758834717673E-2</v>
      </c>
      <c r="H983" s="13" t="s">
        <v>631</v>
      </c>
      <c r="I983" s="13">
        <v>1.9496973575473177E-2</v>
      </c>
      <c r="J983" s="13" t="s">
        <v>631</v>
      </c>
      <c r="K983" s="13" t="s">
        <v>631</v>
      </c>
      <c r="L983" s="13">
        <v>1.4605934866804376E-2</v>
      </c>
      <c r="M983" s="13">
        <v>1.5963293506372513E-2</v>
      </c>
      <c r="N983" s="13">
        <v>1.7185809485454086E-2</v>
      </c>
      <c r="O983" s="13">
        <v>1.3270304489815705E-2</v>
      </c>
      <c r="P983" s="13">
        <v>5.279854748439472E-2</v>
      </c>
      <c r="Q983" s="13">
        <v>1.2667462357356763E-2</v>
      </c>
      <c r="R983" s="13">
        <v>1.1350336962406156E-2</v>
      </c>
      <c r="S983" s="13">
        <v>5.2202766518762392E-2</v>
      </c>
      <c r="T983" s="13">
        <v>9.1855382096010518E-3</v>
      </c>
      <c r="U983" s="13">
        <v>2.0777069071310404E-2</v>
      </c>
      <c r="V983" s="13">
        <v>8.3658139157893729E-3</v>
      </c>
      <c r="W983" s="13">
        <v>1.7519257124261271E-2</v>
      </c>
      <c r="X983" s="157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3" t="s">
        <v>262</v>
      </c>
      <c r="C984" s="29"/>
      <c r="D984" s="13">
        <v>-9.6073502794326027E-3</v>
      </c>
      <c r="E984" s="13">
        <v>7.0694756454667607E-2</v>
      </c>
      <c r="F984" s="13" t="s">
        <v>631</v>
      </c>
      <c r="G984" s="13">
        <v>1.5775499550311656E-2</v>
      </c>
      <c r="H984" s="13" t="s">
        <v>631</v>
      </c>
      <c r="I984" s="13">
        <v>-1.329940116375905E-2</v>
      </c>
      <c r="J984" s="13" t="s">
        <v>631</v>
      </c>
      <c r="K984" s="13" t="s">
        <v>631</v>
      </c>
      <c r="L984" s="13">
        <v>3.8389311216811217E-2</v>
      </c>
      <c r="M984" s="13">
        <v>1.3929474108148598E-2</v>
      </c>
      <c r="N984" s="13">
        <v>-2.7036539403761939E-2</v>
      </c>
      <c r="O984" s="13">
        <v>-3.838520772672438E-3</v>
      </c>
      <c r="P984" s="13">
        <v>-3.6374719190799265E-2</v>
      </c>
      <c r="Q984" s="13">
        <v>3.3148278157097977E-3</v>
      </c>
      <c r="R984" s="13">
        <v>-3.1298149224850413E-2</v>
      </c>
      <c r="S984" s="13">
        <v>-1.23763884426773E-2</v>
      </c>
      <c r="T984" s="13">
        <v>-1.1118104142682772E-2</v>
      </c>
      <c r="U984" s="13">
        <v>-1.1914882082136535E-2</v>
      </c>
      <c r="V984" s="13">
        <v>4.6696425706545641E-2</v>
      </c>
      <c r="W984" s="13">
        <v>2.2698094958423898E-2</v>
      </c>
      <c r="X984" s="157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46" t="s">
        <v>263</v>
      </c>
      <c r="C985" s="47"/>
      <c r="D985" s="45">
        <v>0.25</v>
      </c>
      <c r="E985" s="45">
        <v>1.92</v>
      </c>
      <c r="F985" s="45">
        <v>15.85</v>
      </c>
      <c r="G985" s="45">
        <v>0.43</v>
      </c>
      <c r="H985" s="45">
        <v>160.61000000000001</v>
      </c>
      <c r="I985" s="45">
        <v>0.35</v>
      </c>
      <c r="J985" s="45">
        <v>160.61000000000001</v>
      </c>
      <c r="K985" s="45">
        <v>160.61000000000001</v>
      </c>
      <c r="L985" s="45">
        <v>1.05</v>
      </c>
      <c r="M985" s="45">
        <v>0.38</v>
      </c>
      <c r="N985" s="45">
        <v>0.73</v>
      </c>
      <c r="O985" s="45">
        <v>0.1</v>
      </c>
      <c r="P985" s="45">
        <v>0.98</v>
      </c>
      <c r="Q985" s="45">
        <v>0.1</v>
      </c>
      <c r="R985" s="45">
        <v>0.84</v>
      </c>
      <c r="S985" s="45">
        <v>0.33</v>
      </c>
      <c r="T985" s="45">
        <v>0.28999999999999998</v>
      </c>
      <c r="U985" s="45">
        <v>0.32</v>
      </c>
      <c r="V985" s="45">
        <v>1.27</v>
      </c>
      <c r="W985" s="45">
        <v>0.62</v>
      </c>
      <c r="X985" s="157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B986" s="31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BM986" s="55"/>
    </row>
    <row r="987" spans="1:65" ht="15">
      <c r="B987" s="8" t="s">
        <v>495</v>
      </c>
      <c r="BM987" s="28" t="s">
        <v>66</v>
      </c>
    </row>
    <row r="988" spans="1:65" ht="15">
      <c r="A988" s="25" t="s">
        <v>64</v>
      </c>
      <c r="B988" s="18" t="s">
        <v>110</v>
      </c>
      <c r="C988" s="15" t="s">
        <v>111</v>
      </c>
      <c r="D988" s="16" t="s">
        <v>225</v>
      </c>
      <c r="E988" s="17" t="s">
        <v>225</v>
      </c>
      <c r="F988" s="17" t="s">
        <v>225</v>
      </c>
      <c r="G988" s="17" t="s">
        <v>225</v>
      </c>
      <c r="H988" s="17" t="s">
        <v>225</v>
      </c>
      <c r="I988" s="17" t="s">
        <v>225</v>
      </c>
      <c r="J988" s="17" t="s">
        <v>225</v>
      </c>
      <c r="K988" s="17" t="s">
        <v>225</v>
      </c>
      <c r="L988" s="157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1</v>
      </c>
    </row>
    <row r="989" spans="1:65">
      <c r="A989" s="30"/>
      <c r="B989" s="19" t="s">
        <v>226</v>
      </c>
      <c r="C989" s="9" t="s">
        <v>226</v>
      </c>
      <c r="D989" s="155" t="s">
        <v>228</v>
      </c>
      <c r="E989" s="156" t="s">
        <v>236</v>
      </c>
      <c r="F989" s="156" t="s">
        <v>238</v>
      </c>
      <c r="G989" s="156" t="s">
        <v>239</v>
      </c>
      <c r="H989" s="156" t="s">
        <v>240</v>
      </c>
      <c r="I989" s="156" t="s">
        <v>242</v>
      </c>
      <c r="J989" s="156" t="s">
        <v>245</v>
      </c>
      <c r="K989" s="156" t="s">
        <v>249</v>
      </c>
      <c r="L989" s="157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 t="s">
        <v>3</v>
      </c>
    </row>
    <row r="990" spans="1:65">
      <c r="A990" s="30"/>
      <c r="B990" s="19"/>
      <c r="C990" s="9"/>
      <c r="D990" s="10" t="s">
        <v>271</v>
      </c>
      <c r="E990" s="11" t="s">
        <v>271</v>
      </c>
      <c r="F990" s="11" t="s">
        <v>272</v>
      </c>
      <c r="G990" s="11" t="s">
        <v>271</v>
      </c>
      <c r="H990" s="11" t="s">
        <v>272</v>
      </c>
      <c r="I990" s="11" t="s">
        <v>271</v>
      </c>
      <c r="J990" s="11" t="s">
        <v>271</v>
      </c>
      <c r="K990" s="11" t="s">
        <v>271</v>
      </c>
      <c r="L990" s="157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2</v>
      </c>
    </row>
    <row r="991" spans="1:65">
      <c r="A991" s="30"/>
      <c r="B991" s="19"/>
      <c r="C991" s="9"/>
      <c r="D991" s="26"/>
      <c r="E991" s="26"/>
      <c r="F991" s="26"/>
      <c r="G991" s="26"/>
      <c r="H991" s="26"/>
      <c r="I991" s="26"/>
      <c r="J991" s="26"/>
      <c r="K991" s="26"/>
      <c r="L991" s="157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3</v>
      </c>
    </row>
    <row r="992" spans="1:65">
      <c r="A992" s="30"/>
      <c r="B992" s="18">
        <v>1</v>
      </c>
      <c r="C992" s="14">
        <v>1</v>
      </c>
      <c r="D992" s="22">
        <v>0.25</v>
      </c>
      <c r="E992" s="151">
        <v>0.3</v>
      </c>
      <c r="F992" s="151">
        <v>0.3</v>
      </c>
      <c r="G992" s="22">
        <v>0.23382247724473923</v>
      </c>
      <c r="H992" s="22">
        <v>0.28000000000000003</v>
      </c>
      <c r="I992" s="22">
        <v>0.28000000000000003</v>
      </c>
      <c r="J992" s="22">
        <v>0.23719587120044677</v>
      </c>
      <c r="K992" s="22">
        <v>0.24</v>
      </c>
      <c r="L992" s="157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1</v>
      </c>
    </row>
    <row r="993" spans="1:65">
      <c r="A993" s="30"/>
      <c r="B993" s="19">
        <v>1</v>
      </c>
      <c r="C993" s="9">
        <v>2</v>
      </c>
      <c r="D993" s="11">
        <v>0.25</v>
      </c>
      <c r="E993" s="152">
        <v>0.2</v>
      </c>
      <c r="F993" s="152">
        <v>0.3</v>
      </c>
      <c r="G993" s="11">
        <v>0.23337284511585046</v>
      </c>
      <c r="H993" s="11">
        <v>0.27</v>
      </c>
      <c r="I993" s="11">
        <v>0.28000000000000003</v>
      </c>
      <c r="J993" s="11">
        <v>0.22969266183881201</v>
      </c>
      <c r="K993" s="11">
        <v>0.26</v>
      </c>
      <c r="L993" s="157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24</v>
      </c>
    </row>
    <row r="994" spans="1:65">
      <c r="A994" s="30"/>
      <c r="B994" s="19">
        <v>1</v>
      </c>
      <c r="C994" s="9">
        <v>3</v>
      </c>
      <c r="D994" s="11">
        <v>0.23</v>
      </c>
      <c r="E994" s="152">
        <v>0.2</v>
      </c>
      <c r="F994" s="152">
        <v>0.2</v>
      </c>
      <c r="G994" s="11">
        <v>0.23436011590881037</v>
      </c>
      <c r="H994" s="11">
        <v>0.27</v>
      </c>
      <c r="I994" s="11">
        <v>0.27</v>
      </c>
      <c r="J994" s="11">
        <v>0.24302193542403697</v>
      </c>
      <c r="K994" s="11">
        <v>0.25</v>
      </c>
      <c r="L994" s="157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16</v>
      </c>
    </row>
    <row r="995" spans="1:65">
      <c r="A995" s="30"/>
      <c r="B995" s="19">
        <v>1</v>
      </c>
      <c r="C995" s="9">
        <v>4</v>
      </c>
      <c r="D995" s="11">
        <v>0.23</v>
      </c>
      <c r="E995" s="152">
        <v>0.2</v>
      </c>
      <c r="F995" s="152">
        <v>0.3</v>
      </c>
      <c r="G995" s="11">
        <v>0.24339823673454397</v>
      </c>
      <c r="H995" s="11">
        <v>0.28000000000000003</v>
      </c>
      <c r="I995" s="11">
        <v>0.27</v>
      </c>
      <c r="J995" s="11">
        <v>0.23008302741602205</v>
      </c>
      <c r="K995" s="11">
        <v>0.26</v>
      </c>
      <c r="L995" s="157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0.25198567817512724</v>
      </c>
    </row>
    <row r="996" spans="1:65">
      <c r="A996" s="30"/>
      <c r="B996" s="19">
        <v>1</v>
      </c>
      <c r="C996" s="9">
        <v>5</v>
      </c>
      <c r="D996" s="11">
        <v>0.26</v>
      </c>
      <c r="E996" s="152">
        <v>0.3</v>
      </c>
      <c r="F996" s="152">
        <v>0.2</v>
      </c>
      <c r="G996" s="11">
        <v>0.23585611632155276</v>
      </c>
      <c r="H996" s="11">
        <v>0.28000000000000003</v>
      </c>
      <c r="I996" s="11">
        <v>0.26</v>
      </c>
      <c r="J996" s="11">
        <v>0.22642717791068437</v>
      </c>
      <c r="K996" s="11">
        <v>0.25</v>
      </c>
      <c r="L996" s="157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63</v>
      </c>
    </row>
    <row r="997" spans="1:65">
      <c r="A997" s="30"/>
      <c r="B997" s="19">
        <v>1</v>
      </c>
      <c r="C997" s="9">
        <v>6</v>
      </c>
      <c r="D997" s="11">
        <v>0.25</v>
      </c>
      <c r="E997" s="152">
        <v>0.3</v>
      </c>
      <c r="F997" s="152">
        <v>0.3</v>
      </c>
      <c r="G997" s="11">
        <v>0.23833471940519194</v>
      </c>
      <c r="H997" s="11">
        <v>0.27</v>
      </c>
      <c r="I997" s="11">
        <v>0.27</v>
      </c>
      <c r="J997" s="11">
        <v>0.21591922978388811</v>
      </c>
      <c r="K997" s="11">
        <v>0.26</v>
      </c>
      <c r="L997" s="157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20" t="s">
        <v>259</v>
      </c>
      <c r="C998" s="12"/>
      <c r="D998" s="23">
        <v>0.245</v>
      </c>
      <c r="E998" s="23">
        <v>0.25</v>
      </c>
      <c r="F998" s="23">
        <v>0.26666666666666666</v>
      </c>
      <c r="G998" s="23">
        <v>0.23652408512178144</v>
      </c>
      <c r="H998" s="23">
        <v>0.27500000000000002</v>
      </c>
      <c r="I998" s="23">
        <v>0.27166666666666667</v>
      </c>
      <c r="J998" s="23">
        <v>0.23038998392898172</v>
      </c>
      <c r="K998" s="23">
        <v>0.25333333333333335</v>
      </c>
      <c r="L998" s="157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30"/>
      <c r="B999" s="3" t="s">
        <v>260</v>
      </c>
      <c r="C999" s="29"/>
      <c r="D999" s="11">
        <v>0.25</v>
      </c>
      <c r="E999" s="11">
        <v>0.25</v>
      </c>
      <c r="F999" s="11">
        <v>0.3</v>
      </c>
      <c r="G999" s="11">
        <v>0.23510811611518156</v>
      </c>
      <c r="H999" s="11">
        <v>0.27500000000000002</v>
      </c>
      <c r="I999" s="11">
        <v>0.27</v>
      </c>
      <c r="J999" s="11">
        <v>0.22988784462741702</v>
      </c>
      <c r="K999" s="11">
        <v>0.255</v>
      </c>
      <c r="L999" s="157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3" t="s">
        <v>261</v>
      </c>
      <c r="C1000" s="29"/>
      <c r="D1000" s="24">
        <v>1.2247448713915886E-2</v>
      </c>
      <c r="E1000" s="24">
        <v>5.4772255750516634E-2</v>
      </c>
      <c r="F1000" s="24">
        <v>5.1639777949431961E-2</v>
      </c>
      <c r="G1000" s="24">
        <v>3.8181225929126246E-3</v>
      </c>
      <c r="H1000" s="24">
        <v>5.4772255750516656E-3</v>
      </c>
      <c r="I1000" s="24">
        <v>7.5277265270908165E-3</v>
      </c>
      <c r="J1000" s="24">
        <v>9.2905687402871431E-3</v>
      </c>
      <c r="K1000" s="24">
        <v>8.1649658092772682E-3</v>
      </c>
      <c r="L1000" s="216"/>
      <c r="M1000" s="217"/>
      <c r="N1000" s="217"/>
      <c r="O1000" s="217"/>
      <c r="P1000" s="217"/>
      <c r="Q1000" s="217"/>
      <c r="R1000" s="217"/>
      <c r="S1000" s="217"/>
      <c r="T1000" s="217"/>
      <c r="U1000" s="217"/>
      <c r="V1000" s="217"/>
      <c r="W1000" s="217"/>
      <c r="X1000" s="217"/>
      <c r="Y1000" s="217"/>
      <c r="Z1000" s="217"/>
      <c r="AA1000" s="217"/>
      <c r="AB1000" s="217"/>
      <c r="AC1000" s="217"/>
      <c r="AD1000" s="217"/>
      <c r="AE1000" s="217"/>
      <c r="AF1000" s="217"/>
      <c r="AG1000" s="217"/>
      <c r="AH1000" s="217"/>
      <c r="AI1000" s="217"/>
      <c r="AJ1000" s="217"/>
      <c r="AK1000" s="217"/>
      <c r="AL1000" s="217"/>
      <c r="AM1000" s="217"/>
      <c r="AN1000" s="217"/>
      <c r="AO1000" s="217"/>
      <c r="AP1000" s="217"/>
      <c r="AQ1000" s="217"/>
      <c r="AR1000" s="217"/>
      <c r="AS1000" s="217"/>
      <c r="AT1000" s="217"/>
      <c r="AU1000" s="217"/>
      <c r="AV1000" s="217"/>
      <c r="AW1000" s="217"/>
      <c r="AX1000" s="217"/>
      <c r="AY1000" s="217"/>
      <c r="AZ1000" s="217"/>
      <c r="BA1000" s="217"/>
      <c r="BB1000" s="217"/>
      <c r="BC1000" s="217"/>
      <c r="BD1000" s="217"/>
      <c r="BE1000" s="217"/>
      <c r="BF1000" s="217"/>
      <c r="BG1000" s="217"/>
      <c r="BH1000" s="217"/>
      <c r="BI1000" s="217"/>
      <c r="BJ1000" s="217"/>
      <c r="BK1000" s="217"/>
      <c r="BL1000" s="217"/>
      <c r="BM1000" s="56"/>
    </row>
    <row r="1001" spans="1:65">
      <c r="A1001" s="30"/>
      <c r="B1001" s="3" t="s">
        <v>86</v>
      </c>
      <c r="C1001" s="29"/>
      <c r="D1001" s="13">
        <v>4.9989586587411781E-2</v>
      </c>
      <c r="E1001" s="13">
        <v>0.21908902300206654</v>
      </c>
      <c r="F1001" s="13">
        <v>0.19364916731036985</v>
      </c>
      <c r="G1001" s="13">
        <v>1.61426376131917E-2</v>
      </c>
      <c r="H1001" s="13">
        <v>1.9917183909278782E-2</v>
      </c>
      <c r="I1001" s="13">
        <v>2.7709422799107299E-2</v>
      </c>
      <c r="J1001" s="13">
        <v>4.0325402093656051E-2</v>
      </c>
      <c r="K1001" s="13">
        <v>3.2230128194515532E-2</v>
      </c>
      <c r="L1001" s="157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3" t="s">
        <v>262</v>
      </c>
      <c r="C1002" s="29"/>
      <c r="D1002" s="13">
        <v>-2.7722520683386875E-2</v>
      </c>
      <c r="E1002" s="13">
        <v>-7.8801231463131449E-3</v>
      </c>
      <c r="F1002" s="13">
        <v>5.826120197726592E-2</v>
      </c>
      <c r="G1002" s="13">
        <v>-6.1359015184188959E-2</v>
      </c>
      <c r="H1002" s="13">
        <v>9.1331864539055729E-2</v>
      </c>
      <c r="I1002" s="13">
        <v>7.8103599514339761E-2</v>
      </c>
      <c r="J1002" s="13">
        <v>-8.5702070064223035E-2</v>
      </c>
      <c r="K1002" s="13">
        <v>5.3481418784027124E-3</v>
      </c>
      <c r="L1002" s="157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46" t="s">
        <v>263</v>
      </c>
      <c r="C1003" s="47"/>
      <c r="D1003" s="45">
        <v>0.18</v>
      </c>
      <c r="E1003" s="45" t="s">
        <v>264</v>
      </c>
      <c r="F1003" s="45" t="s">
        <v>264</v>
      </c>
      <c r="G1003" s="45">
        <v>0.54</v>
      </c>
      <c r="H1003" s="45">
        <v>1.1100000000000001</v>
      </c>
      <c r="I1003" s="45">
        <v>0.97</v>
      </c>
      <c r="J1003" s="45">
        <v>0.81</v>
      </c>
      <c r="K1003" s="45">
        <v>0.18</v>
      </c>
      <c r="L1003" s="157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B1004" s="31"/>
      <c r="C1004" s="20"/>
      <c r="D1004" s="20"/>
      <c r="E1004" s="20"/>
      <c r="F1004" s="20"/>
      <c r="G1004" s="20"/>
      <c r="H1004" s="20"/>
      <c r="I1004" s="20"/>
      <c r="J1004" s="20"/>
      <c r="K1004" s="20"/>
      <c r="BM1004" s="55"/>
    </row>
    <row r="1005" spans="1:65" ht="15">
      <c r="B1005" s="8" t="s">
        <v>496</v>
      </c>
      <c r="BM1005" s="28" t="s">
        <v>66</v>
      </c>
    </row>
    <row r="1006" spans="1:65" ht="15">
      <c r="A1006" s="25" t="s">
        <v>32</v>
      </c>
      <c r="B1006" s="18" t="s">
        <v>110</v>
      </c>
      <c r="C1006" s="15" t="s">
        <v>111</v>
      </c>
      <c r="D1006" s="16" t="s">
        <v>225</v>
      </c>
      <c r="E1006" s="17" t="s">
        <v>225</v>
      </c>
      <c r="F1006" s="17" t="s">
        <v>225</v>
      </c>
      <c r="G1006" s="17" t="s">
        <v>225</v>
      </c>
      <c r="H1006" s="17" t="s">
        <v>225</v>
      </c>
      <c r="I1006" s="17" t="s">
        <v>225</v>
      </c>
      <c r="J1006" s="17" t="s">
        <v>225</v>
      </c>
      <c r="K1006" s="17" t="s">
        <v>225</v>
      </c>
      <c r="L1006" s="17" t="s">
        <v>225</v>
      </c>
      <c r="M1006" s="17" t="s">
        <v>225</v>
      </c>
      <c r="N1006" s="17" t="s">
        <v>225</v>
      </c>
      <c r="O1006" s="17" t="s">
        <v>225</v>
      </c>
      <c r="P1006" s="17" t="s">
        <v>225</v>
      </c>
      <c r="Q1006" s="17" t="s">
        <v>225</v>
      </c>
      <c r="R1006" s="17" t="s">
        <v>225</v>
      </c>
      <c r="S1006" s="17" t="s">
        <v>225</v>
      </c>
      <c r="T1006" s="17" t="s">
        <v>225</v>
      </c>
      <c r="U1006" s="17" t="s">
        <v>225</v>
      </c>
      <c r="V1006" s="17" t="s">
        <v>225</v>
      </c>
      <c r="W1006" s="17" t="s">
        <v>225</v>
      </c>
      <c r="X1006" s="157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</v>
      </c>
    </row>
    <row r="1007" spans="1:65">
      <c r="A1007" s="30"/>
      <c r="B1007" s="19" t="s">
        <v>226</v>
      </c>
      <c r="C1007" s="9" t="s">
        <v>226</v>
      </c>
      <c r="D1007" s="155" t="s">
        <v>228</v>
      </c>
      <c r="E1007" s="156" t="s">
        <v>229</v>
      </c>
      <c r="F1007" s="156" t="s">
        <v>231</v>
      </c>
      <c r="G1007" s="156" t="s">
        <v>232</v>
      </c>
      <c r="H1007" s="156" t="s">
        <v>233</v>
      </c>
      <c r="I1007" s="156" t="s">
        <v>234</v>
      </c>
      <c r="J1007" s="156" t="s">
        <v>235</v>
      </c>
      <c r="K1007" s="156" t="s">
        <v>236</v>
      </c>
      <c r="L1007" s="156" t="s">
        <v>238</v>
      </c>
      <c r="M1007" s="156" t="s">
        <v>239</v>
      </c>
      <c r="N1007" s="156" t="s">
        <v>240</v>
      </c>
      <c r="O1007" s="156" t="s">
        <v>241</v>
      </c>
      <c r="P1007" s="156" t="s">
        <v>242</v>
      </c>
      <c r="Q1007" s="156" t="s">
        <v>243</v>
      </c>
      <c r="R1007" s="156" t="s">
        <v>244</v>
      </c>
      <c r="S1007" s="156" t="s">
        <v>245</v>
      </c>
      <c r="T1007" s="156" t="s">
        <v>247</v>
      </c>
      <c r="U1007" s="156" t="s">
        <v>249</v>
      </c>
      <c r="V1007" s="156" t="s">
        <v>250</v>
      </c>
      <c r="W1007" s="156" t="s">
        <v>251</v>
      </c>
      <c r="X1007" s="157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 t="s">
        <v>3</v>
      </c>
    </row>
    <row r="1008" spans="1:65">
      <c r="A1008" s="30"/>
      <c r="B1008" s="19"/>
      <c r="C1008" s="9"/>
      <c r="D1008" s="10" t="s">
        <v>271</v>
      </c>
      <c r="E1008" s="11" t="s">
        <v>272</v>
      </c>
      <c r="F1008" s="11" t="s">
        <v>271</v>
      </c>
      <c r="G1008" s="11" t="s">
        <v>114</v>
      </c>
      <c r="H1008" s="11" t="s">
        <v>272</v>
      </c>
      <c r="I1008" s="11" t="s">
        <v>114</v>
      </c>
      <c r="J1008" s="11" t="s">
        <v>114</v>
      </c>
      <c r="K1008" s="11" t="s">
        <v>271</v>
      </c>
      <c r="L1008" s="11" t="s">
        <v>272</v>
      </c>
      <c r="M1008" s="11" t="s">
        <v>271</v>
      </c>
      <c r="N1008" s="11" t="s">
        <v>272</v>
      </c>
      <c r="O1008" s="11" t="s">
        <v>272</v>
      </c>
      <c r="P1008" s="11" t="s">
        <v>271</v>
      </c>
      <c r="Q1008" s="11" t="s">
        <v>271</v>
      </c>
      <c r="R1008" s="11" t="s">
        <v>272</v>
      </c>
      <c r="S1008" s="11" t="s">
        <v>271</v>
      </c>
      <c r="T1008" s="11" t="s">
        <v>272</v>
      </c>
      <c r="U1008" s="11" t="s">
        <v>271</v>
      </c>
      <c r="V1008" s="11" t="s">
        <v>114</v>
      </c>
      <c r="W1008" s="11" t="s">
        <v>114</v>
      </c>
      <c r="X1008" s="157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2</v>
      </c>
    </row>
    <row r="1009" spans="1:65">
      <c r="A1009" s="30"/>
      <c r="B1009" s="19"/>
      <c r="C1009" s="9"/>
      <c r="D1009" s="26"/>
      <c r="E1009" s="26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157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3</v>
      </c>
    </row>
    <row r="1010" spans="1:65">
      <c r="A1010" s="30"/>
      <c r="B1010" s="18">
        <v>1</v>
      </c>
      <c r="C1010" s="14">
        <v>1</v>
      </c>
      <c r="D1010" s="22">
        <v>3.3</v>
      </c>
      <c r="E1010" s="22">
        <v>3.3</v>
      </c>
      <c r="F1010" s="22">
        <v>3.45</v>
      </c>
      <c r="G1010" s="151" t="s">
        <v>102</v>
      </c>
      <c r="H1010" s="22">
        <v>3.4</v>
      </c>
      <c r="I1010" s="151" t="s">
        <v>102</v>
      </c>
      <c r="J1010" s="151" t="s">
        <v>102</v>
      </c>
      <c r="K1010" s="22">
        <v>3.5</v>
      </c>
      <c r="L1010" s="22">
        <v>3.5</v>
      </c>
      <c r="M1010" s="22">
        <v>3.690384532218717</v>
      </c>
      <c r="N1010" s="22">
        <v>3.31</v>
      </c>
      <c r="O1010" s="22">
        <v>3.1</v>
      </c>
      <c r="P1010" s="22">
        <v>3.2</v>
      </c>
      <c r="Q1010" s="22">
        <v>3.24</v>
      </c>
      <c r="R1010" s="22">
        <v>3.9</v>
      </c>
      <c r="S1010" s="22">
        <v>3.2280953951058695</v>
      </c>
      <c r="T1010" s="22">
        <v>3.3</v>
      </c>
      <c r="U1010" s="22">
        <v>3.55</v>
      </c>
      <c r="V1010" s="22">
        <v>3.44</v>
      </c>
      <c r="W1010" s="151">
        <v>16.676666666666666</v>
      </c>
      <c r="X1010" s="157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1</v>
      </c>
    </row>
    <row r="1011" spans="1:65">
      <c r="A1011" s="30"/>
      <c r="B1011" s="19">
        <v>1</v>
      </c>
      <c r="C1011" s="9">
        <v>2</v>
      </c>
      <c r="D1011" s="11">
        <v>3.4</v>
      </c>
      <c r="E1011" s="11">
        <v>3.3</v>
      </c>
      <c r="F1011" s="11">
        <v>3.44</v>
      </c>
      <c r="G1011" s="152" t="s">
        <v>102</v>
      </c>
      <c r="H1011" s="11">
        <v>3.4</v>
      </c>
      <c r="I1011" s="152" t="s">
        <v>102</v>
      </c>
      <c r="J1011" s="152" t="s">
        <v>102</v>
      </c>
      <c r="K1011" s="11">
        <v>3.5</v>
      </c>
      <c r="L1011" s="11">
        <v>3.5</v>
      </c>
      <c r="M1011" s="11">
        <v>3.4357842458111794</v>
      </c>
      <c r="N1011" s="11">
        <v>3.26</v>
      </c>
      <c r="O1011" s="11">
        <v>3.2</v>
      </c>
      <c r="P1011" s="11">
        <v>3.3</v>
      </c>
      <c r="Q1011" s="11">
        <v>3.23</v>
      </c>
      <c r="R1011" s="11">
        <v>3.7</v>
      </c>
      <c r="S1011" s="11">
        <v>3.3285055034959998</v>
      </c>
      <c r="T1011" s="11">
        <v>3.2</v>
      </c>
      <c r="U1011" s="11">
        <v>3.57</v>
      </c>
      <c r="V1011" s="11">
        <v>3.39</v>
      </c>
      <c r="W1011" s="152">
        <v>16.065999999999999</v>
      </c>
      <c r="X1011" s="157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25</v>
      </c>
    </row>
    <row r="1012" spans="1:65">
      <c r="A1012" s="30"/>
      <c r="B1012" s="19">
        <v>1</v>
      </c>
      <c r="C1012" s="9">
        <v>3</v>
      </c>
      <c r="D1012" s="11">
        <v>3.3</v>
      </c>
      <c r="E1012" s="11">
        <v>3.5</v>
      </c>
      <c r="F1012" s="11">
        <v>3.47</v>
      </c>
      <c r="G1012" s="152" t="s">
        <v>102</v>
      </c>
      <c r="H1012" s="11">
        <v>3.3</v>
      </c>
      <c r="I1012" s="152" t="s">
        <v>102</v>
      </c>
      <c r="J1012" s="152" t="s">
        <v>102</v>
      </c>
      <c r="K1012" s="11">
        <v>3.5</v>
      </c>
      <c r="L1012" s="11">
        <v>3.4</v>
      </c>
      <c r="M1012" s="11">
        <v>3.4764468561956896</v>
      </c>
      <c r="N1012" s="11">
        <v>3.16</v>
      </c>
      <c r="O1012" s="11">
        <v>3.5</v>
      </c>
      <c r="P1012" s="11">
        <v>3.3</v>
      </c>
      <c r="Q1012" s="11">
        <v>3.29</v>
      </c>
      <c r="R1012" s="11">
        <v>3.7</v>
      </c>
      <c r="S1012" s="11">
        <v>3.2857491350775501</v>
      </c>
      <c r="T1012" s="11">
        <v>3.2</v>
      </c>
      <c r="U1012" s="11">
        <v>3.61</v>
      </c>
      <c r="V1012" s="11">
        <v>3.31</v>
      </c>
      <c r="W1012" s="152">
        <v>16.126333333333335</v>
      </c>
      <c r="X1012" s="157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16</v>
      </c>
    </row>
    <row r="1013" spans="1:65">
      <c r="A1013" s="30"/>
      <c r="B1013" s="19">
        <v>1</v>
      </c>
      <c r="C1013" s="9">
        <v>4</v>
      </c>
      <c r="D1013" s="11">
        <v>3.5</v>
      </c>
      <c r="E1013" s="11">
        <v>3.4</v>
      </c>
      <c r="F1013" s="11">
        <v>3.49</v>
      </c>
      <c r="G1013" s="152" t="s">
        <v>102</v>
      </c>
      <c r="H1013" s="11">
        <v>3.5</v>
      </c>
      <c r="I1013" s="152" t="s">
        <v>102</v>
      </c>
      <c r="J1013" s="152" t="s">
        <v>102</v>
      </c>
      <c r="K1013" s="11">
        <v>3.7</v>
      </c>
      <c r="L1013" s="11">
        <v>3.6</v>
      </c>
      <c r="M1013" s="11">
        <v>3.5402062206817284</v>
      </c>
      <c r="N1013" s="11">
        <v>3.22</v>
      </c>
      <c r="O1013" s="11">
        <v>3.5</v>
      </c>
      <c r="P1013" s="11">
        <v>3.2</v>
      </c>
      <c r="Q1013" s="11">
        <v>3.14</v>
      </c>
      <c r="R1013" s="11">
        <v>3.9</v>
      </c>
      <c r="S1013" s="11">
        <v>3.26640084285668</v>
      </c>
      <c r="T1013" s="11">
        <v>3.2</v>
      </c>
      <c r="U1013" s="11">
        <v>3.54</v>
      </c>
      <c r="V1013" s="11">
        <v>3.48</v>
      </c>
      <c r="W1013" s="152">
        <v>16.082333333333334</v>
      </c>
      <c r="X1013" s="157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3.412948750194134</v>
      </c>
    </row>
    <row r="1014" spans="1:65">
      <c r="A1014" s="30"/>
      <c r="B1014" s="19">
        <v>1</v>
      </c>
      <c r="C1014" s="9">
        <v>5</v>
      </c>
      <c r="D1014" s="11">
        <v>3.4</v>
      </c>
      <c r="E1014" s="11">
        <v>3.3</v>
      </c>
      <c r="F1014" s="11">
        <v>3.45</v>
      </c>
      <c r="G1014" s="152" t="s">
        <v>102</v>
      </c>
      <c r="H1014" s="11">
        <v>3.5</v>
      </c>
      <c r="I1014" s="152" t="s">
        <v>102</v>
      </c>
      <c r="J1014" s="152" t="s">
        <v>102</v>
      </c>
      <c r="K1014" s="11">
        <v>3.5</v>
      </c>
      <c r="L1014" s="11">
        <v>3.4</v>
      </c>
      <c r="M1014" s="11">
        <v>3.488718048221251</v>
      </c>
      <c r="N1014" s="11">
        <v>3.16</v>
      </c>
      <c r="O1014" s="11">
        <v>3.5</v>
      </c>
      <c r="P1014" s="11">
        <v>3.2</v>
      </c>
      <c r="Q1014" s="11">
        <v>3.21</v>
      </c>
      <c r="R1014" s="11">
        <v>3.8</v>
      </c>
      <c r="S1014" s="11">
        <v>3.2802275601148798</v>
      </c>
      <c r="T1014" s="11">
        <v>3.3</v>
      </c>
      <c r="U1014" s="11">
        <v>3.51</v>
      </c>
      <c r="V1014" s="11">
        <v>3.47</v>
      </c>
      <c r="W1014" s="152">
        <v>16.197666666666667</v>
      </c>
      <c r="X1014" s="157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64</v>
      </c>
    </row>
    <row r="1015" spans="1:65">
      <c r="A1015" s="30"/>
      <c r="B1015" s="19">
        <v>1</v>
      </c>
      <c r="C1015" s="9">
        <v>6</v>
      </c>
      <c r="D1015" s="11">
        <v>3.6</v>
      </c>
      <c r="E1015" s="11">
        <v>3</v>
      </c>
      <c r="F1015" s="11">
        <v>3.58</v>
      </c>
      <c r="G1015" s="152" t="s">
        <v>102</v>
      </c>
      <c r="H1015" s="11">
        <v>3.6</v>
      </c>
      <c r="I1015" s="152" t="s">
        <v>102</v>
      </c>
      <c r="J1015" s="152" t="s">
        <v>102</v>
      </c>
      <c r="K1015" s="11">
        <v>3.6</v>
      </c>
      <c r="L1015" s="11">
        <v>3.5</v>
      </c>
      <c r="M1015" s="11">
        <v>3.6227680761748595</v>
      </c>
      <c r="N1015" s="11">
        <v>3.1</v>
      </c>
      <c r="O1015" s="11">
        <v>3.4</v>
      </c>
      <c r="P1015" s="11">
        <v>3.3</v>
      </c>
      <c r="Q1015" s="11">
        <v>3.21</v>
      </c>
      <c r="R1015" s="11">
        <v>3.9</v>
      </c>
      <c r="S1015" s="11">
        <v>3.3297936026824799</v>
      </c>
      <c r="T1015" s="11">
        <v>3.4</v>
      </c>
      <c r="U1015" s="11">
        <v>3.61</v>
      </c>
      <c r="V1015" s="11">
        <v>3.38</v>
      </c>
      <c r="W1015" s="152">
        <v>16.51733333333333</v>
      </c>
      <c r="X1015" s="157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20" t="s">
        <v>259</v>
      </c>
      <c r="C1016" s="12"/>
      <c r="D1016" s="23">
        <v>3.4166666666666665</v>
      </c>
      <c r="E1016" s="23">
        <v>3.3000000000000003</v>
      </c>
      <c r="F1016" s="23">
        <v>3.4800000000000004</v>
      </c>
      <c r="G1016" s="23" t="s">
        <v>631</v>
      </c>
      <c r="H1016" s="23">
        <v>3.4500000000000006</v>
      </c>
      <c r="I1016" s="23" t="s">
        <v>631</v>
      </c>
      <c r="J1016" s="23" t="s">
        <v>631</v>
      </c>
      <c r="K1016" s="23">
        <v>3.5500000000000003</v>
      </c>
      <c r="L1016" s="23">
        <v>3.4833333333333329</v>
      </c>
      <c r="M1016" s="23">
        <v>3.5423846632172378</v>
      </c>
      <c r="N1016" s="23">
        <v>3.2016666666666667</v>
      </c>
      <c r="O1016" s="23">
        <v>3.3666666666666667</v>
      </c>
      <c r="P1016" s="23">
        <v>3.25</v>
      </c>
      <c r="Q1016" s="23">
        <v>3.2200000000000006</v>
      </c>
      <c r="R1016" s="23">
        <v>3.8166666666666664</v>
      </c>
      <c r="S1016" s="23">
        <v>3.2864620065555763</v>
      </c>
      <c r="T1016" s="23">
        <v>3.2666666666666662</v>
      </c>
      <c r="U1016" s="23">
        <v>3.5649999999999999</v>
      </c>
      <c r="V1016" s="23">
        <v>3.4116666666666666</v>
      </c>
      <c r="W1016" s="23">
        <v>16.27772222222222</v>
      </c>
      <c r="X1016" s="157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30"/>
      <c r="B1017" s="3" t="s">
        <v>260</v>
      </c>
      <c r="C1017" s="29"/>
      <c r="D1017" s="11">
        <v>3.4</v>
      </c>
      <c r="E1017" s="11">
        <v>3.3</v>
      </c>
      <c r="F1017" s="11">
        <v>3.46</v>
      </c>
      <c r="G1017" s="11" t="s">
        <v>631</v>
      </c>
      <c r="H1017" s="11">
        <v>3.45</v>
      </c>
      <c r="I1017" s="11" t="s">
        <v>631</v>
      </c>
      <c r="J1017" s="11" t="s">
        <v>631</v>
      </c>
      <c r="K1017" s="11">
        <v>3.5</v>
      </c>
      <c r="L1017" s="11">
        <v>3.5</v>
      </c>
      <c r="M1017" s="11">
        <v>3.5144621344514899</v>
      </c>
      <c r="N1017" s="11">
        <v>3.1900000000000004</v>
      </c>
      <c r="O1017" s="11">
        <v>3.45</v>
      </c>
      <c r="P1017" s="11">
        <v>3.25</v>
      </c>
      <c r="Q1017" s="11">
        <v>3.2199999999999998</v>
      </c>
      <c r="R1017" s="11">
        <v>3.8499999999999996</v>
      </c>
      <c r="S1017" s="11">
        <v>3.2829883475962149</v>
      </c>
      <c r="T1017" s="11">
        <v>3.25</v>
      </c>
      <c r="U1017" s="11">
        <v>3.5599999999999996</v>
      </c>
      <c r="V1017" s="11">
        <v>3.415</v>
      </c>
      <c r="W1017" s="11">
        <v>16.161999999999999</v>
      </c>
      <c r="X1017" s="157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3" t="s">
        <v>261</v>
      </c>
      <c r="C1018" s="29"/>
      <c r="D1018" s="24">
        <v>0.1169045194450013</v>
      </c>
      <c r="E1018" s="24">
        <v>0.16733200530681511</v>
      </c>
      <c r="F1018" s="24">
        <v>5.2153619241621187E-2</v>
      </c>
      <c r="G1018" s="24" t="s">
        <v>631</v>
      </c>
      <c r="H1018" s="24">
        <v>0.10488088481701525</v>
      </c>
      <c r="I1018" s="24" t="s">
        <v>631</v>
      </c>
      <c r="J1018" s="24" t="s">
        <v>631</v>
      </c>
      <c r="K1018" s="24">
        <v>8.3666002653407637E-2</v>
      </c>
      <c r="L1018" s="24">
        <v>7.5277265270908167E-2</v>
      </c>
      <c r="M1018" s="24">
        <v>9.6914136085645794E-2</v>
      </c>
      <c r="N1018" s="24">
        <v>7.6528861657982714E-2</v>
      </c>
      <c r="O1018" s="24">
        <v>0.17511900715418255</v>
      </c>
      <c r="P1018" s="24">
        <v>5.4772255750516412E-2</v>
      </c>
      <c r="Q1018" s="24">
        <v>4.898979485566355E-2</v>
      </c>
      <c r="R1018" s="24">
        <v>9.8319208025017382E-2</v>
      </c>
      <c r="S1018" s="24">
        <v>3.8713746879178584E-2</v>
      </c>
      <c r="T1018" s="24">
        <v>8.1649658092772456E-2</v>
      </c>
      <c r="U1018" s="24">
        <v>3.9874804074753779E-2</v>
      </c>
      <c r="V1018" s="24">
        <v>6.431692364119003E-2</v>
      </c>
      <c r="W1018" s="24">
        <v>0.25647641578096664</v>
      </c>
      <c r="X1018" s="216"/>
      <c r="Y1018" s="217"/>
      <c r="Z1018" s="217"/>
      <c r="AA1018" s="217"/>
      <c r="AB1018" s="217"/>
      <c r="AC1018" s="217"/>
      <c r="AD1018" s="217"/>
      <c r="AE1018" s="217"/>
      <c r="AF1018" s="217"/>
      <c r="AG1018" s="217"/>
      <c r="AH1018" s="217"/>
      <c r="AI1018" s="217"/>
      <c r="AJ1018" s="217"/>
      <c r="AK1018" s="217"/>
      <c r="AL1018" s="217"/>
      <c r="AM1018" s="217"/>
      <c r="AN1018" s="217"/>
      <c r="AO1018" s="217"/>
      <c r="AP1018" s="217"/>
      <c r="AQ1018" s="217"/>
      <c r="AR1018" s="217"/>
      <c r="AS1018" s="217"/>
      <c r="AT1018" s="217"/>
      <c r="AU1018" s="217"/>
      <c r="AV1018" s="217"/>
      <c r="AW1018" s="217"/>
      <c r="AX1018" s="217"/>
      <c r="AY1018" s="217"/>
      <c r="AZ1018" s="217"/>
      <c r="BA1018" s="217"/>
      <c r="BB1018" s="217"/>
      <c r="BC1018" s="217"/>
      <c r="BD1018" s="217"/>
      <c r="BE1018" s="217"/>
      <c r="BF1018" s="217"/>
      <c r="BG1018" s="217"/>
      <c r="BH1018" s="217"/>
      <c r="BI1018" s="217"/>
      <c r="BJ1018" s="217"/>
      <c r="BK1018" s="217"/>
      <c r="BL1018" s="217"/>
      <c r="BM1018" s="56"/>
    </row>
    <row r="1019" spans="1:65">
      <c r="A1019" s="30"/>
      <c r="B1019" s="3" t="s">
        <v>86</v>
      </c>
      <c r="C1019" s="29"/>
      <c r="D1019" s="13">
        <v>3.4215956910732086E-2</v>
      </c>
      <c r="E1019" s="13">
        <v>5.0706668274792456E-2</v>
      </c>
      <c r="F1019" s="13">
        <v>1.4986672195868155E-2</v>
      </c>
      <c r="G1019" s="13" t="s">
        <v>631</v>
      </c>
      <c r="H1019" s="13">
        <v>3.0400256468700069E-2</v>
      </c>
      <c r="I1019" s="13" t="s">
        <v>631</v>
      </c>
      <c r="J1019" s="13" t="s">
        <v>631</v>
      </c>
      <c r="K1019" s="13">
        <v>2.356788807138243E-2</v>
      </c>
      <c r="L1019" s="13">
        <v>2.1610698163897085E-2</v>
      </c>
      <c r="M1019" s="13">
        <v>2.7358445030536908E-2</v>
      </c>
      <c r="N1019" s="13">
        <v>2.3902819882763993E-2</v>
      </c>
      <c r="O1019" s="13">
        <v>5.2015546679460165E-2</v>
      </c>
      <c r="P1019" s="13">
        <v>1.6853001769389666E-2</v>
      </c>
      <c r="Q1019" s="13">
        <v>1.5214222004864454E-2</v>
      </c>
      <c r="R1019" s="13">
        <v>2.5760491185594075E-2</v>
      </c>
      <c r="S1019" s="13">
        <v>1.1779764014297273E-2</v>
      </c>
      <c r="T1019" s="13">
        <v>2.499479329370586E-2</v>
      </c>
      <c r="U1019" s="13">
        <v>1.1185078281838368E-2</v>
      </c>
      <c r="V1019" s="13">
        <v>1.8852053827412809E-2</v>
      </c>
      <c r="W1019" s="13">
        <v>1.5756284096728659E-2</v>
      </c>
      <c r="X1019" s="157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30"/>
      <c r="B1020" s="3" t="s">
        <v>262</v>
      </c>
      <c r="C1020" s="29"/>
      <c r="D1020" s="13">
        <v>1.0893560802285318E-3</v>
      </c>
      <c r="E1020" s="13">
        <v>-3.309418290787669E-2</v>
      </c>
      <c r="F1020" s="13">
        <v>1.9646134388057401E-2</v>
      </c>
      <c r="G1020" s="13" t="s">
        <v>631</v>
      </c>
      <c r="H1020" s="13">
        <v>1.0856081505401738E-2</v>
      </c>
      <c r="I1020" s="13" t="s">
        <v>631</v>
      </c>
      <c r="J1020" s="13" t="s">
        <v>631</v>
      </c>
      <c r="K1020" s="13">
        <v>4.0156257780920468E-2</v>
      </c>
      <c r="L1020" s="13">
        <v>2.06228069305745E-2</v>
      </c>
      <c r="M1020" s="13">
        <v>3.792495067959667E-2</v>
      </c>
      <c r="N1020" s="13">
        <v>-6.1906022912136982E-2</v>
      </c>
      <c r="O1020" s="13">
        <v>-1.3560732057530833E-2</v>
      </c>
      <c r="P1020" s="13">
        <v>-4.7744271045636166E-2</v>
      </c>
      <c r="Q1020" s="13">
        <v>-5.6534323928291719E-2</v>
      </c>
      <c r="R1020" s="13">
        <v>0.11829006118230412</v>
      </c>
      <c r="S1020" s="13">
        <v>-3.7060838851261102E-2</v>
      </c>
      <c r="T1020" s="13">
        <v>-4.2860908333049896E-2</v>
      </c>
      <c r="U1020" s="13">
        <v>4.4551284222248189E-2</v>
      </c>
      <c r="V1020" s="13">
        <v>-3.7565273354733808E-4</v>
      </c>
      <c r="W1020" s="13">
        <v>3.7694013047504207</v>
      </c>
      <c r="X1020" s="157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46" t="s">
        <v>263</v>
      </c>
      <c r="C1021" s="47"/>
      <c r="D1021" s="45">
        <v>0.19</v>
      </c>
      <c r="E1021" s="45">
        <v>0.65</v>
      </c>
      <c r="F1021" s="45">
        <v>0.06</v>
      </c>
      <c r="G1021" s="45">
        <v>84.54</v>
      </c>
      <c r="H1021" s="45">
        <v>0.06</v>
      </c>
      <c r="I1021" s="45">
        <v>84.54</v>
      </c>
      <c r="J1021" s="45">
        <v>84.54</v>
      </c>
      <c r="K1021" s="45">
        <v>0.33</v>
      </c>
      <c r="L1021" s="45">
        <v>7.0000000000000007E-2</v>
      </c>
      <c r="M1021" s="45">
        <v>0.3</v>
      </c>
      <c r="N1021" s="45">
        <v>1.03</v>
      </c>
      <c r="O1021" s="45">
        <v>0.39</v>
      </c>
      <c r="P1021" s="45">
        <v>0.84</v>
      </c>
      <c r="Q1021" s="45">
        <v>0.96</v>
      </c>
      <c r="R1021" s="45">
        <v>1.38</v>
      </c>
      <c r="S1021" s="45">
        <v>0.7</v>
      </c>
      <c r="T1021" s="45">
        <v>0.78</v>
      </c>
      <c r="U1021" s="45">
        <v>0.39</v>
      </c>
      <c r="V1021" s="45">
        <v>0.21</v>
      </c>
      <c r="W1021" s="45">
        <v>50.3</v>
      </c>
      <c r="X1021" s="157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B1022" s="31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BM1022" s="55"/>
    </row>
    <row r="1023" spans="1:65" ht="15">
      <c r="B1023" s="8" t="s">
        <v>497</v>
      </c>
      <c r="BM1023" s="28" t="s">
        <v>66</v>
      </c>
    </row>
    <row r="1024" spans="1:65" ht="15">
      <c r="A1024" s="25" t="s">
        <v>65</v>
      </c>
      <c r="B1024" s="18" t="s">
        <v>110</v>
      </c>
      <c r="C1024" s="15" t="s">
        <v>111</v>
      </c>
      <c r="D1024" s="16" t="s">
        <v>225</v>
      </c>
      <c r="E1024" s="17" t="s">
        <v>225</v>
      </c>
      <c r="F1024" s="17" t="s">
        <v>225</v>
      </c>
      <c r="G1024" s="17" t="s">
        <v>225</v>
      </c>
      <c r="H1024" s="17" t="s">
        <v>225</v>
      </c>
      <c r="I1024" s="17" t="s">
        <v>225</v>
      </c>
      <c r="J1024" s="17" t="s">
        <v>225</v>
      </c>
      <c r="K1024" s="17" t="s">
        <v>225</v>
      </c>
      <c r="L1024" s="17" t="s">
        <v>225</v>
      </c>
      <c r="M1024" s="17" t="s">
        <v>225</v>
      </c>
      <c r="N1024" s="17" t="s">
        <v>225</v>
      </c>
      <c r="O1024" s="17" t="s">
        <v>225</v>
      </c>
      <c r="P1024" s="17" t="s">
        <v>225</v>
      </c>
      <c r="Q1024" s="17" t="s">
        <v>225</v>
      </c>
      <c r="R1024" s="17" t="s">
        <v>225</v>
      </c>
      <c r="S1024" s="17" t="s">
        <v>225</v>
      </c>
      <c r="T1024" s="17" t="s">
        <v>225</v>
      </c>
      <c r="U1024" s="17" t="s">
        <v>225</v>
      </c>
      <c r="V1024" s="17" t="s">
        <v>225</v>
      </c>
      <c r="W1024" s="17" t="s">
        <v>225</v>
      </c>
      <c r="X1024" s="17" t="s">
        <v>225</v>
      </c>
      <c r="Y1024" s="17" t="s">
        <v>225</v>
      </c>
      <c r="Z1024" s="157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1</v>
      </c>
    </row>
    <row r="1025" spans="1:65">
      <c r="A1025" s="30"/>
      <c r="B1025" s="19" t="s">
        <v>226</v>
      </c>
      <c r="C1025" s="9" t="s">
        <v>226</v>
      </c>
      <c r="D1025" s="155" t="s">
        <v>228</v>
      </c>
      <c r="E1025" s="156" t="s">
        <v>229</v>
      </c>
      <c r="F1025" s="156" t="s">
        <v>230</v>
      </c>
      <c r="G1025" s="156" t="s">
        <v>231</v>
      </c>
      <c r="H1025" s="156" t="s">
        <v>232</v>
      </c>
      <c r="I1025" s="156" t="s">
        <v>233</v>
      </c>
      <c r="J1025" s="156" t="s">
        <v>234</v>
      </c>
      <c r="K1025" s="156" t="s">
        <v>235</v>
      </c>
      <c r="L1025" s="156" t="s">
        <v>236</v>
      </c>
      <c r="M1025" s="156" t="s">
        <v>237</v>
      </c>
      <c r="N1025" s="156" t="s">
        <v>238</v>
      </c>
      <c r="O1025" s="156" t="s">
        <v>239</v>
      </c>
      <c r="P1025" s="156" t="s">
        <v>240</v>
      </c>
      <c r="Q1025" s="156" t="s">
        <v>241</v>
      </c>
      <c r="R1025" s="156" t="s">
        <v>242</v>
      </c>
      <c r="S1025" s="156" t="s">
        <v>243</v>
      </c>
      <c r="T1025" s="156" t="s">
        <v>244</v>
      </c>
      <c r="U1025" s="156" t="s">
        <v>245</v>
      </c>
      <c r="V1025" s="156" t="s">
        <v>247</v>
      </c>
      <c r="W1025" s="156" t="s">
        <v>249</v>
      </c>
      <c r="X1025" s="156" t="s">
        <v>250</v>
      </c>
      <c r="Y1025" s="156" t="s">
        <v>251</v>
      </c>
      <c r="Z1025" s="157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 t="s">
        <v>3</v>
      </c>
    </row>
    <row r="1026" spans="1:65">
      <c r="A1026" s="30"/>
      <c r="B1026" s="19"/>
      <c r="C1026" s="9"/>
      <c r="D1026" s="10" t="s">
        <v>271</v>
      </c>
      <c r="E1026" s="11" t="s">
        <v>272</v>
      </c>
      <c r="F1026" s="11" t="s">
        <v>114</v>
      </c>
      <c r="G1026" s="11" t="s">
        <v>272</v>
      </c>
      <c r="H1026" s="11" t="s">
        <v>114</v>
      </c>
      <c r="I1026" s="11" t="s">
        <v>272</v>
      </c>
      <c r="J1026" s="11" t="s">
        <v>114</v>
      </c>
      <c r="K1026" s="11" t="s">
        <v>114</v>
      </c>
      <c r="L1026" s="11" t="s">
        <v>114</v>
      </c>
      <c r="M1026" s="11" t="s">
        <v>114</v>
      </c>
      <c r="N1026" s="11" t="s">
        <v>272</v>
      </c>
      <c r="O1026" s="11" t="s">
        <v>271</v>
      </c>
      <c r="P1026" s="11" t="s">
        <v>272</v>
      </c>
      <c r="Q1026" s="11" t="s">
        <v>272</v>
      </c>
      <c r="R1026" s="11" t="s">
        <v>114</v>
      </c>
      <c r="S1026" s="11" t="s">
        <v>114</v>
      </c>
      <c r="T1026" s="11" t="s">
        <v>272</v>
      </c>
      <c r="U1026" s="11" t="s">
        <v>114</v>
      </c>
      <c r="V1026" s="11" t="s">
        <v>272</v>
      </c>
      <c r="W1026" s="11" t="s">
        <v>114</v>
      </c>
      <c r="X1026" s="11" t="s">
        <v>114</v>
      </c>
      <c r="Y1026" s="11" t="s">
        <v>114</v>
      </c>
      <c r="Z1026" s="157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1</v>
      </c>
    </row>
    <row r="1027" spans="1:65">
      <c r="A1027" s="30"/>
      <c r="B1027" s="19"/>
      <c r="C1027" s="9"/>
      <c r="D1027" s="26"/>
      <c r="E1027" s="26"/>
      <c r="F1027" s="26"/>
      <c r="G1027" s="26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157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2</v>
      </c>
    </row>
    <row r="1028" spans="1:65">
      <c r="A1028" s="30"/>
      <c r="B1028" s="18">
        <v>1</v>
      </c>
      <c r="C1028" s="14">
        <v>1</v>
      </c>
      <c r="D1028" s="228">
        <v>24</v>
      </c>
      <c r="E1028" s="228">
        <v>23</v>
      </c>
      <c r="F1028" s="241" t="s">
        <v>103</v>
      </c>
      <c r="G1028" s="228">
        <v>24</v>
      </c>
      <c r="H1028" s="241">
        <v>20</v>
      </c>
      <c r="I1028" s="228">
        <v>22</v>
      </c>
      <c r="J1028" s="241">
        <v>20</v>
      </c>
      <c r="K1028" s="241">
        <v>20</v>
      </c>
      <c r="L1028" s="228">
        <v>24</v>
      </c>
      <c r="M1028" s="228">
        <v>23</v>
      </c>
      <c r="N1028" s="228">
        <v>26</v>
      </c>
      <c r="O1028" s="228">
        <v>24.10841364637162</v>
      </c>
      <c r="P1028" s="228">
        <v>24</v>
      </c>
      <c r="Q1028" s="228">
        <v>22</v>
      </c>
      <c r="R1028" s="228">
        <v>24</v>
      </c>
      <c r="S1028" s="241">
        <v>28</v>
      </c>
      <c r="T1028" s="228">
        <v>25</v>
      </c>
      <c r="U1028" s="228">
        <v>25.965199999999999</v>
      </c>
      <c r="V1028" s="228">
        <v>25</v>
      </c>
      <c r="W1028" s="228">
        <v>25</v>
      </c>
      <c r="X1028" s="228">
        <v>24</v>
      </c>
      <c r="Y1028" s="228">
        <v>21.465999999999998</v>
      </c>
      <c r="Z1028" s="229"/>
      <c r="AA1028" s="230"/>
      <c r="AB1028" s="230"/>
      <c r="AC1028" s="230"/>
      <c r="AD1028" s="230"/>
      <c r="AE1028" s="230"/>
      <c r="AF1028" s="230"/>
      <c r="AG1028" s="230"/>
      <c r="AH1028" s="230"/>
      <c r="AI1028" s="230"/>
      <c r="AJ1028" s="230"/>
      <c r="AK1028" s="230"/>
      <c r="AL1028" s="230"/>
      <c r="AM1028" s="230"/>
      <c r="AN1028" s="230"/>
      <c r="AO1028" s="230"/>
      <c r="AP1028" s="230"/>
      <c r="AQ1028" s="230"/>
      <c r="AR1028" s="230"/>
      <c r="AS1028" s="230"/>
      <c r="AT1028" s="230"/>
      <c r="AU1028" s="230"/>
      <c r="AV1028" s="230"/>
      <c r="AW1028" s="230"/>
      <c r="AX1028" s="230"/>
      <c r="AY1028" s="230"/>
      <c r="AZ1028" s="230"/>
      <c r="BA1028" s="230"/>
      <c r="BB1028" s="230"/>
      <c r="BC1028" s="230"/>
      <c r="BD1028" s="230"/>
      <c r="BE1028" s="230"/>
      <c r="BF1028" s="230"/>
      <c r="BG1028" s="230"/>
      <c r="BH1028" s="230"/>
      <c r="BI1028" s="230"/>
      <c r="BJ1028" s="230"/>
      <c r="BK1028" s="230"/>
      <c r="BL1028" s="230"/>
      <c r="BM1028" s="231">
        <v>1</v>
      </c>
    </row>
    <row r="1029" spans="1:65">
      <c r="A1029" s="30"/>
      <c r="B1029" s="19">
        <v>1</v>
      </c>
      <c r="C1029" s="9">
        <v>2</v>
      </c>
      <c r="D1029" s="232">
        <v>25</v>
      </c>
      <c r="E1029" s="232">
        <v>23</v>
      </c>
      <c r="F1029" s="242" t="s">
        <v>103</v>
      </c>
      <c r="G1029" s="232">
        <v>24</v>
      </c>
      <c r="H1029" s="242">
        <v>20</v>
      </c>
      <c r="I1029" s="232">
        <v>23</v>
      </c>
      <c r="J1029" s="242">
        <v>20</v>
      </c>
      <c r="K1029" s="242">
        <v>20</v>
      </c>
      <c r="L1029" s="232">
        <v>24</v>
      </c>
      <c r="M1029" s="232">
        <v>24</v>
      </c>
      <c r="N1029" s="232">
        <v>25</v>
      </c>
      <c r="O1029" s="232">
        <v>24.142266510123779</v>
      </c>
      <c r="P1029" s="232">
        <v>24</v>
      </c>
      <c r="Q1029" s="232">
        <v>24</v>
      </c>
      <c r="R1029" s="232">
        <v>24</v>
      </c>
      <c r="S1029" s="242">
        <v>28</v>
      </c>
      <c r="T1029" s="232">
        <v>24</v>
      </c>
      <c r="U1029" s="232">
        <v>25.581600000000002</v>
      </c>
      <c r="V1029" s="232">
        <v>24</v>
      </c>
      <c r="W1029" s="232">
        <v>24</v>
      </c>
      <c r="X1029" s="232">
        <v>25</v>
      </c>
      <c r="Y1029" s="232">
        <v>21.623666666666669</v>
      </c>
      <c r="Z1029" s="229"/>
      <c r="AA1029" s="230"/>
      <c r="AB1029" s="230"/>
      <c r="AC1029" s="230"/>
      <c r="AD1029" s="230"/>
      <c r="AE1029" s="230"/>
      <c r="AF1029" s="230"/>
      <c r="AG1029" s="230"/>
      <c r="AH1029" s="230"/>
      <c r="AI1029" s="230"/>
      <c r="AJ1029" s="230"/>
      <c r="AK1029" s="230"/>
      <c r="AL1029" s="230"/>
      <c r="AM1029" s="230"/>
      <c r="AN1029" s="230"/>
      <c r="AO1029" s="230"/>
      <c r="AP1029" s="230"/>
      <c r="AQ1029" s="230"/>
      <c r="AR1029" s="230"/>
      <c r="AS1029" s="230"/>
      <c r="AT1029" s="230"/>
      <c r="AU1029" s="230"/>
      <c r="AV1029" s="230"/>
      <c r="AW1029" s="230"/>
      <c r="AX1029" s="230"/>
      <c r="AY1029" s="230"/>
      <c r="AZ1029" s="230"/>
      <c r="BA1029" s="230"/>
      <c r="BB1029" s="230"/>
      <c r="BC1029" s="230"/>
      <c r="BD1029" s="230"/>
      <c r="BE1029" s="230"/>
      <c r="BF1029" s="230"/>
      <c r="BG1029" s="230"/>
      <c r="BH1029" s="230"/>
      <c r="BI1029" s="230"/>
      <c r="BJ1029" s="230"/>
      <c r="BK1029" s="230"/>
      <c r="BL1029" s="230"/>
      <c r="BM1029" s="231">
        <v>26</v>
      </c>
    </row>
    <row r="1030" spans="1:65">
      <c r="A1030" s="30"/>
      <c r="B1030" s="19">
        <v>1</v>
      </c>
      <c r="C1030" s="9">
        <v>3</v>
      </c>
      <c r="D1030" s="232">
        <v>24</v>
      </c>
      <c r="E1030" s="232">
        <v>26</v>
      </c>
      <c r="F1030" s="242" t="s">
        <v>103</v>
      </c>
      <c r="G1030" s="232">
        <v>24</v>
      </c>
      <c r="H1030" s="242">
        <v>20</v>
      </c>
      <c r="I1030" s="232">
        <v>23</v>
      </c>
      <c r="J1030" s="242">
        <v>20</v>
      </c>
      <c r="K1030" s="242">
        <v>20</v>
      </c>
      <c r="L1030" s="232">
        <v>24</v>
      </c>
      <c r="M1030" s="232">
        <v>23</v>
      </c>
      <c r="N1030" s="232">
        <v>25</v>
      </c>
      <c r="O1030" s="232">
        <v>23.59980041092463</v>
      </c>
      <c r="P1030" s="232">
        <v>23</v>
      </c>
      <c r="Q1030" s="232">
        <v>23</v>
      </c>
      <c r="R1030" s="232">
        <v>24</v>
      </c>
      <c r="S1030" s="242">
        <v>28</v>
      </c>
      <c r="T1030" s="232">
        <v>23</v>
      </c>
      <c r="U1030" s="232">
        <v>25.854800000000001</v>
      </c>
      <c r="V1030" s="232">
        <v>24</v>
      </c>
      <c r="W1030" s="232">
        <v>24</v>
      </c>
      <c r="X1030" s="232">
        <v>24</v>
      </c>
      <c r="Y1030" s="232">
        <v>21.346999999999998</v>
      </c>
      <c r="Z1030" s="229"/>
      <c r="AA1030" s="230"/>
      <c r="AB1030" s="230"/>
      <c r="AC1030" s="230"/>
      <c r="AD1030" s="230"/>
      <c r="AE1030" s="230"/>
      <c r="AF1030" s="230"/>
      <c r="AG1030" s="230"/>
      <c r="AH1030" s="230"/>
      <c r="AI1030" s="230"/>
      <c r="AJ1030" s="230"/>
      <c r="AK1030" s="230"/>
      <c r="AL1030" s="230"/>
      <c r="AM1030" s="230"/>
      <c r="AN1030" s="230"/>
      <c r="AO1030" s="230"/>
      <c r="AP1030" s="230"/>
      <c r="AQ1030" s="230"/>
      <c r="AR1030" s="230"/>
      <c r="AS1030" s="230"/>
      <c r="AT1030" s="230"/>
      <c r="AU1030" s="230"/>
      <c r="AV1030" s="230"/>
      <c r="AW1030" s="230"/>
      <c r="AX1030" s="230"/>
      <c r="AY1030" s="230"/>
      <c r="AZ1030" s="230"/>
      <c r="BA1030" s="230"/>
      <c r="BB1030" s="230"/>
      <c r="BC1030" s="230"/>
      <c r="BD1030" s="230"/>
      <c r="BE1030" s="230"/>
      <c r="BF1030" s="230"/>
      <c r="BG1030" s="230"/>
      <c r="BH1030" s="230"/>
      <c r="BI1030" s="230"/>
      <c r="BJ1030" s="230"/>
      <c r="BK1030" s="230"/>
      <c r="BL1030" s="230"/>
      <c r="BM1030" s="231">
        <v>16</v>
      </c>
    </row>
    <row r="1031" spans="1:65">
      <c r="A1031" s="30"/>
      <c r="B1031" s="19">
        <v>1</v>
      </c>
      <c r="C1031" s="9">
        <v>4</v>
      </c>
      <c r="D1031" s="232">
        <v>24</v>
      </c>
      <c r="E1031" s="232">
        <v>26</v>
      </c>
      <c r="F1031" s="242" t="s">
        <v>103</v>
      </c>
      <c r="G1031" s="232">
        <v>24</v>
      </c>
      <c r="H1031" s="242">
        <v>20</v>
      </c>
      <c r="I1031" s="232">
        <v>24</v>
      </c>
      <c r="J1031" s="242">
        <v>20</v>
      </c>
      <c r="K1031" s="242">
        <v>20</v>
      </c>
      <c r="L1031" s="232">
        <v>24</v>
      </c>
      <c r="M1031" s="232">
        <v>23</v>
      </c>
      <c r="N1031" s="232">
        <v>26</v>
      </c>
      <c r="O1031" s="232">
        <v>23.647604943845128</v>
      </c>
      <c r="P1031" s="232">
        <v>24</v>
      </c>
      <c r="Q1031" s="232">
        <v>23</v>
      </c>
      <c r="R1031" s="232">
        <v>24</v>
      </c>
      <c r="S1031" s="242">
        <v>28</v>
      </c>
      <c r="T1031" s="232">
        <v>24</v>
      </c>
      <c r="U1031" s="232">
        <v>25.37</v>
      </c>
      <c r="V1031" s="232">
        <v>23</v>
      </c>
      <c r="W1031" s="232">
        <v>24</v>
      </c>
      <c r="X1031" s="232">
        <v>24</v>
      </c>
      <c r="Y1031" s="232">
        <v>21.919</v>
      </c>
      <c r="Z1031" s="229"/>
      <c r="AA1031" s="230"/>
      <c r="AB1031" s="230"/>
      <c r="AC1031" s="230"/>
      <c r="AD1031" s="230"/>
      <c r="AE1031" s="230"/>
      <c r="AF1031" s="230"/>
      <c r="AG1031" s="230"/>
      <c r="AH1031" s="230"/>
      <c r="AI1031" s="230"/>
      <c r="AJ1031" s="230"/>
      <c r="AK1031" s="230"/>
      <c r="AL1031" s="230"/>
      <c r="AM1031" s="230"/>
      <c r="AN1031" s="230"/>
      <c r="AO1031" s="230"/>
      <c r="AP1031" s="230"/>
      <c r="AQ1031" s="230"/>
      <c r="AR1031" s="230"/>
      <c r="AS1031" s="230"/>
      <c r="AT1031" s="230"/>
      <c r="AU1031" s="230"/>
      <c r="AV1031" s="230"/>
      <c r="AW1031" s="230"/>
      <c r="AX1031" s="230"/>
      <c r="AY1031" s="230"/>
      <c r="AZ1031" s="230"/>
      <c r="BA1031" s="230"/>
      <c r="BB1031" s="230"/>
      <c r="BC1031" s="230"/>
      <c r="BD1031" s="230"/>
      <c r="BE1031" s="230"/>
      <c r="BF1031" s="230"/>
      <c r="BG1031" s="230"/>
      <c r="BH1031" s="230"/>
      <c r="BI1031" s="230"/>
      <c r="BJ1031" s="230"/>
      <c r="BK1031" s="230"/>
      <c r="BL1031" s="230"/>
      <c r="BM1031" s="231">
        <v>23.898949955659774</v>
      </c>
    </row>
    <row r="1032" spans="1:65">
      <c r="A1032" s="30"/>
      <c r="B1032" s="19">
        <v>1</v>
      </c>
      <c r="C1032" s="9">
        <v>5</v>
      </c>
      <c r="D1032" s="232">
        <v>24</v>
      </c>
      <c r="E1032" s="232">
        <v>25</v>
      </c>
      <c r="F1032" s="242" t="s">
        <v>103</v>
      </c>
      <c r="G1032" s="232">
        <v>24</v>
      </c>
      <c r="H1032" s="242">
        <v>20</v>
      </c>
      <c r="I1032" s="232">
        <v>23</v>
      </c>
      <c r="J1032" s="242">
        <v>20</v>
      </c>
      <c r="K1032" s="242">
        <v>20</v>
      </c>
      <c r="L1032" s="232">
        <v>24</v>
      </c>
      <c r="M1032" s="232">
        <v>22</v>
      </c>
      <c r="N1032" s="232">
        <v>25</v>
      </c>
      <c r="O1032" s="232">
        <v>23.697947883507016</v>
      </c>
      <c r="P1032" s="232">
        <v>24</v>
      </c>
      <c r="Q1032" s="232">
        <v>23</v>
      </c>
      <c r="R1032" s="232">
        <v>24</v>
      </c>
      <c r="S1032" s="242">
        <v>28</v>
      </c>
      <c r="T1032" s="232">
        <v>23</v>
      </c>
      <c r="U1032" s="232">
        <v>25.3856</v>
      </c>
      <c r="V1032" s="232">
        <v>24</v>
      </c>
      <c r="W1032" s="232">
        <v>24</v>
      </c>
      <c r="X1032" s="232">
        <v>24</v>
      </c>
      <c r="Y1032" s="232">
        <v>21.230333333333334</v>
      </c>
      <c r="Z1032" s="229"/>
      <c r="AA1032" s="230"/>
      <c r="AB1032" s="230"/>
      <c r="AC1032" s="230"/>
      <c r="AD1032" s="230"/>
      <c r="AE1032" s="230"/>
      <c r="AF1032" s="230"/>
      <c r="AG1032" s="230"/>
      <c r="AH1032" s="230"/>
      <c r="AI1032" s="230"/>
      <c r="AJ1032" s="230"/>
      <c r="AK1032" s="230"/>
      <c r="AL1032" s="230"/>
      <c r="AM1032" s="230"/>
      <c r="AN1032" s="230"/>
      <c r="AO1032" s="230"/>
      <c r="AP1032" s="230"/>
      <c r="AQ1032" s="230"/>
      <c r="AR1032" s="230"/>
      <c r="AS1032" s="230"/>
      <c r="AT1032" s="230"/>
      <c r="AU1032" s="230"/>
      <c r="AV1032" s="230"/>
      <c r="AW1032" s="230"/>
      <c r="AX1032" s="230"/>
      <c r="AY1032" s="230"/>
      <c r="AZ1032" s="230"/>
      <c r="BA1032" s="230"/>
      <c r="BB1032" s="230"/>
      <c r="BC1032" s="230"/>
      <c r="BD1032" s="230"/>
      <c r="BE1032" s="230"/>
      <c r="BF1032" s="230"/>
      <c r="BG1032" s="230"/>
      <c r="BH1032" s="230"/>
      <c r="BI1032" s="230"/>
      <c r="BJ1032" s="230"/>
      <c r="BK1032" s="230"/>
      <c r="BL1032" s="230"/>
      <c r="BM1032" s="231">
        <v>65</v>
      </c>
    </row>
    <row r="1033" spans="1:65">
      <c r="A1033" s="30"/>
      <c r="B1033" s="19">
        <v>1</v>
      </c>
      <c r="C1033" s="9">
        <v>6</v>
      </c>
      <c r="D1033" s="232">
        <v>24</v>
      </c>
      <c r="E1033" s="232">
        <v>24</v>
      </c>
      <c r="F1033" s="242" t="s">
        <v>103</v>
      </c>
      <c r="G1033" s="232">
        <v>25</v>
      </c>
      <c r="H1033" s="242">
        <v>20</v>
      </c>
      <c r="I1033" s="232">
        <v>23</v>
      </c>
      <c r="J1033" s="242">
        <v>20</v>
      </c>
      <c r="K1033" s="242">
        <v>20</v>
      </c>
      <c r="L1033" s="232">
        <v>23</v>
      </c>
      <c r="M1033" s="232">
        <v>23</v>
      </c>
      <c r="N1033" s="232">
        <v>25</v>
      </c>
      <c r="O1033" s="232">
        <v>23.610328749191353</v>
      </c>
      <c r="P1033" s="232">
        <v>24</v>
      </c>
      <c r="Q1033" s="232">
        <v>23</v>
      </c>
      <c r="R1033" s="232">
        <v>24</v>
      </c>
      <c r="S1033" s="242">
        <v>27</v>
      </c>
      <c r="T1033" s="232">
        <v>23</v>
      </c>
      <c r="U1033" s="232">
        <v>25.507999999999999</v>
      </c>
      <c r="V1033" s="232">
        <v>24</v>
      </c>
      <c r="W1033" s="232">
        <v>25</v>
      </c>
      <c r="X1033" s="232">
        <v>25</v>
      </c>
      <c r="Y1033" s="232">
        <v>22.635333333333335</v>
      </c>
      <c r="Z1033" s="229"/>
      <c r="AA1033" s="230"/>
      <c r="AB1033" s="230"/>
      <c r="AC1033" s="230"/>
      <c r="AD1033" s="230"/>
      <c r="AE1033" s="230"/>
      <c r="AF1033" s="230"/>
      <c r="AG1033" s="230"/>
      <c r="AH1033" s="230"/>
      <c r="AI1033" s="230"/>
      <c r="AJ1033" s="230"/>
      <c r="AK1033" s="230"/>
      <c r="AL1033" s="230"/>
      <c r="AM1033" s="230"/>
      <c r="AN1033" s="230"/>
      <c r="AO1033" s="230"/>
      <c r="AP1033" s="230"/>
      <c r="AQ1033" s="230"/>
      <c r="AR1033" s="230"/>
      <c r="AS1033" s="230"/>
      <c r="AT1033" s="230"/>
      <c r="AU1033" s="230"/>
      <c r="AV1033" s="230"/>
      <c r="AW1033" s="230"/>
      <c r="AX1033" s="230"/>
      <c r="AY1033" s="230"/>
      <c r="AZ1033" s="230"/>
      <c r="BA1033" s="230"/>
      <c r="BB1033" s="230"/>
      <c r="BC1033" s="230"/>
      <c r="BD1033" s="230"/>
      <c r="BE1033" s="230"/>
      <c r="BF1033" s="230"/>
      <c r="BG1033" s="230"/>
      <c r="BH1033" s="230"/>
      <c r="BI1033" s="230"/>
      <c r="BJ1033" s="230"/>
      <c r="BK1033" s="230"/>
      <c r="BL1033" s="230"/>
      <c r="BM1033" s="233"/>
    </row>
    <row r="1034" spans="1:65">
      <c r="A1034" s="30"/>
      <c r="B1034" s="20" t="s">
        <v>259</v>
      </c>
      <c r="C1034" s="12"/>
      <c r="D1034" s="234">
        <v>24.166666666666668</v>
      </c>
      <c r="E1034" s="234">
        <v>24.5</v>
      </c>
      <c r="F1034" s="234" t="s">
        <v>631</v>
      </c>
      <c r="G1034" s="234">
        <v>24.166666666666668</v>
      </c>
      <c r="H1034" s="234">
        <v>20</v>
      </c>
      <c r="I1034" s="234">
        <v>23</v>
      </c>
      <c r="J1034" s="234">
        <v>20</v>
      </c>
      <c r="K1034" s="234">
        <v>20</v>
      </c>
      <c r="L1034" s="234">
        <v>23.833333333333332</v>
      </c>
      <c r="M1034" s="234">
        <v>23</v>
      </c>
      <c r="N1034" s="234">
        <v>25.333333333333332</v>
      </c>
      <c r="O1034" s="234">
        <v>23.801060357327248</v>
      </c>
      <c r="P1034" s="234">
        <v>23.833333333333332</v>
      </c>
      <c r="Q1034" s="234">
        <v>23</v>
      </c>
      <c r="R1034" s="234">
        <v>24</v>
      </c>
      <c r="S1034" s="234">
        <v>27.833333333333332</v>
      </c>
      <c r="T1034" s="234">
        <v>23.666666666666668</v>
      </c>
      <c r="U1034" s="234">
        <v>25.61086666666667</v>
      </c>
      <c r="V1034" s="234">
        <v>24</v>
      </c>
      <c r="W1034" s="234">
        <v>24.333333333333332</v>
      </c>
      <c r="X1034" s="234">
        <v>24.333333333333332</v>
      </c>
      <c r="Y1034" s="234">
        <v>21.703555555555557</v>
      </c>
      <c r="Z1034" s="229"/>
      <c r="AA1034" s="230"/>
      <c r="AB1034" s="230"/>
      <c r="AC1034" s="230"/>
      <c r="AD1034" s="230"/>
      <c r="AE1034" s="230"/>
      <c r="AF1034" s="230"/>
      <c r="AG1034" s="230"/>
      <c r="AH1034" s="230"/>
      <c r="AI1034" s="230"/>
      <c r="AJ1034" s="230"/>
      <c r="AK1034" s="230"/>
      <c r="AL1034" s="230"/>
      <c r="AM1034" s="230"/>
      <c r="AN1034" s="230"/>
      <c r="AO1034" s="230"/>
      <c r="AP1034" s="230"/>
      <c r="AQ1034" s="230"/>
      <c r="AR1034" s="230"/>
      <c r="AS1034" s="230"/>
      <c r="AT1034" s="230"/>
      <c r="AU1034" s="230"/>
      <c r="AV1034" s="230"/>
      <c r="AW1034" s="230"/>
      <c r="AX1034" s="230"/>
      <c r="AY1034" s="230"/>
      <c r="AZ1034" s="230"/>
      <c r="BA1034" s="230"/>
      <c r="BB1034" s="230"/>
      <c r="BC1034" s="230"/>
      <c r="BD1034" s="230"/>
      <c r="BE1034" s="230"/>
      <c r="BF1034" s="230"/>
      <c r="BG1034" s="230"/>
      <c r="BH1034" s="230"/>
      <c r="BI1034" s="230"/>
      <c r="BJ1034" s="230"/>
      <c r="BK1034" s="230"/>
      <c r="BL1034" s="230"/>
      <c r="BM1034" s="233"/>
    </row>
    <row r="1035" spans="1:65">
      <c r="A1035" s="30"/>
      <c r="B1035" s="3" t="s">
        <v>260</v>
      </c>
      <c r="C1035" s="29"/>
      <c r="D1035" s="232">
        <v>24</v>
      </c>
      <c r="E1035" s="232">
        <v>24.5</v>
      </c>
      <c r="F1035" s="232" t="s">
        <v>631</v>
      </c>
      <c r="G1035" s="232">
        <v>24</v>
      </c>
      <c r="H1035" s="232">
        <v>20</v>
      </c>
      <c r="I1035" s="232">
        <v>23</v>
      </c>
      <c r="J1035" s="232">
        <v>20</v>
      </c>
      <c r="K1035" s="232">
        <v>20</v>
      </c>
      <c r="L1035" s="232">
        <v>24</v>
      </c>
      <c r="M1035" s="232">
        <v>23</v>
      </c>
      <c r="N1035" s="232">
        <v>25</v>
      </c>
      <c r="O1035" s="232">
        <v>23.672776413676072</v>
      </c>
      <c r="P1035" s="232">
        <v>24</v>
      </c>
      <c r="Q1035" s="232">
        <v>23</v>
      </c>
      <c r="R1035" s="232">
        <v>24</v>
      </c>
      <c r="S1035" s="232">
        <v>28</v>
      </c>
      <c r="T1035" s="232">
        <v>23.5</v>
      </c>
      <c r="U1035" s="232">
        <v>25.544800000000002</v>
      </c>
      <c r="V1035" s="232">
        <v>24</v>
      </c>
      <c r="W1035" s="232">
        <v>24</v>
      </c>
      <c r="X1035" s="232">
        <v>24</v>
      </c>
      <c r="Y1035" s="232">
        <v>21.544833333333333</v>
      </c>
      <c r="Z1035" s="229"/>
      <c r="AA1035" s="230"/>
      <c r="AB1035" s="230"/>
      <c r="AC1035" s="230"/>
      <c r="AD1035" s="230"/>
      <c r="AE1035" s="230"/>
      <c r="AF1035" s="230"/>
      <c r="AG1035" s="230"/>
      <c r="AH1035" s="230"/>
      <c r="AI1035" s="230"/>
      <c r="AJ1035" s="230"/>
      <c r="AK1035" s="230"/>
      <c r="AL1035" s="230"/>
      <c r="AM1035" s="230"/>
      <c r="AN1035" s="230"/>
      <c r="AO1035" s="230"/>
      <c r="AP1035" s="230"/>
      <c r="AQ1035" s="230"/>
      <c r="AR1035" s="230"/>
      <c r="AS1035" s="230"/>
      <c r="AT1035" s="230"/>
      <c r="AU1035" s="230"/>
      <c r="AV1035" s="230"/>
      <c r="AW1035" s="230"/>
      <c r="AX1035" s="230"/>
      <c r="AY1035" s="230"/>
      <c r="AZ1035" s="230"/>
      <c r="BA1035" s="230"/>
      <c r="BB1035" s="230"/>
      <c r="BC1035" s="230"/>
      <c r="BD1035" s="230"/>
      <c r="BE1035" s="230"/>
      <c r="BF1035" s="230"/>
      <c r="BG1035" s="230"/>
      <c r="BH1035" s="230"/>
      <c r="BI1035" s="230"/>
      <c r="BJ1035" s="230"/>
      <c r="BK1035" s="230"/>
      <c r="BL1035" s="230"/>
      <c r="BM1035" s="233"/>
    </row>
    <row r="1036" spans="1:65">
      <c r="A1036" s="30"/>
      <c r="B1036" s="3" t="s">
        <v>261</v>
      </c>
      <c r="C1036" s="29"/>
      <c r="D1036" s="24">
        <v>0.40824829046386296</v>
      </c>
      <c r="E1036" s="24">
        <v>1.3784048752090221</v>
      </c>
      <c r="F1036" s="24" t="s">
        <v>631</v>
      </c>
      <c r="G1036" s="24">
        <v>0.40824829046386302</v>
      </c>
      <c r="H1036" s="24">
        <v>0</v>
      </c>
      <c r="I1036" s="24">
        <v>0.63245553203367588</v>
      </c>
      <c r="J1036" s="24">
        <v>0</v>
      </c>
      <c r="K1036" s="24">
        <v>0</v>
      </c>
      <c r="L1036" s="24">
        <v>0.40824829046386302</v>
      </c>
      <c r="M1036" s="24">
        <v>0.63245553203367588</v>
      </c>
      <c r="N1036" s="24">
        <v>0.5163977794943222</v>
      </c>
      <c r="O1036" s="24">
        <v>0.25375284886873239</v>
      </c>
      <c r="P1036" s="24">
        <v>0.40824829046386296</v>
      </c>
      <c r="Q1036" s="24">
        <v>0.63245553203367588</v>
      </c>
      <c r="R1036" s="24">
        <v>0</v>
      </c>
      <c r="S1036" s="24">
        <v>0.40824829046386302</v>
      </c>
      <c r="T1036" s="24">
        <v>0.81649658092772603</v>
      </c>
      <c r="U1036" s="24">
        <v>0.24708520527677608</v>
      </c>
      <c r="V1036" s="24">
        <v>0.63245553203367588</v>
      </c>
      <c r="W1036" s="24">
        <v>0.5163977794943222</v>
      </c>
      <c r="X1036" s="24">
        <v>0.5163977794943222</v>
      </c>
      <c r="Y1036" s="24">
        <v>0.51546331550327684</v>
      </c>
      <c r="Z1036" s="157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30"/>
      <c r="B1037" s="3" t="s">
        <v>86</v>
      </c>
      <c r="C1037" s="29"/>
      <c r="D1037" s="13">
        <v>1.6893032708849502E-2</v>
      </c>
      <c r="E1037" s="13">
        <v>5.6261423477919272E-2</v>
      </c>
      <c r="F1037" s="13" t="s">
        <v>631</v>
      </c>
      <c r="G1037" s="13">
        <v>1.6893032708849502E-2</v>
      </c>
      <c r="H1037" s="13">
        <v>0</v>
      </c>
      <c r="I1037" s="13">
        <v>2.749806661015982E-2</v>
      </c>
      <c r="J1037" s="13">
        <v>0</v>
      </c>
      <c r="K1037" s="13">
        <v>0</v>
      </c>
      <c r="L1037" s="13">
        <v>1.7129298900581666E-2</v>
      </c>
      <c r="M1037" s="13">
        <v>2.749806661015982E-2</v>
      </c>
      <c r="N1037" s="13">
        <v>2.0384122874775878E-2</v>
      </c>
      <c r="O1037" s="13">
        <v>1.0661409410300226E-2</v>
      </c>
      <c r="P1037" s="13">
        <v>1.7129298900581662E-2</v>
      </c>
      <c r="Q1037" s="13">
        <v>2.749806661015982E-2</v>
      </c>
      <c r="R1037" s="13">
        <v>0</v>
      </c>
      <c r="S1037" s="13">
        <v>1.4667603250198672E-2</v>
      </c>
      <c r="T1037" s="13">
        <v>3.4499855532157439E-2</v>
      </c>
      <c r="U1037" s="13">
        <v>9.6476705959492211E-3</v>
      </c>
      <c r="V1037" s="13">
        <v>2.6352313834736494E-2</v>
      </c>
      <c r="W1037" s="13">
        <v>2.1221826554561188E-2</v>
      </c>
      <c r="X1037" s="13">
        <v>2.1221826554561188E-2</v>
      </c>
      <c r="Y1037" s="13">
        <v>2.3750178360583477E-2</v>
      </c>
      <c r="Z1037" s="157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30"/>
      <c r="B1038" s="3" t="s">
        <v>262</v>
      </c>
      <c r="C1038" s="29"/>
      <c r="D1038" s="13">
        <v>1.120202818548921E-2</v>
      </c>
      <c r="E1038" s="13">
        <v>2.5149642367357838E-2</v>
      </c>
      <c r="F1038" s="13" t="s">
        <v>631</v>
      </c>
      <c r="G1038" s="13">
        <v>1.120202818548921E-2</v>
      </c>
      <c r="H1038" s="13">
        <v>-0.16314314908787109</v>
      </c>
      <c r="I1038" s="13">
        <v>-3.7614621451051766E-2</v>
      </c>
      <c r="J1038" s="13">
        <v>-0.16314314908787109</v>
      </c>
      <c r="K1038" s="13">
        <v>-0.16314314908787109</v>
      </c>
      <c r="L1038" s="13">
        <v>-2.7455859963798623E-3</v>
      </c>
      <c r="M1038" s="13">
        <v>-3.7614621451051766E-2</v>
      </c>
      <c r="N1038" s="13">
        <v>6.0018677822029964E-2</v>
      </c>
      <c r="O1038" s="13">
        <v>-4.0959790498804605E-3</v>
      </c>
      <c r="P1038" s="13">
        <v>-2.7455859963798623E-3</v>
      </c>
      <c r="Q1038" s="13">
        <v>-3.7614621451051766E-2</v>
      </c>
      <c r="R1038" s="13">
        <v>4.2282210945545629E-3</v>
      </c>
      <c r="S1038" s="13">
        <v>0.1646257841860459</v>
      </c>
      <c r="T1038" s="13">
        <v>-9.7193930873140655E-3</v>
      </c>
      <c r="U1038" s="13">
        <v>7.1631461389854101E-2</v>
      </c>
      <c r="V1038" s="13">
        <v>4.2282210945545629E-3</v>
      </c>
      <c r="W1038" s="13">
        <v>1.8175835276423413E-2</v>
      </c>
      <c r="X1038" s="13">
        <v>1.8175835276423413E-2</v>
      </c>
      <c r="Y1038" s="13">
        <v>-9.1861542209066838E-2</v>
      </c>
      <c r="Z1038" s="157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46" t="s">
        <v>263</v>
      </c>
      <c r="C1039" s="47"/>
      <c r="D1039" s="45">
        <v>0.3</v>
      </c>
      <c r="E1039" s="45">
        <v>0.6</v>
      </c>
      <c r="F1039" s="45">
        <v>20.98</v>
      </c>
      <c r="G1039" s="45">
        <v>0.3</v>
      </c>
      <c r="H1039" s="45">
        <v>3.45</v>
      </c>
      <c r="I1039" s="45">
        <v>0.75</v>
      </c>
      <c r="J1039" s="45">
        <v>3.45</v>
      </c>
      <c r="K1039" s="45">
        <v>3.45</v>
      </c>
      <c r="L1039" s="45">
        <v>0</v>
      </c>
      <c r="M1039" s="45">
        <v>0.75</v>
      </c>
      <c r="N1039" s="45">
        <v>1.35</v>
      </c>
      <c r="O1039" s="45">
        <v>0.03</v>
      </c>
      <c r="P1039" s="45">
        <v>0</v>
      </c>
      <c r="Q1039" s="45">
        <v>0.75</v>
      </c>
      <c r="R1039" s="45">
        <v>0.15</v>
      </c>
      <c r="S1039" s="45">
        <v>3.6</v>
      </c>
      <c r="T1039" s="45">
        <v>0.15</v>
      </c>
      <c r="U1039" s="45">
        <v>1.6</v>
      </c>
      <c r="V1039" s="45">
        <v>0.15</v>
      </c>
      <c r="W1039" s="45">
        <v>0.45</v>
      </c>
      <c r="X1039" s="45">
        <v>0.45</v>
      </c>
      <c r="Y1039" s="45">
        <v>1.91</v>
      </c>
      <c r="Z1039" s="157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B1040" s="31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BM1040" s="55"/>
    </row>
    <row r="1041" spans="1:65" ht="15">
      <c r="B1041" s="8" t="s">
        <v>498</v>
      </c>
      <c r="BM1041" s="28" t="s">
        <v>66</v>
      </c>
    </row>
    <row r="1042" spans="1:65" ht="15">
      <c r="A1042" s="25" t="s">
        <v>35</v>
      </c>
      <c r="B1042" s="18" t="s">
        <v>110</v>
      </c>
      <c r="C1042" s="15" t="s">
        <v>111</v>
      </c>
      <c r="D1042" s="16" t="s">
        <v>225</v>
      </c>
      <c r="E1042" s="17" t="s">
        <v>225</v>
      </c>
      <c r="F1042" s="17" t="s">
        <v>225</v>
      </c>
      <c r="G1042" s="17" t="s">
        <v>225</v>
      </c>
      <c r="H1042" s="17" t="s">
        <v>225</v>
      </c>
      <c r="I1042" s="17" t="s">
        <v>225</v>
      </c>
      <c r="J1042" s="17" t="s">
        <v>225</v>
      </c>
      <c r="K1042" s="17" t="s">
        <v>225</v>
      </c>
      <c r="L1042" s="17" t="s">
        <v>225</v>
      </c>
      <c r="M1042" s="17" t="s">
        <v>225</v>
      </c>
      <c r="N1042" s="17" t="s">
        <v>225</v>
      </c>
      <c r="O1042" s="17" t="s">
        <v>225</v>
      </c>
      <c r="P1042" s="17" t="s">
        <v>225</v>
      </c>
      <c r="Q1042" s="17" t="s">
        <v>225</v>
      </c>
      <c r="R1042" s="17" t="s">
        <v>225</v>
      </c>
      <c r="S1042" s="17" t="s">
        <v>225</v>
      </c>
      <c r="T1042" s="17" t="s">
        <v>225</v>
      </c>
      <c r="U1042" s="17" t="s">
        <v>225</v>
      </c>
      <c r="V1042" s="17" t="s">
        <v>225</v>
      </c>
      <c r="W1042" s="17" t="s">
        <v>225</v>
      </c>
      <c r="X1042" s="17" t="s">
        <v>225</v>
      </c>
      <c r="Y1042" s="157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1</v>
      </c>
    </row>
    <row r="1043" spans="1:65">
      <c r="A1043" s="30"/>
      <c r="B1043" s="19" t="s">
        <v>226</v>
      </c>
      <c r="C1043" s="9" t="s">
        <v>226</v>
      </c>
      <c r="D1043" s="155" t="s">
        <v>228</v>
      </c>
      <c r="E1043" s="156" t="s">
        <v>229</v>
      </c>
      <c r="F1043" s="156" t="s">
        <v>230</v>
      </c>
      <c r="G1043" s="156" t="s">
        <v>231</v>
      </c>
      <c r="H1043" s="156" t="s">
        <v>232</v>
      </c>
      <c r="I1043" s="156" t="s">
        <v>233</v>
      </c>
      <c r="J1043" s="156" t="s">
        <v>234</v>
      </c>
      <c r="K1043" s="156" t="s">
        <v>235</v>
      </c>
      <c r="L1043" s="156" t="s">
        <v>236</v>
      </c>
      <c r="M1043" s="156" t="s">
        <v>237</v>
      </c>
      <c r="N1043" s="156" t="s">
        <v>238</v>
      </c>
      <c r="O1043" s="156" t="s">
        <v>239</v>
      </c>
      <c r="P1043" s="156" t="s">
        <v>240</v>
      </c>
      <c r="Q1043" s="156" t="s">
        <v>241</v>
      </c>
      <c r="R1043" s="156" t="s">
        <v>242</v>
      </c>
      <c r="S1043" s="156" t="s">
        <v>243</v>
      </c>
      <c r="T1043" s="156" t="s">
        <v>244</v>
      </c>
      <c r="U1043" s="156" t="s">
        <v>247</v>
      </c>
      <c r="V1043" s="156" t="s">
        <v>249</v>
      </c>
      <c r="W1043" s="156" t="s">
        <v>250</v>
      </c>
      <c r="X1043" s="156" t="s">
        <v>251</v>
      </c>
      <c r="Y1043" s="157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 t="s">
        <v>3</v>
      </c>
    </row>
    <row r="1044" spans="1:65">
      <c r="A1044" s="30"/>
      <c r="B1044" s="19"/>
      <c r="C1044" s="9"/>
      <c r="D1044" s="10" t="s">
        <v>271</v>
      </c>
      <c r="E1044" s="11" t="s">
        <v>272</v>
      </c>
      <c r="F1044" s="11" t="s">
        <v>114</v>
      </c>
      <c r="G1044" s="11" t="s">
        <v>271</v>
      </c>
      <c r="H1044" s="11" t="s">
        <v>114</v>
      </c>
      <c r="I1044" s="11" t="s">
        <v>272</v>
      </c>
      <c r="J1044" s="11" t="s">
        <v>114</v>
      </c>
      <c r="K1044" s="11" t="s">
        <v>114</v>
      </c>
      <c r="L1044" s="11" t="s">
        <v>271</v>
      </c>
      <c r="M1044" s="11" t="s">
        <v>114</v>
      </c>
      <c r="N1044" s="11" t="s">
        <v>272</v>
      </c>
      <c r="O1044" s="11" t="s">
        <v>271</v>
      </c>
      <c r="P1044" s="11" t="s">
        <v>272</v>
      </c>
      <c r="Q1044" s="11" t="s">
        <v>272</v>
      </c>
      <c r="R1044" s="11" t="s">
        <v>114</v>
      </c>
      <c r="S1044" s="11" t="s">
        <v>271</v>
      </c>
      <c r="T1044" s="11" t="s">
        <v>272</v>
      </c>
      <c r="U1044" s="11" t="s">
        <v>272</v>
      </c>
      <c r="V1044" s="11" t="s">
        <v>271</v>
      </c>
      <c r="W1044" s="11" t="s">
        <v>114</v>
      </c>
      <c r="X1044" s="11" t="s">
        <v>114</v>
      </c>
      <c r="Y1044" s="157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2</v>
      </c>
    </row>
    <row r="1045" spans="1:65">
      <c r="A1045" s="30"/>
      <c r="B1045" s="19"/>
      <c r="C1045" s="9"/>
      <c r="D1045" s="26"/>
      <c r="E1045" s="26"/>
      <c r="F1045" s="26"/>
      <c r="G1045" s="26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  <c r="R1045" s="26"/>
      <c r="S1045" s="26"/>
      <c r="T1045" s="26"/>
      <c r="U1045" s="26"/>
      <c r="V1045" s="26"/>
      <c r="W1045" s="26"/>
      <c r="X1045" s="26"/>
      <c r="Y1045" s="157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3</v>
      </c>
    </row>
    <row r="1046" spans="1:65">
      <c r="A1046" s="30"/>
      <c r="B1046" s="18">
        <v>1</v>
      </c>
      <c r="C1046" s="14">
        <v>1</v>
      </c>
      <c r="D1046" s="22">
        <v>4.2</v>
      </c>
      <c r="E1046" s="22">
        <v>4.8</v>
      </c>
      <c r="F1046" s="151">
        <v>12.04</v>
      </c>
      <c r="G1046" s="22">
        <v>4.7</v>
      </c>
      <c r="H1046" s="151" t="s">
        <v>102</v>
      </c>
      <c r="I1046" s="22">
        <v>4.4000000000000004</v>
      </c>
      <c r="J1046" s="151" t="s">
        <v>102</v>
      </c>
      <c r="K1046" s="151" t="s">
        <v>102</v>
      </c>
      <c r="L1046" s="151">
        <v>6</v>
      </c>
      <c r="M1046" s="151">
        <v>21</v>
      </c>
      <c r="N1046" s="22">
        <v>4.5</v>
      </c>
      <c r="O1046" s="22">
        <v>4.5799299971464817</v>
      </c>
      <c r="P1046" s="22">
        <v>4.68</v>
      </c>
      <c r="Q1046" s="22">
        <v>4.5999999999999996</v>
      </c>
      <c r="R1046" s="151" t="s">
        <v>96</v>
      </c>
      <c r="S1046" s="22">
        <v>4.9000000000000004</v>
      </c>
      <c r="T1046" s="22">
        <v>4.7</v>
      </c>
      <c r="U1046" s="22">
        <v>4.8</v>
      </c>
      <c r="V1046" s="22">
        <v>4.8</v>
      </c>
      <c r="W1046" s="22">
        <v>4.5</v>
      </c>
      <c r="X1046" s="151">
        <v>6.1236666666666659</v>
      </c>
      <c r="Y1046" s="157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</v>
      </c>
    </row>
    <row r="1047" spans="1:65">
      <c r="A1047" s="30"/>
      <c r="B1047" s="19">
        <v>1</v>
      </c>
      <c r="C1047" s="9">
        <v>2</v>
      </c>
      <c r="D1047" s="11">
        <v>4.2</v>
      </c>
      <c r="E1047" s="11">
        <v>4.8</v>
      </c>
      <c r="F1047" s="152">
        <v>12.3</v>
      </c>
      <c r="G1047" s="11">
        <v>4.7</v>
      </c>
      <c r="H1047" s="152" t="s">
        <v>102</v>
      </c>
      <c r="I1047" s="11">
        <v>4.4000000000000004</v>
      </c>
      <c r="J1047" s="152" t="s">
        <v>102</v>
      </c>
      <c r="K1047" s="152" t="s">
        <v>102</v>
      </c>
      <c r="L1047" s="152">
        <v>5</v>
      </c>
      <c r="M1047" s="152">
        <v>27</v>
      </c>
      <c r="N1047" s="11">
        <v>4.4000000000000004</v>
      </c>
      <c r="O1047" s="11">
        <v>4.5161757207843101</v>
      </c>
      <c r="P1047" s="11">
        <v>4.72</v>
      </c>
      <c r="Q1047" s="11">
        <v>4.7</v>
      </c>
      <c r="R1047" s="152" t="s">
        <v>96</v>
      </c>
      <c r="S1047" s="11">
        <v>4.8</v>
      </c>
      <c r="T1047" s="11">
        <v>4.7</v>
      </c>
      <c r="U1047" s="11">
        <v>4.7</v>
      </c>
      <c r="V1047" s="11">
        <v>4.7</v>
      </c>
      <c r="W1047" s="11">
        <v>4.5</v>
      </c>
      <c r="X1047" s="152">
        <v>6.4130000000000003</v>
      </c>
      <c r="Y1047" s="157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27</v>
      </c>
    </row>
    <row r="1048" spans="1:65">
      <c r="A1048" s="30"/>
      <c r="B1048" s="19">
        <v>1</v>
      </c>
      <c r="C1048" s="9">
        <v>3</v>
      </c>
      <c r="D1048" s="11">
        <v>4.3</v>
      </c>
      <c r="E1048" s="11">
        <v>5.0999999999999996</v>
      </c>
      <c r="F1048" s="152">
        <v>12.28</v>
      </c>
      <c r="G1048" s="11">
        <v>4.8</v>
      </c>
      <c r="H1048" s="152" t="s">
        <v>102</v>
      </c>
      <c r="I1048" s="11">
        <v>4.4000000000000004</v>
      </c>
      <c r="J1048" s="152" t="s">
        <v>102</v>
      </c>
      <c r="K1048" s="152" t="s">
        <v>102</v>
      </c>
      <c r="L1048" s="152">
        <v>4</v>
      </c>
      <c r="M1048" s="152">
        <v>29</v>
      </c>
      <c r="N1048" s="11">
        <v>4.3</v>
      </c>
      <c r="O1048" s="11">
        <v>4.5944668113342999</v>
      </c>
      <c r="P1048" s="11">
        <v>4.57</v>
      </c>
      <c r="Q1048" s="11">
        <v>4.7</v>
      </c>
      <c r="R1048" s="152" t="s">
        <v>96</v>
      </c>
      <c r="S1048" s="11">
        <v>4.9000000000000004</v>
      </c>
      <c r="T1048" s="11">
        <v>4.5999999999999996</v>
      </c>
      <c r="U1048" s="11">
        <v>4.5999999999999996</v>
      </c>
      <c r="V1048" s="11">
        <v>4.8</v>
      </c>
      <c r="W1048" s="11">
        <v>4.7</v>
      </c>
      <c r="X1048" s="152">
        <v>6.1870000000000003</v>
      </c>
      <c r="Y1048" s="157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16</v>
      </c>
    </row>
    <row r="1049" spans="1:65">
      <c r="A1049" s="30"/>
      <c r="B1049" s="19">
        <v>1</v>
      </c>
      <c r="C1049" s="9">
        <v>4</v>
      </c>
      <c r="D1049" s="11">
        <v>4.2</v>
      </c>
      <c r="E1049" s="11">
        <v>5</v>
      </c>
      <c r="F1049" s="152">
        <v>11.93</v>
      </c>
      <c r="G1049" s="11">
        <v>4.8</v>
      </c>
      <c r="H1049" s="152" t="s">
        <v>102</v>
      </c>
      <c r="I1049" s="11">
        <v>4.7</v>
      </c>
      <c r="J1049" s="152" t="s">
        <v>102</v>
      </c>
      <c r="K1049" s="152" t="s">
        <v>102</v>
      </c>
      <c r="L1049" s="152">
        <v>4</v>
      </c>
      <c r="M1049" s="152">
        <v>27</v>
      </c>
      <c r="N1049" s="11">
        <v>4.4000000000000004</v>
      </c>
      <c r="O1049" s="153">
        <v>4.7995202406002866</v>
      </c>
      <c r="P1049" s="11">
        <v>4.68</v>
      </c>
      <c r="Q1049" s="11">
        <v>4.8</v>
      </c>
      <c r="R1049" s="152" t="s">
        <v>96</v>
      </c>
      <c r="S1049" s="11">
        <v>4.8</v>
      </c>
      <c r="T1049" s="11">
        <v>4.7</v>
      </c>
      <c r="U1049" s="11">
        <v>4.5</v>
      </c>
      <c r="V1049" s="11">
        <v>4.9000000000000004</v>
      </c>
      <c r="W1049" s="11">
        <v>4.5</v>
      </c>
      <c r="X1049" s="152">
        <v>6.0986666666666665</v>
      </c>
      <c r="Y1049" s="157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4.6370279083711567</v>
      </c>
    </row>
    <row r="1050" spans="1:65">
      <c r="A1050" s="30"/>
      <c r="B1050" s="19">
        <v>1</v>
      </c>
      <c r="C1050" s="9">
        <v>5</v>
      </c>
      <c r="D1050" s="11">
        <v>4.2</v>
      </c>
      <c r="E1050" s="11">
        <v>4.9000000000000004</v>
      </c>
      <c r="F1050" s="152">
        <v>13.04</v>
      </c>
      <c r="G1050" s="11">
        <v>4.8</v>
      </c>
      <c r="H1050" s="152" t="s">
        <v>102</v>
      </c>
      <c r="I1050" s="153">
        <v>8.8000000000000007</v>
      </c>
      <c r="J1050" s="152" t="s">
        <v>102</v>
      </c>
      <c r="K1050" s="152" t="s">
        <v>102</v>
      </c>
      <c r="L1050" s="152">
        <v>6</v>
      </c>
      <c r="M1050" s="152">
        <v>24</v>
      </c>
      <c r="N1050" s="11">
        <v>4.5</v>
      </c>
      <c r="O1050" s="11">
        <v>4.6243608401650578</v>
      </c>
      <c r="P1050" s="11">
        <v>4.74</v>
      </c>
      <c r="Q1050" s="11">
        <v>4.7</v>
      </c>
      <c r="R1050" s="152" t="s">
        <v>96</v>
      </c>
      <c r="S1050" s="11">
        <v>4.7</v>
      </c>
      <c r="T1050" s="11">
        <v>4.5</v>
      </c>
      <c r="U1050" s="11">
        <v>4.7</v>
      </c>
      <c r="V1050" s="11">
        <v>4.7</v>
      </c>
      <c r="W1050" s="11">
        <v>4.5</v>
      </c>
      <c r="X1050" s="152">
        <v>6.7099999999999991</v>
      </c>
      <c r="Y1050" s="157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66</v>
      </c>
    </row>
    <row r="1051" spans="1:65">
      <c r="A1051" s="30"/>
      <c r="B1051" s="19">
        <v>1</v>
      </c>
      <c r="C1051" s="9">
        <v>6</v>
      </c>
      <c r="D1051" s="11">
        <v>4.4000000000000004</v>
      </c>
      <c r="E1051" s="11">
        <v>4.5999999999999996</v>
      </c>
      <c r="F1051" s="152">
        <v>12.42</v>
      </c>
      <c r="G1051" s="11">
        <v>4.8</v>
      </c>
      <c r="H1051" s="152" t="s">
        <v>102</v>
      </c>
      <c r="I1051" s="11">
        <v>4.7</v>
      </c>
      <c r="J1051" s="152" t="s">
        <v>102</v>
      </c>
      <c r="K1051" s="152" t="s">
        <v>102</v>
      </c>
      <c r="L1051" s="152">
        <v>5</v>
      </c>
      <c r="M1051" s="152">
        <v>26</v>
      </c>
      <c r="N1051" s="11">
        <v>4.3</v>
      </c>
      <c r="O1051" s="11">
        <v>4.6252140080283715</v>
      </c>
      <c r="P1051" s="11">
        <v>4.6500000000000004</v>
      </c>
      <c r="Q1051" s="11">
        <v>4.7</v>
      </c>
      <c r="R1051" s="152" t="s">
        <v>96</v>
      </c>
      <c r="S1051" s="11">
        <v>4.8</v>
      </c>
      <c r="T1051" s="11">
        <v>4.7</v>
      </c>
      <c r="U1051" s="11">
        <v>4.9000000000000004</v>
      </c>
      <c r="V1051" s="11">
        <v>4.8</v>
      </c>
      <c r="W1051" s="11">
        <v>4.7</v>
      </c>
      <c r="X1051" s="152">
        <v>6.7770000000000001</v>
      </c>
      <c r="Y1051" s="157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20" t="s">
        <v>259</v>
      </c>
      <c r="C1052" s="12"/>
      <c r="D1052" s="23">
        <v>4.25</v>
      </c>
      <c r="E1052" s="23">
        <v>4.8666666666666671</v>
      </c>
      <c r="F1052" s="23">
        <v>12.334999999999999</v>
      </c>
      <c r="G1052" s="23">
        <v>4.7666666666666666</v>
      </c>
      <c r="H1052" s="23" t="s">
        <v>631</v>
      </c>
      <c r="I1052" s="23">
        <v>5.2333333333333334</v>
      </c>
      <c r="J1052" s="23" t="s">
        <v>631</v>
      </c>
      <c r="K1052" s="23" t="s">
        <v>631</v>
      </c>
      <c r="L1052" s="23">
        <v>5</v>
      </c>
      <c r="M1052" s="23">
        <v>25.666666666666668</v>
      </c>
      <c r="N1052" s="23">
        <v>4.4000000000000004</v>
      </c>
      <c r="O1052" s="23">
        <v>4.6232779363431344</v>
      </c>
      <c r="P1052" s="23">
        <v>4.6733333333333329</v>
      </c>
      <c r="Q1052" s="23">
        <v>4.7</v>
      </c>
      <c r="R1052" s="23" t="s">
        <v>631</v>
      </c>
      <c r="S1052" s="23">
        <v>4.8166666666666664</v>
      </c>
      <c r="T1052" s="23">
        <v>4.6499999999999995</v>
      </c>
      <c r="U1052" s="23">
        <v>4.7</v>
      </c>
      <c r="V1052" s="23">
        <v>4.7833333333333341</v>
      </c>
      <c r="W1052" s="23">
        <v>4.5666666666666664</v>
      </c>
      <c r="X1052" s="23">
        <v>6.3848888888888888</v>
      </c>
      <c r="Y1052" s="157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3" t="s">
        <v>260</v>
      </c>
      <c r="C1053" s="29"/>
      <c r="D1053" s="11">
        <v>4.2</v>
      </c>
      <c r="E1053" s="11">
        <v>4.8499999999999996</v>
      </c>
      <c r="F1053" s="11">
        <v>12.29</v>
      </c>
      <c r="G1053" s="11">
        <v>4.8</v>
      </c>
      <c r="H1053" s="11" t="s">
        <v>631</v>
      </c>
      <c r="I1053" s="11">
        <v>4.5500000000000007</v>
      </c>
      <c r="J1053" s="11" t="s">
        <v>631</v>
      </c>
      <c r="K1053" s="11" t="s">
        <v>631</v>
      </c>
      <c r="L1053" s="11">
        <v>5</v>
      </c>
      <c r="M1053" s="11">
        <v>26.5</v>
      </c>
      <c r="N1053" s="11">
        <v>4.4000000000000004</v>
      </c>
      <c r="O1053" s="11">
        <v>4.6094138257496784</v>
      </c>
      <c r="P1053" s="11">
        <v>4.68</v>
      </c>
      <c r="Q1053" s="11">
        <v>4.7</v>
      </c>
      <c r="R1053" s="11" t="s">
        <v>631</v>
      </c>
      <c r="S1053" s="11">
        <v>4.8</v>
      </c>
      <c r="T1053" s="11">
        <v>4.7</v>
      </c>
      <c r="U1053" s="11">
        <v>4.7</v>
      </c>
      <c r="V1053" s="11">
        <v>4.8</v>
      </c>
      <c r="W1053" s="11">
        <v>4.5</v>
      </c>
      <c r="X1053" s="11">
        <v>6.3000000000000007</v>
      </c>
      <c r="Y1053" s="157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30"/>
      <c r="B1054" s="3" t="s">
        <v>261</v>
      </c>
      <c r="C1054" s="29"/>
      <c r="D1054" s="24">
        <v>8.3666002653407581E-2</v>
      </c>
      <c r="E1054" s="24">
        <v>0.17511900715418269</v>
      </c>
      <c r="F1054" s="24">
        <v>0.3897563341371118</v>
      </c>
      <c r="G1054" s="24">
        <v>5.1639777949432038E-2</v>
      </c>
      <c r="H1054" s="24" t="s">
        <v>631</v>
      </c>
      <c r="I1054" s="24">
        <v>1.7534727447743996</v>
      </c>
      <c r="J1054" s="24" t="s">
        <v>631</v>
      </c>
      <c r="K1054" s="24" t="s">
        <v>631</v>
      </c>
      <c r="L1054" s="24">
        <v>0.89442719099991586</v>
      </c>
      <c r="M1054" s="24">
        <v>2.8047578623950171</v>
      </c>
      <c r="N1054" s="24">
        <v>8.9442719099991672E-2</v>
      </c>
      <c r="O1054" s="24">
        <v>9.5127577703428112E-2</v>
      </c>
      <c r="P1054" s="24">
        <v>5.9888785817268413E-2</v>
      </c>
      <c r="Q1054" s="24">
        <v>6.3245553203367638E-2</v>
      </c>
      <c r="R1054" s="24" t="s">
        <v>631</v>
      </c>
      <c r="S1054" s="24">
        <v>7.5277265270908222E-2</v>
      </c>
      <c r="T1054" s="24">
        <v>8.3666002653407678E-2</v>
      </c>
      <c r="U1054" s="24">
        <v>0.14142135623730964</v>
      </c>
      <c r="V1054" s="24">
        <v>7.5277265270908111E-2</v>
      </c>
      <c r="W1054" s="24">
        <v>0.10327955589886455</v>
      </c>
      <c r="X1054" s="24">
        <v>0.29985290220867122</v>
      </c>
      <c r="Y1054" s="216"/>
      <c r="Z1054" s="217"/>
      <c r="AA1054" s="217"/>
      <c r="AB1054" s="217"/>
      <c r="AC1054" s="217"/>
      <c r="AD1054" s="217"/>
      <c r="AE1054" s="217"/>
      <c r="AF1054" s="217"/>
      <c r="AG1054" s="217"/>
      <c r="AH1054" s="217"/>
      <c r="AI1054" s="217"/>
      <c r="AJ1054" s="217"/>
      <c r="AK1054" s="217"/>
      <c r="AL1054" s="217"/>
      <c r="AM1054" s="217"/>
      <c r="AN1054" s="217"/>
      <c r="AO1054" s="217"/>
      <c r="AP1054" s="217"/>
      <c r="AQ1054" s="217"/>
      <c r="AR1054" s="217"/>
      <c r="AS1054" s="217"/>
      <c r="AT1054" s="217"/>
      <c r="AU1054" s="217"/>
      <c r="AV1054" s="217"/>
      <c r="AW1054" s="217"/>
      <c r="AX1054" s="217"/>
      <c r="AY1054" s="217"/>
      <c r="AZ1054" s="217"/>
      <c r="BA1054" s="217"/>
      <c r="BB1054" s="217"/>
      <c r="BC1054" s="217"/>
      <c r="BD1054" s="217"/>
      <c r="BE1054" s="217"/>
      <c r="BF1054" s="217"/>
      <c r="BG1054" s="217"/>
      <c r="BH1054" s="217"/>
      <c r="BI1054" s="217"/>
      <c r="BJ1054" s="217"/>
      <c r="BK1054" s="217"/>
      <c r="BL1054" s="217"/>
      <c r="BM1054" s="56"/>
    </row>
    <row r="1055" spans="1:65">
      <c r="A1055" s="30"/>
      <c r="B1055" s="3" t="s">
        <v>86</v>
      </c>
      <c r="C1055" s="29"/>
      <c r="D1055" s="13">
        <v>1.9686118271390021E-2</v>
      </c>
      <c r="E1055" s="13">
        <v>3.59833576344211E-2</v>
      </c>
      <c r="F1055" s="13">
        <v>3.1597594984767885E-2</v>
      </c>
      <c r="G1055" s="13">
        <v>1.0833519849531197E-2</v>
      </c>
      <c r="H1055" s="13" t="s">
        <v>631</v>
      </c>
      <c r="I1055" s="13">
        <v>0.33505848626262413</v>
      </c>
      <c r="J1055" s="13" t="s">
        <v>631</v>
      </c>
      <c r="K1055" s="13" t="s">
        <v>631</v>
      </c>
      <c r="L1055" s="13">
        <v>0.17888543819998318</v>
      </c>
      <c r="M1055" s="13">
        <v>0.1092762803530526</v>
      </c>
      <c r="N1055" s="13">
        <v>2.032789070454356E-2</v>
      </c>
      <c r="O1055" s="13">
        <v>2.057578605768854E-2</v>
      </c>
      <c r="P1055" s="13">
        <v>1.2815004097846309E-2</v>
      </c>
      <c r="Q1055" s="13">
        <v>1.3456500681567582E-2</v>
      </c>
      <c r="R1055" s="13" t="s">
        <v>631</v>
      </c>
      <c r="S1055" s="13">
        <v>1.5628497980119355E-2</v>
      </c>
      <c r="T1055" s="13">
        <v>1.7992688742668319E-2</v>
      </c>
      <c r="U1055" s="13">
        <v>3.008965026325737E-2</v>
      </c>
      <c r="V1055" s="13">
        <v>1.573740737370901E-2</v>
      </c>
      <c r="W1055" s="13">
        <v>2.2615961145736763E-2</v>
      </c>
      <c r="X1055" s="13">
        <v>4.6962900596513313E-2</v>
      </c>
      <c r="Y1055" s="157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30"/>
      <c r="B1056" s="3" t="s">
        <v>262</v>
      </c>
      <c r="C1056" s="29"/>
      <c r="D1056" s="13">
        <v>-8.3464649344132891E-2</v>
      </c>
      <c r="E1056" s="13">
        <v>4.9522832907894943E-2</v>
      </c>
      <c r="F1056" s="13">
        <v>1.6601090706682635</v>
      </c>
      <c r="G1056" s="13">
        <v>2.7957295245403913E-2</v>
      </c>
      <c r="H1056" s="13" t="s">
        <v>631</v>
      </c>
      <c r="I1056" s="13">
        <v>0.12859647100369509</v>
      </c>
      <c r="J1056" s="13" t="s">
        <v>631</v>
      </c>
      <c r="K1056" s="13" t="s">
        <v>631</v>
      </c>
      <c r="L1056" s="13">
        <v>7.8276883124549501E-2</v>
      </c>
      <c r="M1056" s="13">
        <v>4.5351546667060214</v>
      </c>
      <c r="N1056" s="13">
        <v>-5.1116342850396346E-2</v>
      </c>
      <c r="O1056" s="13">
        <v>-2.9652553962851158E-3</v>
      </c>
      <c r="P1056" s="13">
        <v>7.8294600937454106E-3</v>
      </c>
      <c r="Q1056" s="13">
        <v>1.3580270137076633E-2</v>
      </c>
      <c r="R1056" s="13" t="s">
        <v>631</v>
      </c>
      <c r="S1056" s="13">
        <v>3.8740064076649317E-2</v>
      </c>
      <c r="T1056" s="13">
        <v>2.7975013058310072E-3</v>
      </c>
      <c r="U1056" s="13">
        <v>1.3580270137076633E-2</v>
      </c>
      <c r="V1056" s="13">
        <v>3.1551551522485788E-2</v>
      </c>
      <c r="W1056" s="13">
        <v>-1.5173780079578147E-2</v>
      </c>
      <c r="X1056" s="13">
        <v>0.37693561804153575</v>
      </c>
      <c r="Y1056" s="157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30"/>
      <c r="B1057" s="46" t="s">
        <v>263</v>
      </c>
      <c r="C1057" s="47"/>
      <c r="D1057" s="45">
        <v>1.71</v>
      </c>
      <c r="E1057" s="45">
        <v>0.21</v>
      </c>
      <c r="F1057" s="45">
        <v>23.45</v>
      </c>
      <c r="G1057" s="45">
        <v>0.1</v>
      </c>
      <c r="H1057" s="45">
        <v>62.87</v>
      </c>
      <c r="I1057" s="45">
        <v>1.35</v>
      </c>
      <c r="J1057" s="45">
        <v>62.87</v>
      </c>
      <c r="K1057" s="45">
        <v>62.87</v>
      </c>
      <c r="L1057" s="45" t="s">
        <v>264</v>
      </c>
      <c r="M1057" s="45">
        <v>64.94</v>
      </c>
      <c r="N1057" s="45">
        <v>1.24</v>
      </c>
      <c r="O1057" s="45">
        <v>0.55000000000000004</v>
      </c>
      <c r="P1057" s="45">
        <v>0.39</v>
      </c>
      <c r="Q1057" s="45">
        <v>0.31</v>
      </c>
      <c r="R1057" s="45">
        <v>0.62</v>
      </c>
      <c r="S1057" s="45">
        <v>0.05</v>
      </c>
      <c r="T1057" s="45">
        <v>0.47</v>
      </c>
      <c r="U1057" s="45">
        <v>0.31</v>
      </c>
      <c r="V1057" s="45">
        <v>0.05</v>
      </c>
      <c r="W1057" s="45">
        <v>0.73</v>
      </c>
      <c r="X1057" s="45">
        <v>4.93</v>
      </c>
      <c r="Y1057" s="157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B1058" s="31" t="s">
        <v>289</v>
      </c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BM1058" s="55"/>
    </row>
    <row r="1059" spans="1:65">
      <c r="BM1059" s="55"/>
    </row>
    <row r="1060" spans="1:65" ht="15">
      <c r="B1060" s="8" t="s">
        <v>499</v>
      </c>
      <c r="BM1060" s="28" t="s">
        <v>66</v>
      </c>
    </row>
    <row r="1061" spans="1:65" ht="15">
      <c r="A1061" s="25" t="s">
        <v>38</v>
      </c>
      <c r="B1061" s="18" t="s">
        <v>110</v>
      </c>
      <c r="C1061" s="15" t="s">
        <v>111</v>
      </c>
      <c r="D1061" s="16" t="s">
        <v>225</v>
      </c>
      <c r="E1061" s="17" t="s">
        <v>225</v>
      </c>
      <c r="F1061" s="17" t="s">
        <v>225</v>
      </c>
      <c r="G1061" s="17" t="s">
        <v>225</v>
      </c>
      <c r="H1061" s="17" t="s">
        <v>225</v>
      </c>
      <c r="I1061" s="17" t="s">
        <v>225</v>
      </c>
      <c r="J1061" s="17" t="s">
        <v>225</v>
      </c>
      <c r="K1061" s="17" t="s">
        <v>225</v>
      </c>
      <c r="L1061" s="17" t="s">
        <v>225</v>
      </c>
      <c r="M1061" s="17" t="s">
        <v>225</v>
      </c>
      <c r="N1061" s="17" t="s">
        <v>225</v>
      </c>
      <c r="O1061" s="17" t="s">
        <v>225</v>
      </c>
      <c r="P1061" s="17" t="s">
        <v>225</v>
      </c>
      <c r="Q1061" s="17" t="s">
        <v>225</v>
      </c>
      <c r="R1061" s="17" t="s">
        <v>225</v>
      </c>
      <c r="S1061" s="17" t="s">
        <v>225</v>
      </c>
      <c r="T1061" s="17" t="s">
        <v>225</v>
      </c>
      <c r="U1061" s="17" t="s">
        <v>225</v>
      </c>
      <c r="V1061" s="157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</v>
      </c>
    </row>
    <row r="1062" spans="1:65">
      <c r="A1062" s="30"/>
      <c r="B1062" s="19" t="s">
        <v>226</v>
      </c>
      <c r="C1062" s="9" t="s">
        <v>226</v>
      </c>
      <c r="D1062" s="155" t="s">
        <v>228</v>
      </c>
      <c r="E1062" s="156" t="s">
        <v>229</v>
      </c>
      <c r="F1062" s="156" t="s">
        <v>230</v>
      </c>
      <c r="G1062" s="156" t="s">
        <v>231</v>
      </c>
      <c r="H1062" s="156" t="s">
        <v>233</v>
      </c>
      <c r="I1062" s="156" t="s">
        <v>236</v>
      </c>
      <c r="J1062" s="156" t="s">
        <v>237</v>
      </c>
      <c r="K1062" s="156" t="s">
        <v>238</v>
      </c>
      <c r="L1062" s="156" t="s">
        <v>239</v>
      </c>
      <c r="M1062" s="156" t="s">
        <v>240</v>
      </c>
      <c r="N1062" s="156" t="s">
        <v>241</v>
      </c>
      <c r="O1062" s="156" t="s">
        <v>242</v>
      </c>
      <c r="P1062" s="156" t="s">
        <v>243</v>
      </c>
      <c r="Q1062" s="156" t="s">
        <v>244</v>
      </c>
      <c r="R1062" s="156" t="s">
        <v>245</v>
      </c>
      <c r="S1062" s="156" t="s">
        <v>247</v>
      </c>
      <c r="T1062" s="156" t="s">
        <v>249</v>
      </c>
      <c r="U1062" s="156" t="s">
        <v>250</v>
      </c>
      <c r="V1062" s="157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 t="s">
        <v>3</v>
      </c>
    </row>
    <row r="1063" spans="1:65">
      <c r="A1063" s="30"/>
      <c r="B1063" s="19"/>
      <c r="C1063" s="9"/>
      <c r="D1063" s="10" t="s">
        <v>271</v>
      </c>
      <c r="E1063" s="11" t="s">
        <v>272</v>
      </c>
      <c r="F1063" s="11" t="s">
        <v>114</v>
      </c>
      <c r="G1063" s="11" t="s">
        <v>271</v>
      </c>
      <c r="H1063" s="11" t="s">
        <v>272</v>
      </c>
      <c r="I1063" s="11" t="s">
        <v>271</v>
      </c>
      <c r="J1063" s="11" t="s">
        <v>114</v>
      </c>
      <c r="K1063" s="11" t="s">
        <v>272</v>
      </c>
      <c r="L1063" s="11" t="s">
        <v>271</v>
      </c>
      <c r="M1063" s="11" t="s">
        <v>272</v>
      </c>
      <c r="N1063" s="11" t="s">
        <v>272</v>
      </c>
      <c r="O1063" s="11" t="s">
        <v>271</v>
      </c>
      <c r="P1063" s="11" t="s">
        <v>271</v>
      </c>
      <c r="Q1063" s="11" t="s">
        <v>272</v>
      </c>
      <c r="R1063" s="11" t="s">
        <v>271</v>
      </c>
      <c r="S1063" s="11" t="s">
        <v>272</v>
      </c>
      <c r="T1063" s="11" t="s">
        <v>271</v>
      </c>
      <c r="U1063" s="11" t="s">
        <v>114</v>
      </c>
      <c r="V1063" s="157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1</v>
      </c>
    </row>
    <row r="1064" spans="1:65">
      <c r="A1064" s="30"/>
      <c r="B1064" s="19"/>
      <c r="C1064" s="9"/>
      <c r="D1064" s="26"/>
      <c r="E1064" s="26"/>
      <c r="F1064" s="26"/>
      <c r="G1064" s="26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  <c r="R1064" s="26"/>
      <c r="S1064" s="26"/>
      <c r="T1064" s="26"/>
      <c r="U1064" s="26"/>
      <c r="V1064" s="157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2</v>
      </c>
    </row>
    <row r="1065" spans="1:65">
      <c r="A1065" s="30"/>
      <c r="B1065" s="18">
        <v>1</v>
      </c>
      <c r="C1065" s="14">
        <v>1</v>
      </c>
      <c r="D1065" s="228">
        <v>19.600000000000001</v>
      </c>
      <c r="E1065" s="228">
        <v>17.899999999999999</v>
      </c>
      <c r="F1065" s="228">
        <v>17.72</v>
      </c>
      <c r="G1065" s="228">
        <v>18.8</v>
      </c>
      <c r="H1065" s="228">
        <v>19.399999999999999</v>
      </c>
      <c r="I1065" s="228">
        <v>18.3</v>
      </c>
      <c r="J1065" s="228">
        <v>17.2</v>
      </c>
      <c r="K1065" s="228">
        <v>20.3</v>
      </c>
      <c r="L1065" s="228">
        <v>18.392029653647672</v>
      </c>
      <c r="M1065" s="228">
        <v>18.59</v>
      </c>
      <c r="N1065" s="228">
        <v>19</v>
      </c>
      <c r="O1065" s="228">
        <v>19.5</v>
      </c>
      <c r="P1065" s="228">
        <v>19.600000000000001</v>
      </c>
      <c r="Q1065" s="228">
        <v>19.8</v>
      </c>
      <c r="R1065" s="228">
        <v>17.92124294795088</v>
      </c>
      <c r="S1065" s="228">
        <v>18.600000000000001</v>
      </c>
      <c r="T1065" s="228">
        <v>20.12</v>
      </c>
      <c r="U1065" s="228">
        <v>19.100000000000001</v>
      </c>
      <c r="V1065" s="229"/>
      <c r="W1065" s="230"/>
      <c r="X1065" s="230"/>
      <c r="Y1065" s="230"/>
      <c r="Z1065" s="230"/>
      <c r="AA1065" s="230"/>
      <c r="AB1065" s="230"/>
      <c r="AC1065" s="230"/>
      <c r="AD1065" s="230"/>
      <c r="AE1065" s="230"/>
      <c r="AF1065" s="230"/>
      <c r="AG1065" s="230"/>
      <c r="AH1065" s="230"/>
      <c r="AI1065" s="230"/>
      <c r="AJ1065" s="230"/>
      <c r="AK1065" s="230"/>
      <c r="AL1065" s="230"/>
      <c r="AM1065" s="230"/>
      <c r="AN1065" s="230"/>
      <c r="AO1065" s="230"/>
      <c r="AP1065" s="230"/>
      <c r="AQ1065" s="230"/>
      <c r="AR1065" s="230"/>
      <c r="AS1065" s="230"/>
      <c r="AT1065" s="230"/>
      <c r="AU1065" s="230"/>
      <c r="AV1065" s="230"/>
      <c r="AW1065" s="230"/>
      <c r="AX1065" s="230"/>
      <c r="AY1065" s="230"/>
      <c r="AZ1065" s="230"/>
      <c r="BA1065" s="230"/>
      <c r="BB1065" s="230"/>
      <c r="BC1065" s="230"/>
      <c r="BD1065" s="230"/>
      <c r="BE1065" s="230"/>
      <c r="BF1065" s="230"/>
      <c r="BG1065" s="230"/>
      <c r="BH1065" s="230"/>
      <c r="BI1065" s="230"/>
      <c r="BJ1065" s="230"/>
      <c r="BK1065" s="230"/>
      <c r="BL1065" s="230"/>
      <c r="BM1065" s="231">
        <v>1</v>
      </c>
    </row>
    <row r="1066" spans="1:65">
      <c r="A1066" s="30"/>
      <c r="B1066" s="19">
        <v>1</v>
      </c>
      <c r="C1066" s="9">
        <v>2</v>
      </c>
      <c r="D1066" s="232">
        <v>19.5</v>
      </c>
      <c r="E1066" s="232">
        <v>18.399999999999999</v>
      </c>
      <c r="F1066" s="232">
        <v>17.59</v>
      </c>
      <c r="G1066" s="232">
        <v>18.399999999999999</v>
      </c>
      <c r="H1066" s="232">
        <v>18.5</v>
      </c>
      <c r="I1066" s="232">
        <v>18</v>
      </c>
      <c r="J1066" s="232">
        <v>17.399999999999999</v>
      </c>
      <c r="K1066" s="232">
        <v>19.899999999999999</v>
      </c>
      <c r="L1066" s="232">
        <v>18.077184609438241</v>
      </c>
      <c r="M1066" s="232">
        <v>18.91</v>
      </c>
      <c r="N1066" s="232">
        <v>19.7</v>
      </c>
      <c r="O1066" s="232">
        <v>20.6</v>
      </c>
      <c r="P1066" s="232">
        <v>20</v>
      </c>
      <c r="Q1066" s="232">
        <v>16.899999999999999</v>
      </c>
      <c r="R1066" s="232">
        <v>17.8824680047877</v>
      </c>
      <c r="S1066" s="232">
        <v>18.399999999999999</v>
      </c>
      <c r="T1066" s="232">
        <v>20.27</v>
      </c>
      <c r="U1066" s="232">
        <v>18.7</v>
      </c>
      <c r="V1066" s="229"/>
      <c r="W1066" s="230"/>
      <c r="X1066" s="230"/>
      <c r="Y1066" s="230"/>
      <c r="Z1066" s="230"/>
      <c r="AA1066" s="230"/>
      <c r="AB1066" s="230"/>
      <c r="AC1066" s="230"/>
      <c r="AD1066" s="230"/>
      <c r="AE1066" s="230"/>
      <c r="AF1066" s="230"/>
      <c r="AG1066" s="230"/>
      <c r="AH1066" s="230"/>
      <c r="AI1066" s="230"/>
      <c r="AJ1066" s="230"/>
      <c r="AK1066" s="230"/>
      <c r="AL1066" s="230"/>
      <c r="AM1066" s="230"/>
      <c r="AN1066" s="230"/>
      <c r="AO1066" s="230"/>
      <c r="AP1066" s="230"/>
      <c r="AQ1066" s="230"/>
      <c r="AR1066" s="230"/>
      <c r="AS1066" s="230"/>
      <c r="AT1066" s="230"/>
      <c r="AU1066" s="230"/>
      <c r="AV1066" s="230"/>
      <c r="AW1066" s="230"/>
      <c r="AX1066" s="230"/>
      <c r="AY1066" s="230"/>
      <c r="AZ1066" s="230"/>
      <c r="BA1066" s="230"/>
      <c r="BB1066" s="230"/>
      <c r="BC1066" s="230"/>
      <c r="BD1066" s="230"/>
      <c r="BE1066" s="230"/>
      <c r="BF1066" s="230"/>
      <c r="BG1066" s="230"/>
      <c r="BH1066" s="230"/>
      <c r="BI1066" s="230"/>
      <c r="BJ1066" s="230"/>
      <c r="BK1066" s="230"/>
      <c r="BL1066" s="230"/>
      <c r="BM1066" s="231">
        <v>28</v>
      </c>
    </row>
    <row r="1067" spans="1:65">
      <c r="A1067" s="30"/>
      <c r="B1067" s="19">
        <v>1</v>
      </c>
      <c r="C1067" s="9">
        <v>3</v>
      </c>
      <c r="D1067" s="232">
        <v>19.3</v>
      </c>
      <c r="E1067" s="232">
        <v>18</v>
      </c>
      <c r="F1067" s="232">
        <v>17.940000000000001</v>
      </c>
      <c r="G1067" s="232">
        <v>18.600000000000001</v>
      </c>
      <c r="H1067" s="232">
        <v>19.600000000000001</v>
      </c>
      <c r="I1067" s="232">
        <v>18.399999999999999</v>
      </c>
      <c r="J1067" s="232">
        <v>17.2</v>
      </c>
      <c r="K1067" s="232">
        <v>19.5</v>
      </c>
      <c r="L1067" s="232">
        <v>17.872662110635872</v>
      </c>
      <c r="M1067" s="232">
        <v>18.54</v>
      </c>
      <c r="N1067" s="232">
        <v>20.100000000000001</v>
      </c>
      <c r="O1067" s="232">
        <v>20.2</v>
      </c>
      <c r="P1067" s="232">
        <v>19.899999999999999</v>
      </c>
      <c r="Q1067" s="232">
        <v>16.600000000000001</v>
      </c>
      <c r="R1067" s="232">
        <v>17.752170785601301</v>
      </c>
      <c r="S1067" s="232">
        <v>18.3</v>
      </c>
      <c r="T1067" s="232">
        <v>19.829999999999998</v>
      </c>
      <c r="U1067" s="232">
        <v>18.7</v>
      </c>
      <c r="V1067" s="229"/>
      <c r="W1067" s="230"/>
      <c r="X1067" s="230"/>
      <c r="Y1067" s="230"/>
      <c r="Z1067" s="230"/>
      <c r="AA1067" s="230"/>
      <c r="AB1067" s="230"/>
      <c r="AC1067" s="230"/>
      <c r="AD1067" s="230"/>
      <c r="AE1067" s="230"/>
      <c r="AF1067" s="230"/>
      <c r="AG1067" s="230"/>
      <c r="AH1067" s="230"/>
      <c r="AI1067" s="230"/>
      <c r="AJ1067" s="230"/>
      <c r="AK1067" s="230"/>
      <c r="AL1067" s="230"/>
      <c r="AM1067" s="230"/>
      <c r="AN1067" s="230"/>
      <c r="AO1067" s="230"/>
      <c r="AP1067" s="230"/>
      <c r="AQ1067" s="230"/>
      <c r="AR1067" s="230"/>
      <c r="AS1067" s="230"/>
      <c r="AT1067" s="230"/>
      <c r="AU1067" s="230"/>
      <c r="AV1067" s="230"/>
      <c r="AW1067" s="230"/>
      <c r="AX1067" s="230"/>
      <c r="AY1067" s="230"/>
      <c r="AZ1067" s="230"/>
      <c r="BA1067" s="230"/>
      <c r="BB1067" s="230"/>
      <c r="BC1067" s="230"/>
      <c r="BD1067" s="230"/>
      <c r="BE1067" s="230"/>
      <c r="BF1067" s="230"/>
      <c r="BG1067" s="230"/>
      <c r="BH1067" s="230"/>
      <c r="BI1067" s="230"/>
      <c r="BJ1067" s="230"/>
      <c r="BK1067" s="230"/>
      <c r="BL1067" s="230"/>
      <c r="BM1067" s="231">
        <v>16</v>
      </c>
    </row>
    <row r="1068" spans="1:65">
      <c r="A1068" s="30"/>
      <c r="B1068" s="19">
        <v>1</v>
      </c>
      <c r="C1068" s="9">
        <v>4</v>
      </c>
      <c r="D1068" s="232">
        <v>19.7</v>
      </c>
      <c r="E1068" s="232">
        <v>17.600000000000001</v>
      </c>
      <c r="F1068" s="232">
        <v>18</v>
      </c>
      <c r="G1068" s="232">
        <v>19</v>
      </c>
      <c r="H1068" s="232">
        <v>20.8</v>
      </c>
      <c r="I1068" s="232">
        <v>18</v>
      </c>
      <c r="J1068" s="232">
        <v>17.2</v>
      </c>
      <c r="K1068" s="232">
        <v>20.5</v>
      </c>
      <c r="L1068" s="232">
        <v>17.973435509933292</v>
      </c>
      <c r="M1068" s="232">
        <v>18.86</v>
      </c>
      <c r="N1068" s="232">
        <v>20.2</v>
      </c>
      <c r="O1068" s="232">
        <v>20.2</v>
      </c>
      <c r="P1068" s="232">
        <v>19.8</v>
      </c>
      <c r="Q1068" s="232">
        <v>19.600000000000001</v>
      </c>
      <c r="R1068" s="232">
        <v>17.7864860620498</v>
      </c>
      <c r="S1068" s="232">
        <v>17.8</v>
      </c>
      <c r="T1068" s="232">
        <v>19.91</v>
      </c>
      <c r="U1068" s="232">
        <v>18.5</v>
      </c>
      <c r="V1068" s="229"/>
      <c r="W1068" s="230"/>
      <c r="X1068" s="230"/>
      <c r="Y1068" s="230"/>
      <c r="Z1068" s="230"/>
      <c r="AA1068" s="230"/>
      <c r="AB1068" s="230"/>
      <c r="AC1068" s="230"/>
      <c r="AD1068" s="230"/>
      <c r="AE1068" s="230"/>
      <c r="AF1068" s="230"/>
      <c r="AG1068" s="230"/>
      <c r="AH1068" s="230"/>
      <c r="AI1068" s="230"/>
      <c r="AJ1068" s="230"/>
      <c r="AK1068" s="230"/>
      <c r="AL1068" s="230"/>
      <c r="AM1068" s="230"/>
      <c r="AN1068" s="230"/>
      <c r="AO1068" s="230"/>
      <c r="AP1068" s="230"/>
      <c r="AQ1068" s="230"/>
      <c r="AR1068" s="230"/>
      <c r="AS1068" s="230"/>
      <c r="AT1068" s="230"/>
      <c r="AU1068" s="230"/>
      <c r="AV1068" s="230"/>
      <c r="AW1068" s="230"/>
      <c r="AX1068" s="230"/>
      <c r="AY1068" s="230"/>
      <c r="AZ1068" s="230"/>
      <c r="BA1068" s="230"/>
      <c r="BB1068" s="230"/>
      <c r="BC1068" s="230"/>
      <c r="BD1068" s="230"/>
      <c r="BE1068" s="230"/>
      <c r="BF1068" s="230"/>
      <c r="BG1068" s="230"/>
      <c r="BH1068" s="230"/>
      <c r="BI1068" s="230"/>
      <c r="BJ1068" s="230"/>
      <c r="BK1068" s="230"/>
      <c r="BL1068" s="230"/>
      <c r="BM1068" s="231">
        <v>18.852022824269234</v>
      </c>
    </row>
    <row r="1069" spans="1:65">
      <c r="A1069" s="30"/>
      <c r="B1069" s="19">
        <v>1</v>
      </c>
      <c r="C1069" s="9">
        <v>5</v>
      </c>
      <c r="D1069" s="232">
        <v>20.2</v>
      </c>
      <c r="E1069" s="232">
        <v>17.100000000000001</v>
      </c>
      <c r="F1069" s="232">
        <v>18.05</v>
      </c>
      <c r="G1069" s="232">
        <v>18.7</v>
      </c>
      <c r="H1069" s="232">
        <v>19.600000000000001</v>
      </c>
      <c r="I1069" s="232">
        <v>18.2</v>
      </c>
      <c r="J1069" s="232">
        <v>16.7</v>
      </c>
      <c r="K1069" s="232">
        <v>19.899999999999999</v>
      </c>
      <c r="L1069" s="232">
        <v>18.032468253717017</v>
      </c>
      <c r="M1069" s="232">
        <v>18.97</v>
      </c>
      <c r="N1069" s="232">
        <v>20.2</v>
      </c>
      <c r="O1069" s="232">
        <v>20.100000000000001</v>
      </c>
      <c r="P1069" s="232">
        <v>19.7</v>
      </c>
      <c r="Q1069" s="232">
        <v>19.100000000000001</v>
      </c>
      <c r="R1069" s="232">
        <v>17.605479891768699</v>
      </c>
      <c r="S1069" s="232">
        <v>18.399999999999999</v>
      </c>
      <c r="T1069" s="232">
        <v>20.07</v>
      </c>
      <c r="U1069" s="232">
        <v>18.8</v>
      </c>
      <c r="V1069" s="229"/>
      <c r="W1069" s="230"/>
      <c r="X1069" s="230"/>
      <c r="Y1069" s="230"/>
      <c r="Z1069" s="230"/>
      <c r="AA1069" s="230"/>
      <c r="AB1069" s="230"/>
      <c r="AC1069" s="230"/>
      <c r="AD1069" s="230"/>
      <c r="AE1069" s="230"/>
      <c r="AF1069" s="230"/>
      <c r="AG1069" s="230"/>
      <c r="AH1069" s="230"/>
      <c r="AI1069" s="230"/>
      <c r="AJ1069" s="230"/>
      <c r="AK1069" s="230"/>
      <c r="AL1069" s="230"/>
      <c r="AM1069" s="230"/>
      <c r="AN1069" s="230"/>
      <c r="AO1069" s="230"/>
      <c r="AP1069" s="230"/>
      <c r="AQ1069" s="230"/>
      <c r="AR1069" s="230"/>
      <c r="AS1069" s="230"/>
      <c r="AT1069" s="230"/>
      <c r="AU1069" s="230"/>
      <c r="AV1069" s="230"/>
      <c r="AW1069" s="230"/>
      <c r="AX1069" s="230"/>
      <c r="AY1069" s="230"/>
      <c r="AZ1069" s="230"/>
      <c r="BA1069" s="230"/>
      <c r="BB1069" s="230"/>
      <c r="BC1069" s="230"/>
      <c r="BD1069" s="230"/>
      <c r="BE1069" s="230"/>
      <c r="BF1069" s="230"/>
      <c r="BG1069" s="230"/>
      <c r="BH1069" s="230"/>
      <c r="BI1069" s="230"/>
      <c r="BJ1069" s="230"/>
      <c r="BK1069" s="230"/>
      <c r="BL1069" s="230"/>
      <c r="BM1069" s="231">
        <v>67</v>
      </c>
    </row>
    <row r="1070" spans="1:65">
      <c r="A1070" s="30"/>
      <c r="B1070" s="19">
        <v>1</v>
      </c>
      <c r="C1070" s="9">
        <v>6</v>
      </c>
      <c r="D1070" s="232">
        <v>20.3</v>
      </c>
      <c r="E1070" s="243">
        <v>13.6</v>
      </c>
      <c r="F1070" s="232">
        <v>18.04</v>
      </c>
      <c r="G1070" s="232">
        <v>18.600000000000001</v>
      </c>
      <c r="H1070" s="232">
        <v>19.3</v>
      </c>
      <c r="I1070" s="232">
        <v>18.100000000000001</v>
      </c>
      <c r="J1070" s="232">
        <v>17.399999999999999</v>
      </c>
      <c r="K1070" s="232">
        <v>20.3</v>
      </c>
      <c r="L1070" s="232">
        <v>17.986477841330071</v>
      </c>
      <c r="M1070" s="232">
        <v>18.739999999999998</v>
      </c>
      <c r="N1070" s="232">
        <v>19.5</v>
      </c>
      <c r="O1070" s="232">
        <v>20.8</v>
      </c>
      <c r="P1070" s="232">
        <v>20.2</v>
      </c>
      <c r="Q1070" s="232">
        <v>19.5</v>
      </c>
      <c r="R1070" s="232">
        <v>17.8563593502166</v>
      </c>
      <c r="S1070" s="232">
        <v>18.7</v>
      </c>
      <c r="T1070" s="232">
        <v>19.93</v>
      </c>
      <c r="U1070" s="232">
        <v>18.8</v>
      </c>
      <c r="V1070" s="229"/>
      <c r="W1070" s="230"/>
      <c r="X1070" s="230"/>
      <c r="Y1070" s="230"/>
      <c r="Z1070" s="230"/>
      <c r="AA1070" s="230"/>
      <c r="AB1070" s="230"/>
      <c r="AC1070" s="230"/>
      <c r="AD1070" s="230"/>
      <c r="AE1070" s="230"/>
      <c r="AF1070" s="230"/>
      <c r="AG1070" s="230"/>
      <c r="AH1070" s="230"/>
      <c r="AI1070" s="230"/>
      <c r="AJ1070" s="230"/>
      <c r="AK1070" s="230"/>
      <c r="AL1070" s="230"/>
      <c r="AM1070" s="230"/>
      <c r="AN1070" s="230"/>
      <c r="AO1070" s="230"/>
      <c r="AP1070" s="230"/>
      <c r="AQ1070" s="230"/>
      <c r="AR1070" s="230"/>
      <c r="AS1070" s="230"/>
      <c r="AT1070" s="230"/>
      <c r="AU1070" s="230"/>
      <c r="AV1070" s="230"/>
      <c r="AW1070" s="230"/>
      <c r="AX1070" s="230"/>
      <c r="AY1070" s="230"/>
      <c r="AZ1070" s="230"/>
      <c r="BA1070" s="230"/>
      <c r="BB1070" s="230"/>
      <c r="BC1070" s="230"/>
      <c r="BD1070" s="230"/>
      <c r="BE1070" s="230"/>
      <c r="BF1070" s="230"/>
      <c r="BG1070" s="230"/>
      <c r="BH1070" s="230"/>
      <c r="BI1070" s="230"/>
      <c r="BJ1070" s="230"/>
      <c r="BK1070" s="230"/>
      <c r="BL1070" s="230"/>
      <c r="BM1070" s="233"/>
    </row>
    <row r="1071" spans="1:65">
      <c r="A1071" s="30"/>
      <c r="B1071" s="20" t="s">
        <v>259</v>
      </c>
      <c r="C1071" s="12"/>
      <c r="D1071" s="234">
        <v>19.766666666666669</v>
      </c>
      <c r="E1071" s="234">
        <v>17.099999999999998</v>
      </c>
      <c r="F1071" s="234">
        <v>17.89</v>
      </c>
      <c r="G1071" s="234">
        <v>18.683333333333337</v>
      </c>
      <c r="H1071" s="234">
        <v>19.533333333333335</v>
      </c>
      <c r="I1071" s="234">
        <v>18.166666666666668</v>
      </c>
      <c r="J1071" s="234">
        <v>17.183333333333334</v>
      </c>
      <c r="K1071" s="234">
        <v>20.066666666666666</v>
      </c>
      <c r="L1071" s="234">
        <v>18.055709663117028</v>
      </c>
      <c r="M1071" s="234">
        <v>18.768333333333334</v>
      </c>
      <c r="N1071" s="234">
        <v>19.783333333333335</v>
      </c>
      <c r="O1071" s="234">
        <v>20.233333333333331</v>
      </c>
      <c r="P1071" s="234">
        <v>19.866666666666667</v>
      </c>
      <c r="Q1071" s="234">
        <v>18.583333333333332</v>
      </c>
      <c r="R1071" s="234">
        <v>17.800701173729163</v>
      </c>
      <c r="S1071" s="234">
        <v>18.366666666666667</v>
      </c>
      <c r="T1071" s="234">
        <v>20.021666666666665</v>
      </c>
      <c r="U1071" s="234">
        <v>18.766666666666666</v>
      </c>
      <c r="V1071" s="229"/>
      <c r="W1071" s="230"/>
      <c r="X1071" s="230"/>
      <c r="Y1071" s="230"/>
      <c r="Z1071" s="230"/>
      <c r="AA1071" s="230"/>
      <c r="AB1071" s="230"/>
      <c r="AC1071" s="230"/>
      <c r="AD1071" s="230"/>
      <c r="AE1071" s="230"/>
      <c r="AF1071" s="230"/>
      <c r="AG1071" s="230"/>
      <c r="AH1071" s="230"/>
      <c r="AI1071" s="230"/>
      <c r="AJ1071" s="230"/>
      <c r="AK1071" s="230"/>
      <c r="AL1071" s="230"/>
      <c r="AM1071" s="230"/>
      <c r="AN1071" s="230"/>
      <c r="AO1071" s="230"/>
      <c r="AP1071" s="230"/>
      <c r="AQ1071" s="230"/>
      <c r="AR1071" s="230"/>
      <c r="AS1071" s="230"/>
      <c r="AT1071" s="230"/>
      <c r="AU1071" s="230"/>
      <c r="AV1071" s="230"/>
      <c r="AW1071" s="230"/>
      <c r="AX1071" s="230"/>
      <c r="AY1071" s="230"/>
      <c r="AZ1071" s="230"/>
      <c r="BA1071" s="230"/>
      <c r="BB1071" s="230"/>
      <c r="BC1071" s="230"/>
      <c r="BD1071" s="230"/>
      <c r="BE1071" s="230"/>
      <c r="BF1071" s="230"/>
      <c r="BG1071" s="230"/>
      <c r="BH1071" s="230"/>
      <c r="BI1071" s="230"/>
      <c r="BJ1071" s="230"/>
      <c r="BK1071" s="230"/>
      <c r="BL1071" s="230"/>
      <c r="BM1071" s="233"/>
    </row>
    <row r="1072" spans="1:65">
      <c r="A1072" s="30"/>
      <c r="B1072" s="3" t="s">
        <v>260</v>
      </c>
      <c r="C1072" s="29"/>
      <c r="D1072" s="232">
        <v>19.649999999999999</v>
      </c>
      <c r="E1072" s="232">
        <v>17.75</v>
      </c>
      <c r="F1072" s="232">
        <v>17.97</v>
      </c>
      <c r="G1072" s="232">
        <v>18.649999999999999</v>
      </c>
      <c r="H1072" s="232">
        <v>19.5</v>
      </c>
      <c r="I1072" s="232">
        <v>18.149999999999999</v>
      </c>
      <c r="J1072" s="232">
        <v>17.2</v>
      </c>
      <c r="K1072" s="232">
        <v>20.100000000000001</v>
      </c>
      <c r="L1072" s="232">
        <v>18.009473047523542</v>
      </c>
      <c r="M1072" s="232">
        <v>18.799999999999997</v>
      </c>
      <c r="N1072" s="232">
        <v>19.899999999999999</v>
      </c>
      <c r="O1072" s="232">
        <v>20.2</v>
      </c>
      <c r="P1072" s="232">
        <v>19.850000000000001</v>
      </c>
      <c r="Q1072" s="232">
        <v>19.3</v>
      </c>
      <c r="R1072" s="232">
        <v>17.821422706133198</v>
      </c>
      <c r="S1072" s="232">
        <v>18.399999999999999</v>
      </c>
      <c r="T1072" s="232">
        <v>20</v>
      </c>
      <c r="U1072" s="232">
        <v>18.75</v>
      </c>
      <c r="V1072" s="229"/>
      <c r="W1072" s="230"/>
      <c r="X1072" s="230"/>
      <c r="Y1072" s="230"/>
      <c r="Z1072" s="230"/>
      <c r="AA1072" s="230"/>
      <c r="AB1072" s="230"/>
      <c r="AC1072" s="230"/>
      <c r="AD1072" s="230"/>
      <c r="AE1072" s="230"/>
      <c r="AF1072" s="230"/>
      <c r="AG1072" s="230"/>
      <c r="AH1072" s="230"/>
      <c r="AI1072" s="230"/>
      <c r="AJ1072" s="230"/>
      <c r="AK1072" s="230"/>
      <c r="AL1072" s="230"/>
      <c r="AM1072" s="230"/>
      <c r="AN1072" s="230"/>
      <c r="AO1072" s="230"/>
      <c r="AP1072" s="230"/>
      <c r="AQ1072" s="230"/>
      <c r="AR1072" s="230"/>
      <c r="AS1072" s="230"/>
      <c r="AT1072" s="230"/>
      <c r="AU1072" s="230"/>
      <c r="AV1072" s="230"/>
      <c r="AW1072" s="230"/>
      <c r="AX1072" s="230"/>
      <c r="AY1072" s="230"/>
      <c r="AZ1072" s="230"/>
      <c r="BA1072" s="230"/>
      <c r="BB1072" s="230"/>
      <c r="BC1072" s="230"/>
      <c r="BD1072" s="230"/>
      <c r="BE1072" s="230"/>
      <c r="BF1072" s="230"/>
      <c r="BG1072" s="230"/>
      <c r="BH1072" s="230"/>
      <c r="BI1072" s="230"/>
      <c r="BJ1072" s="230"/>
      <c r="BK1072" s="230"/>
      <c r="BL1072" s="230"/>
      <c r="BM1072" s="233"/>
    </row>
    <row r="1073" spans="1:65">
      <c r="A1073" s="30"/>
      <c r="B1073" s="3" t="s">
        <v>261</v>
      </c>
      <c r="C1073" s="29"/>
      <c r="D1073" s="24">
        <v>0.39832984656772391</v>
      </c>
      <c r="E1073" s="24">
        <v>1.7686152775547312</v>
      </c>
      <c r="F1073" s="24">
        <v>0.19057806799314583</v>
      </c>
      <c r="G1073" s="24">
        <v>0.20412414523193173</v>
      </c>
      <c r="H1073" s="24">
        <v>0.74206917916503379</v>
      </c>
      <c r="I1073" s="24">
        <v>0.16329931618554477</v>
      </c>
      <c r="J1073" s="24">
        <v>0.256255081250434</v>
      </c>
      <c r="K1073" s="24">
        <v>0.36696957185394397</v>
      </c>
      <c r="L1073" s="24">
        <v>0.17842699367546025</v>
      </c>
      <c r="M1073" s="24">
        <v>0.17543279814979487</v>
      </c>
      <c r="N1073" s="24">
        <v>0.47923550230201711</v>
      </c>
      <c r="O1073" s="24">
        <v>0.45018514709691049</v>
      </c>
      <c r="P1073" s="24">
        <v>0.21602468994692814</v>
      </c>
      <c r="Q1073" s="24">
        <v>1.4414113454065318</v>
      </c>
      <c r="R1073" s="24">
        <v>0.11400226621077865</v>
      </c>
      <c r="S1073" s="24">
        <v>0.31411250638372629</v>
      </c>
      <c r="T1073" s="24">
        <v>0.162039089934086</v>
      </c>
      <c r="U1073" s="24">
        <v>0.19663841605003565</v>
      </c>
      <c r="V1073" s="157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3" t="s">
        <v>86</v>
      </c>
      <c r="C1074" s="29"/>
      <c r="D1074" s="13">
        <v>2.0151594261436284E-2</v>
      </c>
      <c r="E1074" s="13">
        <v>0.10342779400904863</v>
      </c>
      <c r="F1074" s="13">
        <v>1.0652770709510666E-2</v>
      </c>
      <c r="G1074" s="13">
        <v>1.0925467184581535E-2</v>
      </c>
      <c r="H1074" s="13">
        <v>3.7989889718346437E-2</v>
      </c>
      <c r="I1074" s="13">
        <v>8.9889531845253993E-3</v>
      </c>
      <c r="J1074" s="13">
        <v>1.4913001818647954E-2</v>
      </c>
      <c r="K1074" s="13">
        <v>1.8287520192057007E-2</v>
      </c>
      <c r="L1074" s="13">
        <v>9.8820260739980077E-3</v>
      </c>
      <c r="M1074" s="13">
        <v>9.3472763422322094E-3</v>
      </c>
      <c r="N1074" s="13">
        <v>2.4224203991677358E-2</v>
      </c>
      <c r="O1074" s="13">
        <v>2.2249677780736929E-2</v>
      </c>
      <c r="P1074" s="13">
        <v>1.0873726004040006E-2</v>
      </c>
      <c r="Q1074" s="13">
        <v>7.7564736075687812E-2</v>
      </c>
      <c r="R1074" s="13">
        <v>6.4043694177073653E-3</v>
      </c>
      <c r="S1074" s="13">
        <v>1.7102314322162956E-2</v>
      </c>
      <c r="T1074" s="13">
        <v>8.0931868775869151E-3</v>
      </c>
      <c r="U1074" s="13">
        <v>1.047806835080119E-2</v>
      </c>
      <c r="V1074" s="157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30"/>
      <c r="B1075" s="3" t="s">
        <v>262</v>
      </c>
      <c r="C1075" s="29"/>
      <c r="D1075" s="13">
        <v>4.8517013315937829E-2</v>
      </c>
      <c r="E1075" s="13">
        <v>-9.2935534854846513E-2</v>
      </c>
      <c r="F1075" s="13">
        <v>-5.1030217459251626E-2</v>
      </c>
      <c r="G1075" s="13">
        <v>-8.9480843784430775E-3</v>
      </c>
      <c r="H1075" s="13">
        <v>3.6139915350994256E-2</v>
      </c>
      <c r="I1075" s="13">
        <v>-3.6354515586532687E-2</v>
      </c>
      <c r="J1075" s="13">
        <v>-8.8515142724509444E-2</v>
      </c>
      <c r="K1075" s="13">
        <v>6.4430424985151058E-2</v>
      </c>
      <c r="L1075" s="13">
        <v>-4.2240197170091975E-2</v>
      </c>
      <c r="M1075" s="13">
        <v>-4.4392844054995662E-3</v>
      </c>
      <c r="N1075" s="13">
        <v>4.9401091742005132E-2</v>
      </c>
      <c r="O1075" s="13">
        <v>7.3271209245824753E-2</v>
      </c>
      <c r="P1075" s="13">
        <v>5.3821483872342091E-2</v>
      </c>
      <c r="Q1075" s="13">
        <v>-1.4252554934847783E-2</v>
      </c>
      <c r="R1075" s="13">
        <v>-5.5767047406002912E-2</v>
      </c>
      <c r="S1075" s="13">
        <v>-2.5745574473723942E-2</v>
      </c>
      <c r="T1075" s="13">
        <v>6.2043413234768918E-2</v>
      </c>
      <c r="U1075" s="13">
        <v>-4.5276922481063409E-3</v>
      </c>
      <c r="V1075" s="157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30"/>
      <c r="B1076" s="46" t="s">
        <v>263</v>
      </c>
      <c r="C1076" s="47"/>
      <c r="D1076" s="45">
        <v>0.8</v>
      </c>
      <c r="E1076" s="45">
        <v>1.25</v>
      </c>
      <c r="F1076" s="45">
        <v>0.64</v>
      </c>
      <c r="G1076" s="45">
        <v>0.03</v>
      </c>
      <c r="H1076" s="45">
        <v>0.62</v>
      </c>
      <c r="I1076" s="45">
        <v>0.43</v>
      </c>
      <c r="J1076" s="45">
        <v>1.18</v>
      </c>
      <c r="K1076" s="45">
        <v>1.03</v>
      </c>
      <c r="L1076" s="45">
        <v>0.51</v>
      </c>
      <c r="M1076" s="45">
        <v>0.03</v>
      </c>
      <c r="N1076" s="45">
        <v>0.81</v>
      </c>
      <c r="O1076" s="45">
        <v>1.1599999999999999</v>
      </c>
      <c r="P1076" s="45">
        <v>0.88</v>
      </c>
      <c r="Q1076" s="45">
        <v>0.11</v>
      </c>
      <c r="R1076" s="45">
        <v>0.71</v>
      </c>
      <c r="S1076" s="45">
        <v>0.27</v>
      </c>
      <c r="T1076" s="45">
        <v>0.99</v>
      </c>
      <c r="U1076" s="45">
        <v>0.03</v>
      </c>
      <c r="V1076" s="157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B1077" s="31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BM1077" s="55"/>
    </row>
    <row r="1078" spans="1:65" ht="15">
      <c r="B1078" s="8" t="s">
        <v>500</v>
      </c>
      <c r="BM1078" s="28" t="s">
        <v>66</v>
      </c>
    </row>
    <row r="1079" spans="1:65" ht="15">
      <c r="A1079" s="25" t="s">
        <v>41</v>
      </c>
      <c r="B1079" s="18" t="s">
        <v>110</v>
      </c>
      <c r="C1079" s="15" t="s">
        <v>111</v>
      </c>
      <c r="D1079" s="16" t="s">
        <v>225</v>
      </c>
      <c r="E1079" s="17" t="s">
        <v>225</v>
      </c>
      <c r="F1079" s="17" t="s">
        <v>225</v>
      </c>
      <c r="G1079" s="17" t="s">
        <v>225</v>
      </c>
      <c r="H1079" s="17" t="s">
        <v>225</v>
      </c>
      <c r="I1079" s="17" t="s">
        <v>225</v>
      </c>
      <c r="J1079" s="17" t="s">
        <v>225</v>
      </c>
      <c r="K1079" s="17" t="s">
        <v>225</v>
      </c>
      <c r="L1079" s="17" t="s">
        <v>225</v>
      </c>
      <c r="M1079" s="17" t="s">
        <v>225</v>
      </c>
      <c r="N1079" s="17" t="s">
        <v>225</v>
      </c>
      <c r="O1079" s="157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1</v>
      </c>
    </row>
    <row r="1080" spans="1:65">
      <c r="A1080" s="30"/>
      <c r="B1080" s="19" t="s">
        <v>226</v>
      </c>
      <c r="C1080" s="9" t="s">
        <v>226</v>
      </c>
      <c r="D1080" s="155" t="s">
        <v>228</v>
      </c>
      <c r="E1080" s="156" t="s">
        <v>229</v>
      </c>
      <c r="F1080" s="156" t="s">
        <v>231</v>
      </c>
      <c r="G1080" s="156" t="s">
        <v>236</v>
      </c>
      <c r="H1080" s="156" t="s">
        <v>238</v>
      </c>
      <c r="I1080" s="156" t="s">
        <v>239</v>
      </c>
      <c r="J1080" s="156" t="s">
        <v>240</v>
      </c>
      <c r="K1080" s="156" t="s">
        <v>242</v>
      </c>
      <c r="L1080" s="156" t="s">
        <v>245</v>
      </c>
      <c r="M1080" s="156" t="s">
        <v>247</v>
      </c>
      <c r="N1080" s="156" t="s">
        <v>249</v>
      </c>
      <c r="O1080" s="157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 t="s">
        <v>3</v>
      </c>
    </row>
    <row r="1081" spans="1:65">
      <c r="A1081" s="30"/>
      <c r="B1081" s="19"/>
      <c r="C1081" s="9"/>
      <c r="D1081" s="10" t="s">
        <v>271</v>
      </c>
      <c r="E1081" s="11" t="s">
        <v>272</v>
      </c>
      <c r="F1081" s="11" t="s">
        <v>271</v>
      </c>
      <c r="G1081" s="11" t="s">
        <v>271</v>
      </c>
      <c r="H1081" s="11" t="s">
        <v>272</v>
      </c>
      <c r="I1081" s="11" t="s">
        <v>271</v>
      </c>
      <c r="J1081" s="11" t="s">
        <v>272</v>
      </c>
      <c r="K1081" s="11" t="s">
        <v>271</v>
      </c>
      <c r="L1081" s="11" t="s">
        <v>271</v>
      </c>
      <c r="M1081" s="11" t="s">
        <v>272</v>
      </c>
      <c r="N1081" s="11" t="s">
        <v>271</v>
      </c>
      <c r="O1081" s="157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2</v>
      </c>
    </row>
    <row r="1082" spans="1:65">
      <c r="A1082" s="30"/>
      <c r="B1082" s="19"/>
      <c r="C1082" s="9"/>
      <c r="D1082" s="26"/>
      <c r="E1082" s="26"/>
      <c r="F1082" s="26"/>
      <c r="G1082" s="26"/>
      <c r="H1082" s="26"/>
      <c r="I1082" s="26"/>
      <c r="J1082" s="26"/>
      <c r="K1082" s="26"/>
      <c r="L1082" s="26"/>
      <c r="M1082" s="26"/>
      <c r="N1082" s="26"/>
      <c r="O1082" s="157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3</v>
      </c>
    </row>
    <row r="1083" spans="1:65">
      <c r="A1083" s="30"/>
      <c r="B1083" s="18">
        <v>1</v>
      </c>
      <c r="C1083" s="14">
        <v>1</v>
      </c>
      <c r="D1083" s="22">
        <v>1.64</v>
      </c>
      <c r="E1083" s="22">
        <v>1.4</v>
      </c>
      <c r="F1083" s="22">
        <v>1.6</v>
      </c>
      <c r="G1083" s="22">
        <v>1.6</v>
      </c>
      <c r="H1083" s="22">
        <v>1.9</v>
      </c>
      <c r="I1083" s="22">
        <v>1.5324808148354894</v>
      </c>
      <c r="J1083" s="22">
        <v>1.63</v>
      </c>
      <c r="K1083" s="22">
        <v>1.56</v>
      </c>
      <c r="L1083" s="22">
        <v>1.4684016598324698</v>
      </c>
      <c r="M1083" s="22">
        <v>1.5</v>
      </c>
      <c r="N1083" s="22">
        <v>1.67</v>
      </c>
      <c r="O1083" s="157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1</v>
      </c>
    </row>
    <row r="1084" spans="1:65">
      <c r="A1084" s="30"/>
      <c r="B1084" s="19">
        <v>1</v>
      </c>
      <c r="C1084" s="9">
        <v>2</v>
      </c>
      <c r="D1084" s="11">
        <v>1.63</v>
      </c>
      <c r="E1084" s="11">
        <v>1.5</v>
      </c>
      <c r="F1084" s="11">
        <v>1.6</v>
      </c>
      <c r="G1084" s="11">
        <v>1.7</v>
      </c>
      <c r="H1084" s="11">
        <v>1.8</v>
      </c>
      <c r="I1084" s="11">
        <v>1.4722108391739006</v>
      </c>
      <c r="J1084" s="11">
        <v>1.6</v>
      </c>
      <c r="K1084" s="11">
        <v>1.68</v>
      </c>
      <c r="L1084" s="11">
        <v>1.7245230122905622</v>
      </c>
      <c r="M1084" s="11">
        <v>1.5</v>
      </c>
      <c r="N1084" s="11">
        <v>1.72</v>
      </c>
      <c r="O1084" s="157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29</v>
      </c>
    </row>
    <row r="1085" spans="1:65">
      <c r="A1085" s="30"/>
      <c r="B1085" s="19">
        <v>1</v>
      </c>
      <c r="C1085" s="9">
        <v>3</v>
      </c>
      <c r="D1085" s="11">
        <v>1.59</v>
      </c>
      <c r="E1085" s="11">
        <v>1.5</v>
      </c>
      <c r="F1085" s="11">
        <v>1.6</v>
      </c>
      <c r="G1085" s="11">
        <v>1.6</v>
      </c>
      <c r="H1085" s="11">
        <v>1.6</v>
      </c>
      <c r="I1085" s="11">
        <v>1.5232884211730917</v>
      </c>
      <c r="J1085" s="11">
        <v>1.6</v>
      </c>
      <c r="K1085" s="11">
        <v>1.61</v>
      </c>
      <c r="L1085" s="11">
        <v>1.6460041840219886</v>
      </c>
      <c r="M1085" s="11">
        <v>1.5</v>
      </c>
      <c r="N1085" s="11">
        <v>1.68</v>
      </c>
      <c r="O1085" s="157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16</v>
      </c>
    </row>
    <row r="1086" spans="1:65">
      <c r="A1086" s="30"/>
      <c r="B1086" s="19">
        <v>1</v>
      </c>
      <c r="C1086" s="9">
        <v>4</v>
      </c>
      <c r="D1086" s="11">
        <v>1.59</v>
      </c>
      <c r="E1086" s="11">
        <v>1.4</v>
      </c>
      <c r="F1086" s="11">
        <v>1.6</v>
      </c>
      <c r="G1086" s="11">
        <v>1.6</v>
      </c>
      <c r="H1086" s="11">
        <v>1.7</v>
      </c>
      <c r="I1086" s="11">
        <v>1.5653680734752331</v>
      </c>
      <c r="J1086" s="11">
        <v>1.63</v>
      </c>
      <c r="K1086" s="11">
        <v>1.67</v>
      </c>
      <c r="L1086" s="11">
        <v>1.3768749709149368</v>
      </c>
      <c r="M1086" s="11">
        <v>1.4</v>
      </c>
      <c r="N1086" s="11">
        <v>1.71</v>
      </c>
      <c r="O1086" s="157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1.5898757437117184</v>
      </c>
    </row>
    <row r="1087" spans="1:65">
      <c r="A1087" s="30"/>
      <c r="B1087" s="19">
        <v>1</v>
      </c>
      <c r="C1087" s="9">
        <v>5</v>
      </c>
      <c r="D1087" s="11">
        <v>1.71</v>
      </c>
      <c r="E1087" s="11">
        <v>1.4</v>
      </c>
      <c r="F1087" s="11">
        <v>1.7</v>
      </c>
      <c r="G1087" s="11">
        <v>1.6</v>
      </c>
      <c r="H1087" s="11">
        <v>1.7</v>
      </c>
      <c r="I1087" s="11">
        <v>1.4902152994458202</v>
      </c>
      <c r="J1087" s="11">
        <v>1.62</v>
      </c>
      <c r="K1087" s="11">
        <v>1.61</v>
      </c>
      <c r="L1087" s="11">
        <v>1.5096453623601678</v>
      </c>
      <c r="M1087" s="11">
        <v>1.5</v>
      </c>
      <c r="N1087" s="11">
        <v>1.67</v>
      </c>
      <c r="O1087" s="157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68</v>
      </c>
    </row>
    <row r="1088" spans="1:65">
      <c r="A1088" s="30"/>
      <c r="B1088" s="19">
        <v>1</v>
      </c>
      <c r="C1088" s="9">
        <v>6</v>
      </c>
      <c r="D1088" s="11">
        <v>1.64</v>
      </c>
      <c r="E1088" s="153">
        <v>1.2</v>
      </c>
      <c r="F1088" s="11">
        <v>1.6</v>
      </c>
      <c r="G1088" s="11">
        <v>1.5</v>
      </c>
      <c r="H1088" s="11">
        <v>1.7</v>
      </c>
      <c r="I1088" s="11">
        <v>1.5418479126326006</v>
      </c>
      <c r="J1088" s="11">
        <v>1.59</v>
      </c>
      <c r="K1088" s="11">
        <v>1.63</v>
      </c>
      <c r="L1088" s="11">
        <v>1.5009385348171669</v>
      </c>
      <c r="M1088" s="11">
        <v>1.5</v>
      </c>
      <c r="N1088" s="11">
        <v>1.66</v>
      </c>
      <c r="O1088" s="157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20" t="s">
        <v>259</v>
      </c>
      <c r="C1089" s="12"/>
      <c r="D1089" s="23">
        <v>1.6333333333333335</v>
      </c>
      <c r="E1089" s="23">
        <v>1.4000000000000001</v>
      </c>
      <c r="F1089" s="23">
        <v>1.6166666666666665</v>
      </c>
      <c r="G1089" s="23">
        <v>1.5999999999999999</v>
      </c>
      <c r="H1089" s="23">
        <v>1.7333333333333334</v>
      </c>
      <c r="I1089" s="23">
        <v>1.5209018934560226</v>
      </c>
      <c r="J1089" s="23">
        <v>1.6116666666666666</v>
      </c>
      <c r="K1089" s="23">
        <v>1.6266666666666669</v>
      </c>
      <c r="L1089" s="23">
        <v>1.5377312873728819</v>
      </c>
      <c r="M1089" s="23">
        <v>1.4833333333333334</v>
      </c>
      <c r="N1089" s="23">
        <v>1.6849999999999998</v>
      </c>
      <c r="O1089" s="157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30"/>
      <c r="B1090" s="3" t="s">
        <v>260</v>
      </c>
      <c r="C1090" s="29"/>
      <c r="D1090" s="11">
        <v>1.6349999999999998</v>
      </c>
      <c r="E1090" s="11">
        <v>1.4</v>
      </c>
      <c r="F1090" s="11">
        <v>1.6</v>
      </c>
      <c r="G1090" s="11">
        <v>1.6</v>
      </c>
      <c r="H1090" s="11">
        <v>1.7</v>
      </c>
      <c r="I1090" s="11">
        <v>1.5278846180042907</v>
      </c>
      <c r="J1090" s="11">
        <v>1.61</v>
      </c>
      <c r="K1090" s="11">
        <v>1.62</v>
      </c>
      <c r="L1090" s="11">
        <v>1.5052919485886673</v>
      </c>
      <c r="M1090" s="11">
        <v>1.5</v>
      </c>
      <c r="N1090" s="11">
        <v>1.6749999999999998</v>
      </c>
      <c r="O1090" s="157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30"/>
      <c r="B1091" s="3" t="s">
        <v>261</v>
      </c>
      <c r="C1091" s="29"/>
      <c r="D1091" s="24">
        <v>4.4121045620731415E-2</v>
      </c>
      <c r="E1091" s="24">
        <v>0.10954451150103324</v>
      </c>
      <c r="F1091" s="24">
        <v>4.0824829046386249E-2</v>
      </c>
      <c r="G1091" s="24">
        <v>6.3245553203367569E-2</v>
      </c>
      <c r="H1091" s="24">
        <v>0.10327955589886442</v>
      </c>
      <c r="I1091" s="24">
        <v>3.4258516134690241E-2</v>
      </c>
      <c r="J1091" s="24">
        <v>1.7224014243685005E-2</v>
      </c>
      <c r="K1091" s="24">
        <v>4.4121045620731401E-2</v>
      </c>
      <c r="L1091" s="24">
        <v>0.1260460600497034</v>
      </c>
      <c r="M1091" s="24">
        <v>4.0824829046386339E-2</v>
      </c>
      <c r="N1091" s="24">
        <v>2.4289915602982257E-2</v>
      </c>
      <c r="O1091" s="216"/>
      <c r="P1091" s="217"/>
      <c r="Q1091" s="217"/>
      <c r="R1091" s="217"/>
      <c r="S1091" s="217"/>
      <c r="T1091" s="217"/>
      <c r="U1091" s="217"/>
      <c r="V1091" s="217"/>
      <c r="W1091" s="217"/>
      <c r="X1091" s="217"/>
      <c r="Y1091" s="217"/>
      <c r="Z1091" s="217"/>
      <c r="AA1091" s="217"/>
      <c r="AB1091" s="217"/>
      <c r="AC1091" s="217"/>
      <c r="AD1091" s="217"/>
      <c r="AE1091" s="217"/>
      <c r="AF1091" s="217"/>
      <c r="AG1091" s="217"/>
      <c r="AH1091" s="217"/>
      <c r="AI1091" s="217"/>
      <c r="AJ1091" s="217"/>
      <c r="AK1091" s="217"/>
      <c r="AL1091" s="217"/>
      <c r="AM1091" s="217"/>
      <c r="AN1091" s="217"/>
      <c r="AO1091" s="217"/>
      <c r="AP1091" s="217"/>
      <c r="AQ1091" s="217"/>
      <c r="AR1091" s="217"/>
      <c r="AS1091" s="217"/>
      <c r="AT1091" s="217"/>
      <c r="AU1091" s="217"/>
      <c r="AV1091" s="217"/>
      <c r="AW1091" s="217"/>
      <c r="AX1091" s="217"/>
      <c r="AY1091" s="217"/>
      <c r="AZ1091" s="217"/>
      <c r="BA1091" s="217"/>
      <c r="BB1091" s="217"/>
      <c r="BC1091" s="217"/>
      <c r="BD1091" s="217"/>
      <c r="BE1091" s="217"/>
      <c r="BF1091" s="217"/>
      <c r="BG1091" s="217"/>
      <c r="BH1091" s="217"/>
      <c r="BI1091" s="217"/>
      <c r="BJ1091" s="217"/>
      <c r="BK1091" s="217"/>
      <c r="BL1091" s="217"/>
      <c r="BM1091" s="56"/>
    </row>
    <row r="1092" spans="1:65">
      <c r="A1092" s="30"/>
      <c r="B1092" s="3" t="s">
        <v>86</v>
      </c>
      <c r="C1092" s="29"/>
      <c r="D1092" s="13">
        <v>2.7012885073917189E-2</v>
      </c>
      <c r="E1092" s="13">
        <v>7.8246079643595159E-2</v>
      </c>
      <c r="F1092" s="13">
        <v>2.5252471575084281E-2</v>
      </c>
      <c r="G1092" s="13">
        <v>3.9528470752104736E-2</v>
      </c>
      <c r="H1092" s="13">
        <v>5.9584359172421782E-2</v>
      </c>
      <c r="I1092" s="13">
        <v>2.2525132148295823E-2</v>
      </c>
      <c r="J1092" s="13">
        <v>1.0687082260817998E-2</v>
      </c>
      <c r="K1092" s="13">
        <v>2.7123593619302087E-2</v>
      </c>
      <c r="L1092" s="13">
        <v>8.1968846627973102E-2</v>
      </c>
      <c r="M1092" s="13">
        <v>2.7522356660485171E-2</v>
      </c>
      <c r="N1092" s="13">
        <v>1.441538017981143E-2</v>
      </c>
      <c r="O1092" s="157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30"/>
      <c r="B1093" s="3" t="s">
        <v>262</v>
      </c>
      <c r="C1093" s="29"/>
      <c r="D1093" s="13">
        <v>2.7333953482527651E-2</v>
      </c>
      <c r="E1093" s="13">
        <v>-0.11942803987211914</v>
      </c>
      <c r="F1093" s="13">
        <v>1.6850953957195491E-2</v>
      </c>
      <c r="G1093" s="13">
        <v>6.3679544318635539E-3</v>
      </c>
      <c r="H1093" s="13">
        <v>9.0231950634519054E-2</v>
      </c>
      <c r="I1093" s="13">
        <v>-4.3383170369446389E-2</v>
      </c>
      <c r="J1093" s="13">
        <v>1.370605409959591E-2</v>
      </c>
      <c r="K1093" s="13">
        <v>2.3140753672394876E-2</v>
      </c>
      <c r="L1093" s="13">
        <v>-3.2797818662922751E-2</v>
      </c>
      <c r="M1093" s="13">
        <v>-6.7013042245459675E-2</v>
      </c>
      <c r="N1093" s="13">
        <v>5.9831252011056435E-2</v>
      </c>
      <c r="O1093" s="157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30"/>
      <c r="B1094" s="46" t="s">
        <v>263</v>
      </c>
      <c r="C1094" s="47"/>
      <c r="D1094" s="45">
        <v>0.2</v>
      </c>
      <c r="E1094" s="45">
        <v>1.95</v>
      </c>
      <c r="F1094" s="45">
        <v>0.05</v>
      </c>
      <c r="G1094" s="45">
        <v>0.11</v>
      </c>
      <c r="H1094" s="45">
        <v>1.1200000000000001</v>
      </c>
      <c r="I1094" s="45">
        <v>0.83</v>
      </c>
      <c r="J1094" s="45">
        <v>0</v>
      </c>
      <c r="K1094" s="45">
        <v>0.14000000000000001</v>
      </c>
      <c r="L1094" s="45">
        <v>0.68</v>
      </c>
      <c r="M1094" s="45">
        <v>1.18</v>
      </c>
      <c r="N1094" s="45">
        <v>0.67</v>
      </c>
      <c r="O1094" s="157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B1095" s="31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BM1095" s="55"/>
    </row>
    <row r="1096" spans="1:65" ht="15">
      <c r="B1096" s="8" t="s">
        <v>501</v>
      </c>
      <c r="BM1096" s="28" t="s">
        <v>66</v>
      </c>
    </row>
    <row r="1097" spans="1:65" ht="15">
      <c r="A1097" s="25" t="s">
        <v>44</v>
      </c>
      <c r="B1097" s="18" t="s">
        <v>110</v>
      </c>
      <c r="C1097" s="15" t="s">
        <v>111</v>
      </c>
      <c r="D1097" s="16" t="s">
        <v>225</v>
      </c>
      <c r="E1097" s="17" t="s">
        <v>225</v>
      </c>
      <c r="F1097" s="17" t="s">
        <v>225</v>
      </c>
      <c r="G1097" s="17" t="s">
        <v>225</v>
      </c>
      <c r="H1097" s="17" t="s">
        <v>225</v>
      </c>
      <c r="I1097" s="17" t="s">
        <v>225</v>
      </c>
      <c r="J1097" s="17" t="s">
        <v>225</v>
      </c>
      <c r="K1097" s="17" t="s">
        <v>225</v>
      </c>
      <c r="L1097" s="17" t="s">
        <v>225</v>
      </c>
      <c r="M1097" s="17" t="s">
        <v>225</v>
      </c>
      <c r="N1097" s="17" t="s">
        <v>225</v>
      </c>
      <c r="O1097" s="17" t="s">
        <v>225</v>
      </c>
      <c r="P1097" s="17" t="s">
        <v>225</v>
      </c>
      <c r="Q1097" s="17" t="s">
        <v>225</v>
      </c>
      <c r="R1097" s="17" t="s">
        <v>225</v>
      </c>
      <c r="S1097" s="17" t="s">
        <v>225</v>
      </c>
      <c r="T1097" s="17" t="s">
        <v>225</v>
      </c>
      <c r="U1097" s="17" t="s">
        <v>225</v>
      </c>
      <c r="V1097" s="17" t="s">
        <v>225</v>
      </c>
      <c r="W1097" s="17" t="s">
        <v>225</v>
      </c>
      <c r="X1097" s="17" t="s">
        <v>225</v>
      </c>
      <c r="Y1097" s="17" t="s">
        <v>225</v>
      </c>
      <c r="Z1097" s="157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>
        <v>1</v>
      </c>
    </row>
    <row r="1098" spans="1:65">
      <c r="A1098" s="30"/>
      <c r="B1098" s="19" t="s">
        <v>226</v>
      </c>
      <c r="C1098" s="9" t="s">
        <v>226</v>
      </c>
      <c r="D1098" s="155" t="s">
        <v>228</v>
      </c>
      <c r="E1098" s="156" t="s">
        <v>229</v>
      </c>
      <c r="F1098" s="156" t="s">
        <v>230</v>
      </c>
      <c r="G1098" s="156" t="s">
        <v>231</v>
      </c>
      <c r="H1098" s="156" t="s">
        <v>232</v>
      </c>
      <c r="I1098" s="156" t="s">
        <v>233</v>
      </c>
      <c r="J1098" s="156" t="s">
        <v>234</v>
      </c>
      <c r="K1098" s="156" t="s">
        <v>235</v>
      </c>
      <c r="L1098" s="156" t="s">
        <v>236</v>
      </c>
      <c r="M1098" s="156" t="s">
        <v>237</v>
      </c>
      <c r="N1098" s="156" t="s">
        <v>238</v>
      </c>
      <c r="O1098" s="156" t="s">
        <v>239</v>
      </c>
      <c r="P1098" s="156" t="s">
        <v>240</v>
      </c>
      <c r="Q1098" s="156" t="s">
        <v>241</v>
      </c>
      <c r="R1098" s="156" t="s">
        <v>242</v>
      </c>
      <c r="S1098" s="156" t="s">
        <v>243</v>
      </c>
      <c r="T1098" s="156" t="s">
        <v>244</v>
      </c>
      <c r="U1098" s="156" t="s">
        <v>245</v>
      </c>
      <c r="V1098" s="156" t="s">
        <v>247</v>
      </c>
      <c r="W1098" s="156" t="s">
        <v>249</v>
      </c>
      <c r="X1098" s="156" t="s">
        <v>250</v>
      </c>
      <c r="Y1098" s="156" t="s">
        <v>251</v>
      </c>
      <c r="Z1098" s="157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 t="s">
        <v>1</v>
      </c>
    </row>
    <row r="1099" spans="1:65">
      <c r="A1099" s="30"/>
      <c r="B1099" s="19"/>
      <c r="C1099" s="9"/>
      <c r="D1099" s="10" t="s">
        <v>271</v>
      </c>
      <c r="E1099" s="11" t="s">
        <v>272</v>
      </c>
      <c r="F1099" s="11" t="s">
        <v>114</v>
      </c>
      <c r="G1099" s="11" t="s">
        <v>272</v>
      </c>
      <c r="H1099" s="11" t="s">
        <v>114</v>
      </c>
      <c r="I1099" s="11" t="s">
        <v>272</v>
      </c>
      <c r="J1099" s="11" t="s">
        <v>114</v>
      </c>
      <c r="K1099" s="11" t="s">
        <v>114</v>
      </c>
      <c r="L1099" s="11" t="s">
        <v>114</v>
      </c>
      <c r="M1099" s="11" t="s">
        <v>114</v>
      </c>
      <c r="N1099" s="11" t="s">
        <v>272</v>
      </c>
      <c r="O1099" s="11" t="s">
        <v>271</v>
      </c>
      <c r="P1099" s="11" t="s">
        <v>272</v>
      </c>
      <c r="Q1099" s="11" t="s">
        <v>272</v>
      </c>
      <c r="R1099" s="11" t="s">
        <v>114</v>
      </c>
      <c r="S1099" s="11" t="s">
        <v>114</v>
      </c>
      <c r="T1099" s="11" t="s">
        <v>272</v>
      </c>
      <c r="U1099" s="11" t="s">
        <v>114</v>
      </c>
      <c r="V1099" s="11" t="s">
        <v>272</v>
      </c>
      <c r="W1099" s="11" t="s">
        <v>114</v>
      </c>
      <c r="X1099" s="11" t="s">
        <v>114</v>
      </c>
      <c r="Y1099" s="11" t="s">
        <v>114</v>
      </c>
      <c r="Z1099" s="157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3</v>
      </c>
    </row>
    <row r="1100" spans="1:65">
      <c r="A1100" s="30"/>
      <c r="B1100" s="19"/>
      <c r="C1100" s="9"/>
      <c r="D1100" s="26"/>
      <c r="E1100" s="26"/>
      <c r="F1100" s="26"/>
      <c r="G1100" s="26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  <c r="R1100" s="26"/>
      <c r="S1100" s="26"/>
      <c r="T1100" s="26"/>
      <c r="U1100" s="26"/>
      <c r="V1100" s="26"/>
      <c r="W1100" s="26"/>
      <c r="X1100" s="26"/>
      <c r="Y1100" s="26"/>
      <c r="Z1100" s="157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3</v>
      </c>
    </row>
    <row r="1101" spans="1:65">
      <c r="A1101" s="30"/>
      <c r="B1101" s="18">
        <v>1</v>
      </c>
      <c r="C1101" s="14">
        <v>1</v>
      </c>
      <c r="D1101" s="235">
        <v>0.57809999999999995</v>
      </c>
      <c r="E1101" s="235">
        <v>0.59289999999999998</v>
      </c>
      <c r="F1101" s="235">
        <v>0.55879900000000005</v>
      </c>
      <c r="G1101" s="236">
        <v>0.53090000000000004</v>
      </c>
      <c r="H1101" s="235">
        <v>0.58199999999999996</v>
      </c>
      <c r="I1101" s="235">
        <v>0.54599999999999993</v>
      </c>
      <c r="J1101" s="235">
        <v>0.57200000000000006</v>
      </c>
      <c r="K1101" s="235">
        <v>0.58099999999999996</v>
      </c>
      <c r="L1101" s="235">
        <v>0.62109999999999999</v>
      </c>
      <c r="M1101" s="235">
        <v>0.57430000000000003</v>
      </c>
      <c r="N1101" s="235">
        <v>0.60899999999999999</v>
      </c>
      <c r="O1101" s="235">
        <v>0.55582220898395718</v>
      </c>
      <c r="P1101" s="235">
        <v>0.58499999999999996</v>
      </c>
      <c r="Q1101" s="235">
        <v>0.59399999999999997</v>
      </c>
      <c r="R1101" s="235">
        <v>0.58139999999999992</v>
      </c>
      <c r="S1101" s="235">
        <v>0.56699999999999995</v>
      </c>
      <c r="T1101" s="235">
        <v>0.621</v>
      </c>
      <c r="U1101" s="235">
        <v>0.58760000000000001</v>
      </c>
      <c r="V1101" s="235">
        <v>0.58240000000000003</v>
      </c>
      <c r="W1101" s="235">
        <v>0.5887</v>
      </c>
      <c r="X1101" s="235">
        <v>0.59370000000000001</v>
      </c>
      <c r="Y1101" s="236">
        <v>0.77072370000000001</v>
      </c>
      <c r="Z1101" s="216"/>
      <c r="AA1101" s="217"/>
      <c r="AB1101" s="217"/>
      <c r="AC1101" s="217"/>
      <c r="AD1101" s="217"/>
      <c r="AE1101" s="217"/>
      <c r="AF1101" s="217"/>
      <c r="AG1101" s="217"/>
      <c r="AH1101" s="217"/>
      <c r="AI1101" s="217"/>
      <c r="AJ1101" s="217"/>
      <c r="AK1101" s="217"/>
      <c r="AL1101" s="217"/>
      <c r="AM1101" s="217"/>
      <c r="AN1101" s="217"/>
      <c r="AO1101" s="217"/>
      <c r="AP1101" s="217"/>
      <c r="AQ1101" s="217"/>
      <c r="AR1101" s="217"/>
      <c r="AS1101" s="217"/>
      <c r="AT1101" s="217"/>
      <c r="AU1101" s="217"/>
      <c r="AV1101" s="217"/>
      <c r="AW1101" s="217"/>
      <c r="AX1101" s="217"/>
      <c r="AY1101" s="217"/>
      <c r="AZ1101" s="217"/>
      <c r="BA1101" s="217"/>
      <c r="BB1101" s="217"/>
      <c r="BC1101" s="217"/>
      <c r="BD1101" s="217"/>
      <c r="BE1101" s="217"/>
      <c r="BF1101" s="217"/>
      <c r="BG1101" s="217"/>
      <c r="BH1101" s="217"/>
      <c r="BI1101" s="217"/>
      <c r="BJ1101" s="217"/>
      <c r="BK1101" s="217"/>
      <c r="BL1101" s="217"/>
      <c r="BM1101" s="237">
        <v>1</v>
      </c>
    </row>
    <row r="1102" spans="1:65">
      <c r="A1102" s="30"/>
      <c r="B1102" s="19">
        <v>1</v>
      </c>
      <c r="C1102" s="9">
        <v>2</v>
      </c>
      <c r="D1102" s="24">
        <v>0.5786</v>
      </c>
      <c r="E1102" s="24">
        <v>0.6048</v>
      </c>
      <c r="F1102" s="24">
        <v>0.55262599999999995</v>
      </c>
      <c r="G1102" s="238">
        <v>0.53369999999999995</v>
      </c>
      <c r="H1102" s="24">
        <v>0.57800000000000007</v>
      </c>
      <c r="I1102" s="24">
        <v>0.56100000000000005</v>
      </c>
      <c r="J1102" s="24">
        <v>0.57999999999999996</v>
      </c>
      <c r="K1102" s="24">
        <v>0.58199999999999996</v>
      </c>
      <c r="L1102" s="24">
        <v>0.61880000000000002</v>
      </c>
      <c r="M1102" s="24">
        <v>0.58329999999999993</v>
      </c>
      <c r="N1102" s="24">
        <v>0.60099999999999998</v>
      </c>
      <c r="O1102" s="24">
        <v>0.55633336267379674</v>
      </c>
      <c r="P1102" s="24">
        <v>0.59079999999999999</v>
      </c>
      <c r="Q1102" s="24">
        <v>0.61199999999999999</v>
      </c>
      <c r="R1102" s="24">
        <v>0.59150000000000003</v>
      </c>
      <c r="S1102" s="24">
        <v>0.56600000000000006</v>
      </c>
      <c r="T1102" s="24">
        <v>0.62350000000000005</v>
      </c>
      <c r="U1102" s="24">
        <v>0.5866300000000001</v>
      </c>
      <c r="V1102" s="24">
        <v>0.58840000000000003</v>
      </c>
      <c r="W1102" s="24">
        <v>0.59009999999999996</v>
      </c>
      <c r="X1102" s="24">
        <v>0.59329999999999994</v>
      </c>
      <c r="Y1102" s="238">
        <v>0.75632010000000005</v>
      </c>
      <c r="Z1102" s="216"/>
      <c r="AA1102" s="217"/>
      <c r="AB1102" s="217"/>
      <c r="AC1102" s="217"/>
      <c r="AD1102" s="217"/>
      <c r="AE1102" s="217"/>
      <c r="AF1102" s="217"/>
      <c r="AG1102" s="217"/>
      <c r="AH1102" s="217"/>
      <c r="AI1102" s="217"/>
      <c r="AJ1102" s="217"/>
      <c r="AK1102" s="217"/>
      <c r="AL1102" s="217"/>
      <c r="AM1102" s="217"/>
      <c r="AN1102" s="217"/>
      <c r="AO1102" s="217"/>
      <c r="AP1102" s="217"/>
      <c r="AQ1102" s="217"/>
      <c r="AR1102" s="217"/>
      <c r="AS1102" s="217"/>
      <c r="AT1102" s="217"/>
      <c r="AU1102" s="217"/>
      <c r="AV1102" s="217"/>
      <c r="AW1102" s="217"/>
      <c r="AX1102" s="217"/>
      <c r="AY1102" s="217"/>
      <c r="AZ1102" s="217"/>
      <c r="BA1102" s="217"/>
      <c r="BB1102" s="217"/>
      <c r="BC1102" s="217"/>
      <c r="BD1102" s="217"/>
      <c r="BE1102" s="217"/>
      <c r="BF1102" s="217"/>
      <c r="BG1102" s="217"/>
      <c r="BH1102" s="217"/>
      <c r="BI1102" s="217"/>
      <c r="BJ1102" s="217"/>
      <c r="BK1102" s="217"/>
      <c r="BL1102" s="217"/>
      <c r="BM1102" s="237">
        <v>30</v>
      </c>
    </row>
    <row r="1103" spans="1:65">
      <c r="A1103" s="30"/>
      <c r="B1103" s="19">
        <v>1</v>
      </c>
      <c r="C1103" s="9">
        <v>3</v>
      </c>
      <c r="D1103" s="24">
        <v>0.58719999999999994</v>
      </c>
      <c r="E1103" s="239">
        <v>0.64910000000000001</v>
      </c>
      <c r="F1103" s="24">
        <v>0.56185600000000002</v>
      </c>
      <c r="G1103" s="238">
        <v>0.53550000000000009</v>
      </c>
      <c r="H1103" s="24">
        <v>0.58199999999999996</v>
      </c>
      <c r="I1103" s="24">
        <v>0.56400000000000006</v>
      </c>
      <c r="J1103" s="24">
        <v>0.57499999999999996</v>
      </c>
      <c r="K1103" s="24">
        <v>0.57099999999999995</v>
      </c>
      <c r="L1103" s="24">
        <v>0.60099999999999998</v>
      </c>
      <c r="M1103" s="24">
        <v>0.5716</v>
      </c>
      <c r="N1103" s="24">
        <v>0.60899999999999999</v>
      </c>
      <c r="O1103" s="24">
        <v>0.5543963351871658</v>
      </c>
      <c r="P1103" s="24">
        <v>0.58830000000000005</v>
      </c>
      <c r="Q1103" s="24">
        <v>0.58299999999999996</v>
      </c>
      <c r="R1103" s="24">
        <v>0.58840000000000003</v>
      </c>
      <c r="S1103" s="24">
        <v>0.56600000000000006</v>
      </c>
      <c r="T1103" s="24">
        <v>0.62579999999999991</v>
      </c>
      <c r="U1103" s="24">
        <v>0.58411999999999997</v>
      </c>
      <c r="V1103" s="24">
        <v>0.59199999999999997</v>
      </c>
      <c r="W1103" s="24">
        <v>0.59189999999999998</v>
      </c>
      <c r="X1103" s="24">
        <v>0.58779999999999999</v>
      </c>
      <c r="Y1103" s="238">
        <v>0.7688927333333333</v>
      </c>
      <c r="Z1103" s="216"/>
      <c r="AA1103" s="217"/>
      <c r="AB1103" s="217"/>
      <c r="AC1103" s="217"/>
      <c r="AD1103" s="217"/>
      <c r="AE1103" s="217"/>
      <c r="AF1103" s="217"/>
      <c r="AG1103" s="217"/>
      <c r="AH1103" s="217"/>
      <c r="AI1103" s="217"/>
      <c r="AJ1103" s="217"/>
      <c r="AK1103" s="217"/>
      <c r="AL1103" s="217"/>
      <c r="AM1103" s="217"/>
      <c r="AN1103" s="217"/>
      <c r="AO1103" s="217"/>
      <c r="AP1103" s="217"/>
      <c r="AQ1103" s="217"/>
      <c r="AR1103" s="217"/>
      <c r="AS1103" s="217"/>
      <c r="AT1103" s="217"/>
      <c r="AU1103" s="217"/>
      <c r="AV1103" s="217"/>
      <c r="AW1103" s="217"/>
      <c r="AX1103" s="217"/>
      <c r="AY1103" s="217"/>
      <c r="AZ1103" s="217"/>
      <c r="BA1103" s="217"/>
      <c r="BB1103" s="217"/>
      <c r="BC1103" s="217"/>
      <c r="BD1103" s="217"/>
      <c r="BE1103" s="217"/>
      <c r="BF1103" s="217"/>
      <c r="BG1103" s="217"/>
      <c r="BH1103" s="217"/>
      <c r="BI1103" s="217"/>
      <c r="BJ1103" s="217"/>
      <c r="BK1103" s="217"/>
      <c r="BL1103" s="217"/>
      <c r="BM1103" s="237">
        <v>16</v>
      </c>
    </row>
    <row r="1104" spans="1:65">
      <c r="A1104" s="30"/>
      <c r="B1104" s="19">
        <v>1</v>
      </c>
      <c r="C1104" s="9">
        <v>4</v>
      </c>
      <c r="D1104" s="24">
        <v>0.57710000000000006</v>
      </c>
      <c r="E1104" s="24">
        <v>0.64410000000000001</v>
      </c>
      <c r="F1104" s="24">
        <v>0.565141</v>
      </c>
      <c r="G1104" s="238">
        <v>0.5363</v>
      </c>
      <c r="H1104" s="24">
        <v>0.57899999999999996</v>
      </c>
      <c r="I1104" s="24">
        <v>0.59399999999999997</v>
      </c>
      <c r="J1104" s="24">
        <v>0.57299999999999995</v>
      </c>
      <c r="K1104" s="24">
        <v>0.58299999999999996</v>
      </c>
      <c r="L1104" s="24">
        <v>0.60239999999999994</v>
      </c>
      <c r="M1104" s="24">
        <v>0.56759999999999999</v>
      </c>
      <c r="N1104" s="24">
        <v>0.625</v>
      </c>
      <c r="O1104" s="24">
        <v>0.55205518962566835</v>
      </c>
      <c r="P1104" s="24">
        <v>0.58960000000000001</v>
      </c>
      <c r="Q1104" s="24">
        <v>0.59300000000000008</v>
      </c>
      <c r="R1104" s="24">
        <v>0.58740000000000003</v>
      </c>
      <c r="S1104" s="24">
        <v>0.57600000000000007</v>
      </c>
      <c r="T1104" s="24">
        <v>0.62969999999999993</v>
      </c>
      <c r="U1104" s="24">
        <v>0.58529999999999993</v>
      </c>
      <c r="V1104" s="24">
        <v>0.58849999999999991</v>
      </c>
      <c r="W1104" s="24">
        <v>0.59360000000000002</v>
      </c>
      <c r="X1104" s="24">
        <v>0.58989999999999998</v>
      </c>
      <c r="Y1104" s="238">
        <v>0.75665339999999992</v>
      </c>
      <c r="Z1104" s="216"/>
      <c r="AA1104" s="217"/>
      <c r="AB1104" s="217"/>
      <c r="AC1104" s="217"/>
      <c r="AD1104" s="217"/>
      <c r="AE1104" s="217"/>
      <c r="AF1104" s="217"/>
      <c r="AG1104" s="217"/>
      <c r="AH1104" s="217"/>
      <c r="AI1104" s="217"/>
      <c r="AJ1104" s="217"/>
      <c r="AK1104" s="217"/>
      <c r="AL1104" s="217"/>
      <c r="AM1104" s="217"/>
      <c r="AN1104" s="217"/>
      <c r="AO1104" s="217"/>
      <c r="AP1104" s="217"/>
      <c r="AQ1104" s="217"/>
      <c r="AR1104" s="217"/>
      <c r="AS1104" s="217"/>
      <c r="AT1104" s="217"/>
      <c r="AU1104" s="217"/>
      <c r="AV1104" s="217"/>
      <c r="AW1104" s="217"/>
      <c r="AX1104" s="217"/>
      <c r="AY1104" s="217"/>
      <c r="AZ1104" s="217"/>
      <c r="BA1104" s="217"/>
      <c r="BB1104" s="217"/>
      <c r="BC1104" s="217"/>
      <c r="BD1104" s="217"/>
      <c r="BE1104" s="217"/>
      <c r="BF1104" s="217"/>
      <c r="BG1104" s="217"/>
      <c r="BH1104" s="217"/>
      <c r="BI1104" s="217"/>
      <c r="BJ1104" s="217"/>
      <c r="BK1104" s="217"/>
      <c r="BL1104" s="217"/>
      <c r="BM1104" s="237">
        <v>0.58524413610784332</v>
      </c>
    </row>
    <row r="1105" spans="1:65">
      <c r="A1105" s="30"/>
      <c r="B1105" s="19">
        <v>1</v>
      </c>
      <c r="C1105" s="9">
        <v>5</v>
      </c>
      <c r="D1105" s="24">
        <v>0.58540000000000003</v>
      </c>
      <c r="E1105" s="24">
        <v>0.61870000000000003</v>
      </c>
      <c r="F1105" s="24">
        <v>0.55629099999999998</v>
      </c>
      <c r="G1105" s="238">
        <v>0.54310000000000003</v>
      </c>
      <c r="H1105" s="24">
        <v>0.57800000000000007</v>
      </c>
      <c r="I1105" s="24">
        <v>0.55700000000000005</v>
      </c>
      <c r="J1105" s="24">
        <v>0.56699999999999995</v>
      </c>
      <c r="K1105" s="24">
        <v>0.58199999999999996</v>
      </c>
      <c r="L1105" s="24">
        <v>0.5948</v>
      </c>
      <c r="M1105" s="24">
        <v>0.55779999999999996</v>
      </c>
      <c r="N1105" s="24">
        <v>0.59</v>
      </c>
      <c r="O1105" s="24">
        <v>0.5596482778609625</v>
      </c>
      <c r="P1105" s="24">
        <v>0.59770000000000001</v>
      </c>
      <c r="Q1105" s="24">
        <v>0.59300000000000008</v>
      </c>
      <c r="R1105" s="24">
        <v>0.5736</v>
      </c>
      <c r="S1105" s="24">
        <v>0.57000000000000006</v>
      </c>
      <c r="T1105" s="24">
        <v>0.62670000000000003</v>
      </c>
      <c r="U1105" s="24">
        <v>0.58548</v>
      </c>
      <c r="V1105" s="24">
        <v>0.58609999999999995</v>
      </c>
      <c r="W1105" s="24">
        <v>0.59109999999999996</v>
      </c>
      <c r="X1105" s="24">
        <v>0.58710000000000007</v>
      </c>
      <c r="Y1105" s="238">
        <v>0.7578505333333333</v>
      </c>
      <c r="Z1105" s="216"/>
      <c r="AA1105" s="217"/>
      <c r="AB1105" s="217"/>
      <c r="AC1105" s="217"/>
      <c r="AD1105" s="217"/>
      <c r="AE1105" s="217"/>
      <c r="AF1105" s="217"/>
      <c r="AG1105" s="217"/>
      <c r="AH1105" s="217"/>
      <c r="AI1105" s="217"/>
      <c r="AJ1105" s="217"/>
      <c r="AK1105" s="217"/>
      <c r="AL1105" s="217"/>
      <c r="AM1105" s="217"/>
      <c r="AN1105" s="217"/>
      <c r="AO1105" s="217"/>
      <c r="AP1105" s="217"/>
      <c r="AQ1105" s="217"/>
      <c r="AR1105" s="217"/>
      <c r="AS1105" s="217"/>
      <c r="AT1105" s="217"/>
      <c r="AU1105" s="217"/>
      <c r="AV1105" s="217"/>
      <c r="AW1105" s="217"/>
      <c r="AX1105" s="217"/>
      <c r="AY1105" s="217"/>
      <c r="AZ1105" s="217"/>
      <c r="BA1105" s="217"/>
      <c r="BB1105" s="217"/>
      <c r="BC1105" s="217"/>
      <c r="BD1105" s="217"/>
      <c r="BE1105" s="217"/>
      <c r="BF1105" s="217"/>
      <c r="BG1105" s="217"/>
      <c r="BH1105" s="217"/>
      <c r="BI1105" s="217"/>
      <c r="BJ1105" s="217"/>
      <c r="BK1105" s="217"/>
      <c r="BL1105" s="217"/>
      <c r="BM1105" s="237">
        <v>69</v>
      </c>
    </row>
    <row r="1106" spans="1:65">
      <c r="A1106" s="30"/>
      <c r="B1106" s="19">
        <v>1</v>
      </c>
      <c r="C1106" s="9">
        <v>6</v>
      </c>
      <c r="D1106" s="24">
        <v>0.58360000000000001</v>
      </c>
      <c r="E1106" s="24">
        <v>0.58630000000000004</v>
      </c>
      <c r="F1106" s="24">
        <v>0.56334399999999996</v>
      </c>
      <c r="G1106" s="239">
        <v>0.55620000000000003</v>
      </c>
      <c r="H1106" s="24">
        <v>0.57600000000000007</v>
      </c>
      <c r="I1106" s="24">
        <v>0.56699999999999995</v>
      </c>
      <c r="J1106" s="24">
        <v>0.57099999999999995</v>
      </c>
      <c r="K1106" s="24">
        <v>0.57899999999999996</v>
      </c>
      <c r="L1106" s="24">
        <v>0.59250000000000003</v>
      </c>
      <c r="M1106" s="24">
        <v>0.57330000000000003</v>
      </c>
      <c r="N1106" s="24">
        <v>0.60599999999999998</v>
      </c>
      <c r="O1106" s="24">
        <v>0.54869395860962566</v>
      </c>
      <c r="P1106" s="24">
        <v>0.59100000000000008</v>
      </c>
      <c r="Q1106" s="24">
        <v>0.58499999999999996</v>
      </c>
      <c r="R1106" s="24">
        <v>0.58710000000000007</v>
      </c>
      <c r="S1106" s="24">
        <v>0.57499999999999996</v>
      </c>
      <c r="T1106" s="24">
        <v>0.62790000000000001</v>
      </c>
      <c r="U1106" s="24">
        <v>0.58209999999999995</v>
      </c>
      <c r="V1106" s="24">
        <v>0.59439999999999993</v>
      </c>
      <c r="W1106" s="24">
        <v>0.59140000000000004</v>
      </c>
      <c r="X1106" s="24">
        <v>0.59160000000000001</v>
      </c>
      <c r="Y1106" s="238">
        <v>0.78735403333333331</v>
      </c>
      <c r="Z1106" s="216"/>
      <c r="AA1106" s="217"/>
      <c r="AB1106" s="217"/>
      <c r="AC1106" s="217"/>
      <c r="AD1106" s="217"/>
      <c r="AE1106" s="217"/>
      <c r="AF1106" s="217"/>
      <c r="AG1106" s="217"/>
      <c r="AH1106" s="217"/>
      <c r="AI1106" s="217"/>
      <c r="AJ1106" s="217"/>
      <c r="AK1106" s="217"/>
      <c r="AL1106" s="217"/>
      <c r="AM1106" s="217"/>
      <c r="AN1106" s="217"/>
      <c r="AO1106" s="217"/>
      <c r="AP1106" s="217"/>
      <c r="AQ1106" s="217"/>
      <c r="AR1106" s="217"/>
      <c r="AS1106" s="217"/>
      <c r="AT1106" s="217"/>
      <c r="AU1106" s="217"/>
      <c r="AV1106" s="217"/>
      <c r="AW1106" s="217"/>
      <c r="AX1106" s="217"/>
      <c r="AY1106" s="217"/>
      <c r="AZ1106" s="217"/>
      <c r="BA1106" s="217"/>
      <c r="BB1106" s="217"/>
      <c r="BC1106" s="217"/>
      <c r="BD1106" s="217"/>
      <c r="BE1106" s="217"/>
      <c r="BF1106" s="217"/>
      <c r="BG1106" s="217"/>
      <c r="BH1106" s="217"/>
      <c r="BI1106" s="217"/>
      <c r="BJ1106" s="217"/>
      <c r="BK1106" s="217"/>
      <c r="BL1106" s="217"/>
      <c r="BM1106" s="56"/>
    </row>
    <row r="1107" spans="1:65">
      <c r="A1107" s="30"/>
      <c r="B1107" s="20" t="s">
        <v>259</v>
      </c>
      <c r="C1107" s="12"/>
      <c r="D1107" s="240">
        <v>0.58166666666666667</v>
      </c>
      <c r="E1107" s="240">
        <v>0.61598333333333333</v>
      </c>
      <c r="F1107" s="240">
        <v>0.55967616666666664</v>
      </c>
      <c r="G1107" s="240">
        <v>0.53928333333333334</v>
      </c>
      <c r="H1107" s="240">
        <v>0.57916666666666672</v>
      </c>
      <c r="I1107" s="240">
        <v>0.56483333333333341</v>
      </c>
      <c r="J1107" s="240">
        <v>0.57299999999999995</v>
      </c>
      <c r="K1107" s="240">
        <v>0.57966666666666666</v>
      </c>
      <c r="L1107" s="240">
        <v>0.60510000000000008</v>
      </c>
      <c r="M1107" s="240">
        <v>0.57131666666666669</v>
      </c>
      <c r="N1107" s="240">
        <v>0.60666666666666658</v>
      </c>
      <c r="O1107" s="240">
        <v>0.55449155549019602</v>
      </c>
      <c r="P1107" s="240">
        <v>0.59040000000000004</v>
      </c>
      <c r="Q1107" s="240">
        <v>0.59333333333333338</v>
      </c>
      <c r="R1107" s="240">
        <v>0.58489999999999998</v>
      </c>
      <c r="S1107" s="240">
        <v>0.57000000000000017</v>
      </c>
      <c r="T1107" s="240">
        <v>0.62576666666666669</v>
      </c>
      <c r="U1107" s="240">
        <v>0.58520500000000009</v>
      </c>
      <c r="V1107" s="240">
        <v>0.58863333333333323</v>
      </c>
      <c r="W1107" s="240">
        <v>0.59113333333333329</v>
      </c>
      <c r="X1107" s="240">
        <v>0.59056666666666668</v>
      </c>
      <c r="Y1107" s="240">
        <v>0.7662990833333333</v>
      </c>
      <c r="Z1107" s="216"/>
      <c r="AA1107" s="217"/>
      <c r="AB1107" s="217"/>
      <c r="AC1107" s="217"/>
      <c r="AD1107" s="217"/>
      <c r="AE1107" s="217"/>
      <c r="AF1107" s="217"/>
      <c r="AG1107" s="217"/>
      <c r="AH1107" s="217"/>
      <c r="AI1107" s="217"/>
      <c r="AJ1107" s="217"/>
      <c r="AK1107" s="217"/>
      <c r="AL1107" s="217"/>
      <c r="AM1107" s="217"/>
      <c r="AN1107" s="217"/>
      <c r="AO1107" s="217"/>
      <c r="AP1107" s="217"/>
      <c r="AQ1107" s="217"/>
      <c r="AR1107" s="217"/>
      <c r="AS1107" s="217"/>
      <c r="AT1107" s="217"/>
      <c r="AU1107" s="217"/>
      <c r="AV1107" s="217"/>
      <c r="AW1107" s="217"/>
      <c r="AX1107" s="217"/>
      <c r="AY1107" s="217"/>
      <c r="AZ1107" s="217"/>
      <c r="BA1107" s="217"/>
      <c r="BB1107" s="217"/>
      <c r="BC1107" s="217"/>
      <c r="BD1107" s="217"/>
      <c r="BE1107" s="217"/>
      <c r="BF1107" s="217"/>
      <c r="BG1107" s="217"/>
      <c r="BH1107" s="217"/>
      <c r="BI1107" s="217"/>
      <c r="BJ1107" s="217"/>
      <c r="BK1107" s="217"/>
      <c r="BL1107" s="217"/>
      <c r="BM1107" s="56"/>
    </row>
    <row r="1108" spans="1:65">
      <c r="A1108" s="30"/>
      <c r="B1108" s="3" t="s">
        <v>260</v>
      </c>
      <c r="C1108" s="29"/>
      <c r="D1108" s="24">
        <v>0.58109999999999995</v>
      </c>
      <c r="E1108" s="24">
        <v>0.61175000000000002</v>
      </c>
      <c r="F1108" s="24">
        <v>0.56032750000000009</v>
      </c>
      <c r="G1108" s="24">
        <v>0.53590000000000004</v>
      </c>
      <c r="H1108" s="24">
        <v>0.57850000000000001</v>
      </c>
      <c r="I1108" s="24">
        <v>0.5625</v>
      </c>
      <c r="J1108" s="24">
        <v>0.57250000000000001</v>
      </c>
      <c r="K1108" s="24">
        <v>0.58149999999999991</v>
      </c>
      <c r="L1108" s="24">
        <v>0.6016999999999999</v>
      </c>
      <c r="M1108" s="24">
        <v>0.57245000000000001</v>
      </c>
      <c r="N1108" s="24">
        <v>0.60749999999999993</v>
      </c>
      <c r="O1108" s="24">
        <v>0.55510927208556149</v>
      </c>
      <c r="P1108" s="24">
        <v>0.59020000000000006</v>
      </c>
      <c r="Q1108" s="24">
        <v>0.59300000000000008</v>
      </c>
      <c r="R1108" s="24">
        <v>0.58725000000000005</v>
      </c>
      <c r="S1108" s="24">
        <v>0.56850000000000001</v>
      </c>
      <c r="T1108" s="24">
        <v>0.62624999999999997</v>
      </c>
      <c r="U1108" s="24">
        <v>0.58538999999999997</v>
      </c>
      <c r="V1108" s="24">
        <v>0.58844999999999992</v>
      </c>
      <c r="W1108" s="24">
        <v>0.59125000000000005</v>
      </c>
      <c r="X1108" s="24">
        <v>0.59075</v>
      </c>
      <c r="Y1108" s="24">
        <v>0.76337163333333335</v>
      </c>
      <c r="Z1108" s="216"/>
      <c r="AA1108" s="217"/>
      <c r="AB1108" s="217"/>
      <c r="AC1108" s="217"/>
      <c r="AD1108" s="217"/>
      <c r="AE1108" s="217"/>
      <c r="AF1108" s="217"/>
      <c r="AG1108" s="217"/>
      <c r="AH1108" s="217"/>
      <c r="AI1108" s="217"/>
      <c r="AJ1108" s="217"/>
      <c r="AK1108" s="217"/>
      <c r="AL1108" s="217"/>
      <c r="AM1108" s="217"/>
      <c r="AN1108" s="217"/>
      <c r="AO1108" s="217"/>
      <c r="AP1108" s="217"/>
      <c r="AQ1108" s="217"/>
      <c r="AR1108" s="217"/>
      <c r="AS1108" s="217"/>
      <c r="AT1108" s="217"/>
      <c r="AU1108" s="217"/>
      <c r="AV1108" s="217"/>
      <c r="AW1108" s="217"/>
      <c r="AX1108" s="217"/>
      <c r="AY1108" s="217"/>
      <c r="AZ1108" s="217"/>
      <c r="BA1108" s="217"/>
      <c r="BB1108" s="217"/>
      <c r="BC1108" s="217"/>
      <c r="BD1108" s="217"/>
      <c r="BE1108" s="217"/>
      <c r="BF1108" s="217"/>
      <c r="BG1108" s="217"/>
      <c r="BH1108" s="217"/>
      <c r="BI1108" s="217"/>
      <c r="BJ1108" s="217"/>
      <c r="BK1108" s="217"/>
      <c r="BL1108" s="217"/>
      <c r="BM1108" s="56"/>
    </row>
    <row r="1109" spans="1:65">
      <c r="A1109" s="30"/>
      <c r="B1109" s="3" t="s">
        <v>261</v>
      </c>
      <c r="C1109" s="29"/>
      <c r="D1109" s="24">
        <v>4.2725480297670813E-3</v>
      </c>
      <c r="E1109" s="24">
        <v>2.6205527406764139E-2</v>
      </c>
      <c r="F1109" s="24">
        <v>4.6904733840697549E-3</v>
      </c>
      <c r="G1109" s="24">
        <v>9.2239723908230965E-3</v>
      </c>
      <c r="H1109" s="24">
        <v>2.4013884872436685E-3</v>
      </c>
      <c r="I1109" s="24">
        <v>1.6042651484921892E-2</v>
      </c>
      <c r="J1109" s="24">
        <v>4.3358966777357587E-3</v>
      </c>
      <c r="K1109" s="24">
        <v>4.4572039067858112E-3</v>
      </c>
      <c r="L1109" s="24">
        <v>1.2104875050986688E-2</v>
      </c>
      <c r="M1109" s="24">
        <v>8.4027178142947658E-3</v>
      </c>
      <c r="N1109" s="24">
        <v>1.1465891446663313E-2</v>
      </c>
      <c r="O1109" s="24">
        <v>3.7765527443087391E-3</v>
      </c>
      <c r="P1109" s="24">
        <v>4.1957120968913108E-3</v>
      </c>
      <c r="Q1109" s="24">
        <v>1.0250203250017379E-2</v>
      </c>
      <c r="R1109" s="24">
        <v>6.4317960166659768E-3</v>
      </c>
      <c r="S1109" s="24">
        <v>4.51663591625448E-3</v>
      </c>
      <c r="T1109" s="24">
        <v>3.1226057494769545E-3</v>
      </c>
      <c r="U1109" s="24">
        <v>1.9323327870737316E-3</v>
      </c>
      <c r="V1109" s="24">
        <v>4.2410690476183521E-3</v>
      </c>
      <c r="W1109" s="24">
        <v>1.6573070526208166E-3</v>
      </c>
      <c r="X1109" s="24">
        <v>2.7739262186775152E-3</v>
      </c>
      <c r="Y1109" s="24">
        <v>1.2112906215341829E-2</v>
      </c>
      <c r="Z1109" s="216"/>
      <c r="AA1109" s="217"/>
      <c r="AB1109" s="217"/>
      <c r="AC1109" s="217"/>
      <c r="AD1109" s="217"/>
      <c r="AE1109" s="217"/>
      <c r="AF1109" s="217"/>
      <c r="AG1109" s="217"/>
      <c r="AH1109" s="217"/>
      <c r="AI1109" s="217"/>
      <c r="AJ1109" s="217"/>
      <c r="AK1109" s="217"/>
      <c r="AL1109" s="217"/>
      <c r="AM1109" s="217"/>
      <c r="AN1109" s="217"/>
      <c r="AO1109" s="217"/>
      <c r="AP1109" s="217"/>
      <c r="AQ1109" s="217"/>
      <c r="AR1109" s="217"/>
      <c r="AS1109" s="217"/>
      <c r="AT1109" s="217"/>
      <c r="AU1109" s="217"/>
      <c r="AV1109" s="217"/>
      <c r="AW1109" s="217"/>
      <c r="AX1109" s="217"/>
      <c r="AY1109" s="217"/>
      <c r="AZ1109" s="217"/>
      <c r="BA1109" s="217"/>
      <c r="BB1109" s="217"/>
      <c r="BC1109" s="217"/>
      <c r="BD1109" s="217"/>
      <c r="BE1109" s="217"/>
      <c r="BF1109" s="217"/>
      <c r="BG1109" s="217"/>
      <c r="BH1109" s="217"/>
      <c r="BI1109" s="217"/>
      <c r="BJ1109" s="217"/>
      <c r="BK1109" s="217"/>
      <c r="BL1109" s="217"/>
      <c r="BM1109" s="56"/>
    </row>
    <row r="1110" spans="1:65">
      <c r="A1110" s="30"/>
      <c r="B1110" s="3" t="s">
        <v>86</v>
      </c>
      <c r="C1110" s="29"/>
      <c r="D1110" s="13">
        <v>7.345354778969194E-3</v>
      </c>
      <c r="E1110" s="13">
        <v>4.2542591639542424E-2</v>
      </c>
      <c r="F1110" s="13">
        <v>8.3806916631905086E-3</v>
      </c>
      <c r="G1110" s="13">
        <v>1.7104130279364149E-2</v>
      </c>
      <c r="H1110" s="13">
        <v>4.1462822801329527E-3</v>
      </c>
      <c r="I1110" s="13">
        <v>2.8402451728985346E-2</v>
      </c>
      <c r="J1110" s="13">
        <v>7.5670099087884104E-3</v>
      </c>
      <c r="K1110" s="13">
        <v>7.689253433213015E-3</v>
      </c>
      <c r="L1110" s="13">
        <v>2.0004751365041623E-2</v>
      </c>
      <c r="M1110" s="13">
        <v>1.4707636420481517E-2</v>
      </c>
      <c r="N1110" s="13">
        <v>1.8899821065928541E-2</v>
      </c>
      <c r="O1110" s="13">
        <v>6.810839059523806E-3</v>
      </c>
      <c r="P1110" s="13">
        <v>7.1065584296939538E-3</v>
      </c>
      <c r="Q1110" s="13">
        <v>1.727562345508547E-2</v>
      </c>
      <c r="R1110" s="13">
        <v>1.0996402832391823E-2</v>
      </c>
      <c r="S1110" s="13">
        <v>7.9239226600955771E-3</v>
      </c>
      <c r="T1110" s="13">
        <v>4.9900480735262679E-3</v>
      </c>
      <c r="U1110" s="13">
        <v>3.3019758667026619E-3</v>
      </c>
      <c r="V1110" s="13">
        <v>7.2049420368396049E-3</v>
      </c>
      <c r="W1110" s="13">
        <v>2.8036095397893594E-3</v>
      </c>
      <c r="X1110" s="13">
        <v>4.697058562980496E-3</v>
      </c>
      <c r="Y1110" s="13">
        <v>1.5807021669204873E-2</v>
      </c>
      <c r="Z1110" s="157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30"/>
      <c r="B1111" s="3" t="s">
        <v>262</v>
      </c>
      <c r="C1111" s="29"/>
      <c r="D1111" s="13">
        <v>-6.1127813513324192E-3</v>
      </c>
      <c r="E1111" s="13">
        <v>5.2523716734558912E-2</v>
      </c>
      <c r="F1111" s="13">
        <v>-4.3687698626450278E-2</v>
      </c>
      <c r="G1111" s="13">
        <v>-7.8532701036821195E-2</v>
      </c>
      <c r="H1111" s="13">
        <v>-1.0384502921455541E-2</v>
      </c>
      <c r="I1111" s="13">
        <v>-3.4875706590161926E-2</v>
      </c>
      <c r="J1111" s="13">
        <v>-2.0921416127759551E-2</v>
      </c>
      <c r="K1111" s="13">
        <v>-9.5301586074308942E-3</v>
      </c>
      <c r="L1111" s="13">
        <v>3.3927488832622643E-2</v>
      </c>
      <c r="M1111" s="13">
        <v>-2.3797708651642435E-2</v>
      </c>
      <c r="N1111" s="13">
        <v>3.6604434349899684E-2</v>
      </c>
      <c r="O1111" s="13">
        <v>-5.2546584784542771E-2</v>
      </c>
      <c r="P1111" s="13">
        <v>8.809766000298147E-3</v>
      </c>
      <c r="Q1111" s="13">
        <v>1.3821919309242592E-2</v>
      </c>
      <c r="R1111" s="13">
        <v>-5.8802145397307548E-4</v>
      </c>
      <c r="S1111" s="13">
        <v>-2.6047482011907097E-2</v>
      </c>
      <c r="T1111" s="13">
        <v>6.9240387145641069E-2</v>
      </c>
      <c r="U1111" s="13">
        <v>-6.6871422417791315E-5</v>
      </c>
      <c r="V1111" s="13">
        <v>5.7910827574108037E-3</v>
      </c>
      <c r="W1111" s="13">
        <v>1.0062804327534147E-2</v>
      </c>
      <c r="X1111" s="13">
        <v>9.0945474383063996E-3</v>
      </c>
      <c r="Y1111" s="13">
        <v>0.30936652937625819</v>
      </c>
      <c r="Z1111" s="157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30"/>
      <c r="B1112" s="46" t="s">
        <v>263</v>
      </c>
      <c r="C1112" s="47"/>
      <c r="D1112" s="45">
        <v>0.18</v>
      </c>
      <c r="E1112" s="45">
        <v>1.62</v>
      </c>
      <c r="F1112" s="45">
        <v>1.33</v>
      </c>
      <c r="G1112" s="45">
        <v>2.39</v>
      </c>
      <c r="H1112" s="45">
        <v>0.31</v>
      </c>
      <c r="I1112" s="45">
        <v>1.06</v>
      </c>
      <c r="J1112" s="45">
        <v>0.63</v>
      </c>
      <c r="K1112" s="45">
        <v>0.28000000000000003</v>
      </c>
      <c r="L1112" s="45">
        <v>1.05</v>
      </c>
      <c r="M1112" s="45">
        <v>0.72</v>
      </c>
      <c r="N1112" s="45">
        <v>1.1299999999999999</v>
      </c>
      <c r="O1112" s="45">
        <v>1.6</v>
      </c>
      <c r="P1112" s="45">
        <v>0.28000000000000003</v>
      </c>
      <c r="Q1112" s="45">
        <v>0.43</v>
      </c>
      <c r="R1112" s="45">
        <v>0.01</v>
      </c>
      <c r="S1112" s="45">
        <v>0.79</v>
      </c>
      <c r="T1112" s="45">
        <v>2.13</v>
      </c>
      <c r="U1112" s="45">
        <v>0.01</v>
      </c>
      <c r="V1112" s="45">
        <v>0.19</v>
      </c>
      <c r="W1112" s="45">
        <v>0.32</v>
      </c>
      <c r="X1112" s="45">
        <v>0.28999999999999998</v>
      </c>
      <c r="Y1112" s="45">
        <v>9.48</v>
      </c>
      <c r="Z1112" s="157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B1113" s="31"/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/>
      <c r="X1113" s="20"/>
      <c r="Y1113" s="20"/>
      <c r="BM1113" s="55"/>
    </row>
    <row r="1114" spans="1:65" ht="15">
      <c r="B1114" s="8" t="s">
        <v>502</v>
      </c>
      <c r="BM1114" s="28" t="s">
        <v>66</v>
      </c>
    </row>
    <row r="1115" spans="1:65" ht="15">
      <c r="A1115" s="25" t="s">
        <v>45</v>
      </c>
      <c r="B1115" s="18" t="s">
        <v>110</v>
      </c>
      <c r="C1115" s="15" t="s">
        <v>111</v>
      </c>
      <c r="D1115" s="16" t="s">
        <v>225</v>
      </c>
      <c r="E1115" s="17" t="s">
        <v>225</v>
      </c>
      <c r="F1115" s="17" t="s">
        <v>225</v>
      </c>
      <c r="G1115" s="17" t="s">
        <v>225</v>
      </c>
      <c r="H1115" s="17" t="s">
        <v>225</v>
      </c>
      <c r="I1115" s="17" t="s">
        <v>225</v>
      </c>
      <c r="J1115" s="17" t="s">
        <v>225</v>
      </c>
      <c r="K1115" s="17" t="s">
        <v>225</v>
      </c>
      <c r="L1115" s="17" t="s">
        <v>225</v>
      </c>
      <c r="M1115" s="17" t="s">
        <v>225</v>
      </c>
      <c r="N1115" s="17" t="s">
        <v>225</v>
      </c>
      <c r="O1115" s="17" t="s">
        <v>225</v>
      </c>
      <c r="P1115" s="17" t="s">
        <v>225</v>
      </c>
      <c r="Q1115" s="17" t="s">
        <v>225</v>
      </c>
      <c r="R1115" s="17" t="s">
        <v>225</v>
      </c>
      <c r="S1115" s="17" t="s">
        <v>225</v>
      </c>
      <c r="T1115" s="17" t="s">
        <v>225</v>
      </c>
      <c r="U1115" s="17" t="s">
        <v>225</v>
      </c>
      <c r="V1115" s="157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1</v>
      </c>
    </row>
    <row r="1116" spans="1:65">
      <c r="A1116" s="30"/>
      <c r="B1116" s="19" t="s">
        <v>226</v>
      </c>
      <c r="C1116" s="9" t="s">
        <v>226</v>
      </c>
      <c r="D1116" s="155" t="s">
        <v>228</v>
      </c>
      <c r="E1116" s="156" t="s">
        <v>229</v>
      </c>
      <c r="F1116" s="156" t="s">
        <v>230</v>
      </c>
      <c r="G1116" s="156" t="s">
        <v>231</v>
      </c>
      <c r="H1116" s="156" t="s">
        <v>233</v>
      </c>
      <c r="I1116" s="156" t="s">
        <v>236</v>
      </c>
      <c r="J1116" s="156" t="s">
        <v>237</v>
      </c>
      <c r="K1116" s="156" t="s">
        <v>238</v>
      </c>
      <c r="L1116" s="156" t="s">
        <v>239</v>
      </c>
      <c r="M1116" s="156" t="s">
        <v>240</v>
      </c>
      <c r="N1116" s="156" t="s">
        <v>241</v>
      </c>
      <c r="O1116" s="156" t="s">
        <v>242</v>
      </c>
      <c r="P1116" s="156" t="s">
        <v>243</v>
      </c>
      <c r="Q1116" s="156" t="s">
        <v>244</v>
      </c>
      <c r="R1116" s="156" t="s">
        <v>245</v>
      </c>
      <c r="S1116" s="156" t="s">
        <v>247</v>
      </c>
      <c r="T1116" s="156" t="s">
        <v>249</v>
      </c>
      <c r="U1116" s="156" t="s">
        <v>250</v>
      </c>
      <c r="V1116" s="157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 t="s">
        <v>3</v>
      </c>
    </row>
    <row r="1117" spans="1:65">
      <c r="A1117" s="30"/>
      <c r="B1117" s="19"/>
      <c r="C1117" s="9"/>
      <c r="D1117" s="10" t="s">
        <v>271</v>
      </c>
      <c r="E1117" s="11" t="s">
        <v>272</v>
      </c>
      <c r="F1117" s="11" t="s">
        <v>114</v>
      </c>
      <c r="G1117" s="11" t="s">
        <v>272</v>
      </c>
      <c r="H1117" s="11" t="s">
        <v>272</v>
      </c>
      <c r="I1117" s="11" t="s">
        <v>271</v>
      </c>
      <c r="J1117" s="11" t="s">
        <v>114</v>
      </c>
      <c r="K1117" s="11" t="s">
        <v>272</v>
      </c>
      <c r="L1117" s="11" t="s">
        <v>271</v>
      </c>
      <c r="M1117" s="11" t="s">
        <v>272</v>
      </c>
      <c r="N1117" s="11" t="s">
        <v>272</v>
      </c>
      <c r="O1117" s="11" t="s">
        <v>114</v>
      </c>
      <c r="P1117" s="11" t="s">
        <v>271</v>
      </c>
      <c r="Q1117" s="11" t="s">
        <v>272</v>
      </c>
      <c r="R1117" s="11" t="s">
        <v>114</v>
      </c>
      <c r="S1117" s="11" t="s">
        <v>272</v>
      </c>
      <c r="T1117" s="11" t="s">
        <v>271</v>
      </c>
      <c r="U1117" s="11" t="s">
        <v>114</v>
      </c>
      <c r="V1117" s="157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0</v>
      </c>
    </row>
    <row r="1118" spans="1:65">
      <c r="A1118" s="30"/>
      <c r="B1118" s="19"/>
      <c r="C1118" s="9"/>
      <c r="D1118" s="26"/>
      <c r="E1118" s="26"/>
      <c r="F1118" s="26"/>
      <c r="G1118" s="26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  <c r="R1118" s="26"/>
      <c r="S1118" s="26"/>
      <c r="T1118" s="26"/>
      <c r="U1118" s="26"/>
      <c r="V1118" s="157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0</v>
      </c>
    </row>
    <row r="1119" spans="1:65">
      <c r="A1119" s="30"/>
      <c r="B1119" s="18">
        <v>1</v>
      </c>
      <c r="C1119" s="14">
        <v>1</v>
      </c>
      <c r="D1119" s="218">
        <v>158.1</v>
      </c>
      <c r="E1119" s="218">
        <v>152.19999999999999</v>
      </c>
      <c r="F1119" s="218">
        <v>161.66</v>
      </c>
      <c r="G1119" s="218">
        <v>151</v>
      </c>
      <c r="H1119" s="218">
        <v>163</v>
      </c>
      <c r="I1119" s="218">
        <v>157</v>
      </c>
      <c r="J1119" s="218">
        <v>143</v>
      </c>
      <c r="K1119" s="244">
        <v>191</v>
      </c>
      <c r="L1119" s="218">
        <v>152.48719546017753</v>
      </c>
      <c r="M1119" s="218">
        <v>156.4</v>
      </c>
      <c r="N1119" s="218">
        <v>152.5</v>
      </c>
      <c r="O1119" s="218">
        <v>159</v>
      </c>
      <c r="P1119" s="218">
        <v>162</v>
      </c>
      <c r="Q1119" s="218">
        <v>146.1</v>
      </c>
      <c r="R1119" s="218">
        <v>155.86493499999997</v>
      </c>
      <c r="S1119" s="218">
        <v>163.19999999999999</v>
      </c>
      <c r="T1119" s="218">
        <v>166.5</v>
      </c>
      <c r="U1119" s="218">
        <v>156</v>
      </c>
      <c r="V1119" s="220"/>
      <c r="W1119" s="221"/>
      <c r="X1119" s="221"/>
      <c r="Y1119" s="221"/>
      <c r="Z1119" s="221"/>
      <c r="AA1119" s="221"/>
      <c r="AB1119" s="221"/>
      <c r="AC1119" s="221"/>
      <c r="AD1119" s="221"/>
      <c r="AE1119" s="221"/>
      <c r="AF1119" s="221"/>
      <c r="AG1119" s="221"/>
      <c r="AH1119" s="221"/>
      <c r="AI1119" s="221"/>
      <c r="AJ1119" s="221"/>
      <c r="AK1119" s="221"/>
      <c r="AL1119" s="221"/>
      <c r="AM1119" s="221"/>
      <c r="AN1119" s="221"/>
      <c r="AO1119" s="221"/>
      <c r="AP1119" s="221"/>
      <c r="AQ1119" s="221"/>
      <c r="AR1119" s="221"/>
      <c r="AS1119" s="221"/>
      <c r="AT1119" s="221"/>
      <c r="AU1119" s="221"/>
      <c r="AV1119" s="221"/>
      <c r="AW1119" s="221"/>
      <c r="AX1119" s="221"/>
      <c r="AY1119" s="221"/>
      <c r="AZ1119" s="221"/>
      <c r="BA1119" s="221"/>
      <c r="BB1119" s="221"/>
      <c r="BC1119" s="221"/>
      <c r="BD1119" s="221"/>
      <c r="BE1119" s="221"/>
      <c r="BF1119" s="221"/>
      <c r="BG1119" s="221"/>
      <c r="BH1119" s="221"/>
      <c r="BI1119" s="221"/>
      <c r="BJ1119" s="221"/>
      <c r="BK1119" s="221"/>
      <c r="BL1119" s="221"/>
      <c r="BM1119" s="222">
        <v>1</v>
      </c>
    </row>
    <row r="1120" spans="1:65">
      <c r="A1120" s="30"/>
      <c r="B1120" s="19">
        <v>1</v>
      </c>
      <c r="C1120" s="9">
        <v>2</v>
      </c>
      <c r="D1120" s="223">
        <v>159.6</v>
      </c>
      <c r="E1120" s="223">
        <v>159.30000000000001</v>
      </c>
      <c r="F1120" s="223">
        <v>162.54</v>
      </c>
      <c r="G1120" s="223">
        <v>151</v>
      </c>
      <c r="H1120" s="223">
        <v>161</v>
      </c>
      <c r="I1120" s="223">
        <v>156</v>
      </c>
      <c r="J1120" s="223">
        <v>147</v>
      </c>
      <c r="K1120" s="223">
        <v>168</v>
      </c>
      <c r="L1120" s="223">
        <v>151.8868401746829</v>
      </c>
      <c r="M1120" s="223">
        <v>155.5</v>
      </c>
      <c r="N1120" s="223">
        <v>161</v>
      </c>
      <c r="O1120" s="223">
        <v>157</v>
      </c>
      <c r="P1120" s="223">
        <v>164</v>
      </c>
      <c r="Q1120" s="223">
        <v>144</v>
      </c>
      <c r="R1120" s="223">
        <v>157.94621000000001</v>
      </c>
      <c r="S1120" s="223">
        <v>159</v>
      </c>
      <c r="T1120" s="223">
        <v>166.8</v>
      </c>
      <c r="U1120" s="223">
        <v>155</v>
      </c>
      <c r="V1120" s="220"/>
      <c r="W1120" s="221"/>
      <c r="X1120" s="221"/>
      <c r="Y1120" s="221"/>
      <c r="Z1120" s="221"/>
      <c r="AA1120" s="221"/>
      <c r="AB1120" s="221"/>
      <c r="AC1120" s="221"/>
      <c r="AD1120" s="221"/>
      <c r="AE1120" s="221"/>
      <c r="AF1120" s="221"/>
      <c r="AG1120" s="221"/>
      <c r="AH1120" s="221"/>
      <c r="AI1120" s="221"/>
      <c r="AJ1120" s="221"/>
      <c r="AK1120" s="221"/>
      <c r="AL1120" s="221"/>
      <c r="AM1120" s="221"/>
      <c r="AN1120" s="221"/>
      <c r="AO1120" s="221"/>
      <c r="AP1120" s="221"/>
      <c r="AQ1120" s="221"/>
      <c r="AR1120" s="221"/>
      <c r="AS1120" s="221"/>
      <c r="AT1120" s="221"/>
      <c r="AU1120" s="221"/>
      <c r="AV1120" s="221"/>
      <c r="AW1120" s="221"/>
      <c r="AX1120" s="221"/>
      <c r="AY1120" s="221"/>
      <c r="AZ1120" s="221"/>
      <c r="BA1120" s="221"/>
      <c r="BB1120" s="221"/>
      <c r="BC1120" s="221"/>
      <c r="BD1120" s="221"/>
      <c r="BE1120" s="221"/>
      <c r="BF1120" s="221"/>
      <c r="BG1120" s="221"/>
      <c r="BH1120" s="221"/>
      <c r="BI1120" s="221"/>
      <c r="BJ1120" s="221"/>
      <c r="BK1120" s="221"/>
      <c r="BL1120" s="221"/>
      <c r="BM1120" s="222">
        <v>31</v>
      </c>
    </row>
    <row r="1121" spans="1:65">
      <c r="A1121" s="30"/>
      <c r="B1121" s="19">
        <v>1</v>
      </c>
      <c r="C1121" s="9">
        <v>3</v>
      </c>
      <c r="D1121" s="223">
        <v>162.30000000000001</v>
      </c>
      <c r="E1121" s="223">
        <v>169.1</v>
      </c>
      <c r="F1121" s="223">
        <v>163.37</v>
      </c>
      <c r="G1121" s="223">
        <v>150</v>
      </c>
      <c r="H1121" s="223">
        <v>159</v>
      </c>
      <c r="I1121" s="223">
        <v>154</v>
      </c>
      <c r="J1121" s="223">
        <v>144</v>
      </c>
      <c r="K1121" s="223">
        <v>164</v>
      </c>
      <c r="L1121" s="223">
        <v>152.02183124861222</v>
      </c>
      <c r="M1121" s="223">
        <v>153.80000000000001</v>
      </c>
      <c r="N1121" s="223">
        <v>165.5</v>
      </c>
      <c r="O1121" s="223">
        <v>159</v>
      </c>
      <c r="P1121" s="223">
        <v>163</v>
      </c>
      <c r="Q1121" s="223">
        <v>143.30000000000001</v>
      </c>
      <c r="R1121" s="223">
        <v>156.41735</v>
      </c>
      <c r="S1121" s="223">
        <v>162.6</v>
      </c>
      <c r="T1121" s="223">
        <v>163.5</v>
      </c>
      <c r="U1121" s="223">
        <v>153</v>
      </c>
      <c r="V1121" s="220"/>
      <c r="W1121" s="221"/>
      <c r="X1121" s="221"/>
      <c r="Y1121" s="221"/>
      <c r="Z1121" s="221"/>
      <c r="AA1121" s="221"/>
      <c r="AB1121" s="221"/>
      <c r="AC1121" s="221"/>
      <c r="AD1121" s="221"/>
      <c r="AE1121" s="221"/>
      <c r="AF1121" s="221"/>
      <c r="AG1121" s="221"/>
      <c r="AH1121" s="221"/>
      <c r="AI1121" s="221"/>
      <c r="AJ1121" s="221"/>
      <c r="AK1121" s="221"/>
      <c r="AL1121" s="221"/>
      <c r="AM1121" s="221"/>
      <c r="AN1121" s="221"/>
      <c r="AO1121" s="221"/>
      <c r="AP1121" s="221"/>
      <c r="AQ1121" s="221"/>
      <c r="AR1121" s="221"/>
      <c r="AS1121" s="221"/>
      <c r="AT1121" s="221"/>
      <c r="AU1121" s="221"/>
      <c r="AV1121" s="221"/>
      <c r="AW1121" s="221"/>
      <c r="AX1121" s="221"/>
      <c r="AY1121" s="221"/>
      <c r="AZ1121" s="221"/>
      <c r="BA1121" s="221"/>
      <c r="BB1121" s="221"/>
      <c r="BC1121" s="221"/>
      <c r="BD1121" s="221"/>
      <c r="BE1121" s="221"/>
      <c r="BF1121" s="221"/>
      <c r="BG1121" s="221"/>
      <c r="BH1121" s="221"/>
      <c r="BI1121" s="221"/>
      <c r="BJ1121" s="221"/>
      <c r="BK1121" s="221"/>
      <c r="BL1121" s="221"/>
      <c r="BM1121" s="222">
        <v>16</v>
      </c>
    </row>
    <row r="1122" spans="1:65">
      <c r="A1122" s="30"/>
      <c r="B1122" s="19">
        <v>1</v>
      </c>
      <c r="C1122" s="9">
        <v>4</v>
      </c>
      <c r="D1122" s="223">
        <v>158.69999999999999</v>
      </c>
      <c r="E1122" s="223">
        <v>169.3</v>
      </c>
      <c r="F1122" s="223">
        <v>175.26</v>
      </c>
      <c r="G1122" s="223">
        <v>152</v>
      </c>
      <c r="H1122" s="223">
        <v>169.5</v>
      </c>
      <c r="I1122" s="223">
        <v>153</v>
      </c>
      <c r="J1122" s="223">
        <v>143</v>
      </c>
      <c r="K1122" s="223">
        <v>161</v>
      </c>
      <c r="L1122" s="223">
        <v>151.05636979236314</v>
      </c>
      <c r="M1122" s="223">
        <v>155.30000000000001</v>
      </c>
      <c r="N1122" s="223">
        <v>163.5</v>
      </c>
      <c r="O1122" s="223">
        <v>158</v>
      </c>
      <c r="P1122" s="223">
        <v>163</v>
      </c>
      <c r="Q1122" s="223">
        <v>145.9</v>
      </c>
      <c r="R1122" s="223">
        <v>157.73654999999999</v>
      </c>
      <c r="S1122" s="223">
        <v>157.30000000000001</v>
      </c>
      <c r="T1122" s="223">
        <v>168.3</v>
      </c>
      <c r="U1122" s="223">
        <v>154</v>
      </c>
      <c r="V1122" s="220"/>
      <c r="W1122" s="221"/>
      <c r="X1122" s="221"/>
      <c r="Y1122" s="221"/>
      <c r="Z1122" s="221"/>
      <c r="AA1122" s="221"/>
      <c r="AB1122" s="221"/>
      <c r="AC1122" s="221"/>
      <c r="AD1122" s="221"/>
      <c r="AE1122" s="221"/>
      <c r="AF1122" s="221"/>
      <c r="AG1122" s="221"/>
      <c r="AH1122" s="221"/>
      <c r="AI1122" s="221"/>
      <c r="AJ1122" s="221"/>
      <c r="AK1122" s="221"/>
      <c r="AL1122" s="221"/>
      <c r="AM1122" s="221"/>
      <c r="AN1122" s="221"/>
      <c r="AO1122" s="221"/>
      <c r="AP1122" s="221"/>
      <c r="AQ1122" s="221"/>
      <c r="AR1122" s="221"/>
      <c r="AS1122" s="221"/>
      <c r="AT1122" s="221"/>
      <c r="AU1122" s="221"/>
      <c r="AV1122" s="221"/>
      <c r="AW1122" s="221"/>
      <c r="AX1122" s="221"/>
      <c r="AY1122" s="221"/>
      <c r="AZ1122" s="221"/>
      <c r="BA1122" s="221"/>
      <c r="BB1122" s="221"/>
      <c r="BC1122" s="221"/>
      <c r="BD1122" s="221"/>
      <c r="BE1122" s="221"/>
      <c r="BF1122" s="221"/>
      <c r="BG1122" s="221"/>
      <c r="BH1122" s="221"/>
      <c r="BI1122" s="221"/>
      <c r="BJ1122" s="221"/>
      <c r="BK1122" s="221"/>
      <c r="BL1122" s="221"/>
      <c r="BM1122" s="222">
        <v>157.63660326676825</v>
      </c>
    </row>
    <row r="1123" spans="1:65">
      <c r="A1123" s="30"/>
      <c r="B1123" s="19">
        <v>1</v>
      </c>
      <c r="C1123" s="9">
        <v>5</v>
      </c>
      <c r="D1123" s="223">
        <v>159.69999999999999</v>
      </c>
      <c r="E1123" s="223">
        <v>159.6</v>
      </c>
      <c r="F1123" s="223">
        <v>166.08</v>
      </c>
      <c r="G1123" s="223">
        <v>153</v>
      </c>
      <c r="H1123" s="223">
        <v>160.5</v>
      </c>
      <c r="I1123" s="223">
        <v>154</v>
      </c>
      <c r="J1123" s="223">
        <v>139</v>
      </c>
      <c r="K1123" s="223">
        <v>158</v>
      </c>
      <c r="L1123" s="223">
        <v>152.59139210436612</v>
      </c>
      <c r="M1123" s="223">
        <v>156.69999999999999</v>
      </c>
      <c r="N1123" s="223">
        <v>162.5</v>
      </c>
      <c r="O1123" s="223">
        <v>158</v>
      </c>
      <c r="P1123" s="223">
        <v>163</v>
      </c>
      <c r="Q1123" s="223">
        <v>143.30000000000001</v>
      </c>
      <c r="R1123" s="223">
        <v>159.04279</v>
      </c>
      <c r="S1123" s="223">
        <v>157.5</v>
      </c>
      <c r="T1123" s="223">
        <v>168.9</v>
      </c>
      <c r="U1123" s="223">
        <v>154</v>
      </c>
      <c r="V1123" s="220"/>
      <c r="W1123" s="221"/>
      <c r="X1123" s="221"/>
      <c r="Y1123" s="221"/>
      <c r="Z1123" s="221"/>
      <c r="AA1123" s="221"/>
      <c r="AB1123" s="221"/>
      <c r="AC1123" s="221"/>
      <c r="AD1123" s="221"/>
      <c r="AE1123" s="221"/>
      <c r="AF1123" s="221"/>
      <c r="AG1123" s="221"/>
      <c r="AH1123" s="221"/>
      <c r="AI1123" s="221"/>
      <c r="AJ1123" s="221"/>
      <c r="AK1123" s="221"/>
      <c r="AL1123" s="221"/>
      <c r="AM1123" s="221"/>
      <c r="AN1123" s="221"/>
      <c r="AO1123" s="221"/>
      <c r="AP1123" s="221"/>
      <c r="AQ1123" s="221"/>
      <c r="AR1123" s="221"/>
      <c r="AS1123" s="221"/>
      <c r="AT1123" s="221"/>
      <c r="AU1123" s="221"/>
      <c r="AV1123" s="221"/>
      <c r="AW1123" s="221"/>
      <c r="AX1123" s="221"/>
      <c r="AY1123" s="221"/>
      <c r="AZ1123" s="221"/>
      <c r="BA1123" s="221"/>
      <c r="BB1123" s="221"/>
      <c r="BC1123" s="221"/>
      <c r="BD1123" s="221"/>
      <c r="BE1123" s="221"/>
      <c r="BF1123" s="221"/>
      <c r="BG1123" s="221"/>
      <c r="BH1123" s="221"/>
      <c r="BI1123" s="221"/>
      <c r="BJ1123" s="221"/>
      <c r="BK1123" s="221"/>
      <c r="BL1123" s="221"/>
      <c r="BM1123" s="222">
        <v>70</v>
      </c>
    </row>
    <row r="1124" spans="1:65">
      <c r="A1124" s="30"/>
      <c r="B1124" s="19">
        <v>1</v>
      </c>
      <c r="C1124" s="9">
        <v>6</v>
      </c>
      <c r="D1124" s="223">
        <v>162.9</v>
      </c>
      <c r="E1124" s="223">
        <v>148.5</v>
      </c>
      <c r="F1124" s="223">
        <v>173.93</v>
      </c>
      <c r="G1124" s="223">
        <v>158</v>
      </c>
      <c r="H1124" s="223">
        <v>161</v>
      </c>
      <c r="I1124" s="223">
        <v>153</v>
      </c>
      <c r="J1124" s="223">
        <v>150</v>
      </c>
      <c r="K1124" s="227">
        <v>190</v>
      </c>
      <c r="L1124" s="223">
        <v>151.51182903077077</v>
      </c>
      <c r="M1124" s="223">
        <v>153.69999999999999</v>
      </c>
      <c r="N1124" s="223">
        <v>159</v>
      </c>
      <c r="O1124" s="223">
        <v>159</v>
      </c>
      <c r="P1124" s="223">
        <v>168</v>
      </c>
      <c r="Q1124" s="223">
        <v>143.6</v>
      </c>
      <c r="R1124" s="223">
        <v>158.04986</v>
      </c>
      <c r="S1124" s="223">
        <v>164.4</v>
      </c>
      <c r="T1124" s="223">
        <v>166.9</v>
      </c>
      <c r="U1124" s="223">
        <v>156</v>
      </c>
      <c r="V1124" s="220"/>
      <c r="W1124" s="221"/>
      <c r="X1124" s="221"/>
      <c r="Y1124" s="221"/>
      <c r="Z1124" s="221"/>
      <c r="AA1124" s="221"/>
      <c r="AB1124" s="221"/>
      <c r="AC1124" s="221"/>
      <c r="AD1124" s="221"/>
      <c r="AE1124" s="221"/>
      <c r="AF1124" s="221"/>
      <c r="AG1124" s="221"/>
      <c r="AH1124" s="221"/>
      <c r="AI1124" s="221"/>
      <c r="AJ1124" s="221"/>
      <c r="AK1124" s="221"/>
      <c r="AL1124" s="221"/>
      <c r="AM1124" s="221"/>
      <c r="AN1124" s="221"/>
      <c r="AO1124" s="221"/>
      <c r="AP1124" s="221"/>
      <c r="AQ1124" s="221"/>
      <c r="AR1124" s="221"/>
      <c r="AS1124" s="221"/>
      <c r="AT1124" s="221"/>
      <c r="AU1124" s="221"/>
      <c r="AV1124" s="221"/>
      <c r="AW1124" s="221"/>
      <c r="AX1124" s="221"/>
      <c r="AY1124" s="221"/>
      <c r="AZ1124" s="221"/>
      <c r="BA1124" s="221"/>
      <c r="BB1124" s="221"/>
      <c r="BC1124" s="221"/>
      <c r="BD1124" s="221"/>
      <c r="BE1124" s="221"/>
      <c r="BF1124" s="221"/>
      <c r="BG1124" s="221"/>
      <c r="BH1124" s="221"/>
      <c r="BI1124" s="221"/>
      <c r="BJ1124" s="221"/>
      <c r="BK1124" s="221"/>
      <c r="BL1124" s="221"/>
      <c r="BM1124" s="225"/>
    </row>
    <row r="1125" spans="1:65">
      <c r="A1125" s="30"/>
      <c r="B1125" s="20" t="s">
        <v>259</v>
      </c>
      <c r="C1125" s="12"/>
      <c r="D1125" s="226">
        <v>160.21666666666667</v>
      </c>
      <c r="E1125" s="226">
        <v>159.66666666666669</v>
      </c>
      <c r="F1125" s="226">
        <v>167.14</v>
      </c>
      <c r="G1125" s="226">
        <v>152.5</v>
      </c>
      <c r="H1125" s="226">
        <v>162.33333333333334</v>
      </c>
      <c r="I1125" s="226">
        <v>154.5</v>
      </c>
      <c r="J1125" s="226">
        <v>144.33333333333334</v>
      </c>
      <c r="K1125" s="226">
        <v>172</v>
      </c>
      <c r="L1125" s="226">
        <v>151.92590963516213</v>
      </c>
      <c r="M1125" s="226">
        <v>155.23333333333335</v>
      </c>
      <c r="N1125" s="226">
        <v>160.66666666666666</v>
      </c>
      <c r="O1125" s="226">
        <v>158.33333333333334</v>
      </c>
      <c r="P1125" s="226">
        <v>163.83333333333334</v>
      </c>
      <c r="Q1125" s="226">
        <v>144.3666666666667</v>
      </c>
      <c r="R1125" s="226">
        <v>157.50961583333333</v>
      </c>
      <c r="S1125" s="226">
        <v>160.66666666666666</v>
      </c>
      <c r="T1125" s="226">
        <v>166.81666666666666</v>
      </c>
      <c r="U1125" s="226">
        <v>154.66666666666666</v>
      </c>
      <c r="V1125" s="220"/>
      <c r="W1125" s="221"/>
      <c r="X1125" s="221"/>
      <c r="Y1125" s="221"/>
      <c r="Z1125" s="221"/>
      <c r="AA1125" s="221"/>
      <c r="AB1125" s="221"/>
      <c r="AC1125" s="221"/>
      <c r="AD1125" s="221"/>
      <c r="AE1125" s="221"/>
      <c r="AF1125" s="221"/>
      <c r="AG1125" s="221"/>
      <c r="AH1125" s="221"/>
      <c r="AI1125" s="221"/>
      <c r="AJ1125" s="221"/>
      <c r="AK1125" s="221"/>
      <c r="AL1125" s="221"/>
      <c r="AM1125" s="221"/>
      <c r="AN1125" s="221"/>
      <c r="AO1125" s="221"/>
      <c r="AP1125" s="221"/>
      <c r="AQ1125" s="221"/>
      <c r="AR1125" s="221"/>
      <c r="AS1125" s="221"/>
      <c r="AT1125" s="221"/>
      <c r="AU1125" s="221"/>
      <c r="AV1125" s="221"/>
      <c r="AW1125" s="221"/>
      <c r="AX1125" s="221"/>
      <c r="AY1125" s="221"/>
      <c r="AZ1125" s="221"/>
      <c r="BA1125" s="221"/>
      <c r="BB1125" s="221"/>
      <c r="BC1125" s="221"/>
      <c r="BD1125" s="221"/>
      <c r="BE1125" s="221"/>
      <c r="BF1125" s="221"/>
      <c r="BG1125" s="221"/>
      <c r="BH1125" s="221"/>
      <c r="BI1125" s="221"/>
      <c r="BJ1125" s="221"/>
      <c r="BK1125" s="221"/>
      <c r="BL1125" s="221"/>
      <c r="BM1125" s="225"/>
    </row>
    <row r="1126" spans="1:65">
      <c r="A1126" s="30"/>
      <c r="B1126" s="3" t="s">
        <v>260</v>
      </c>
      <c r="C1126" s="29"/>
      <c r="D1126" s="223">
        <v>159.64999999999998</v>
      </c>
      <c r="E1126" s="223">
        <v>159.44999999999999</v>
      </c>
      <c r="F1126" s="223">
        <v>164.72500000000002</v>
      </c>
      <c r="G1126" s="223">
        <v>151.5</v>
      </c>
      <c r="H1126" s="223">
        <v>161</v>
      </c>
      <c r="I1126" s="223">
        <v>154</v>
      </c>
      <c r="J1126" s="223">
        <v>143.5</v>
      </c>
      <c r="K1126" s="223">
        <v>166</v>
      </c>
      <c r="L1126" s="223">
        <v>151.95433571164756</v>
      </c>
      <c r="M1126" s="223">
        <v>155.4</v>
      </c>
      <c r="N1126" s="223">
        <v>161.75</v>
      </c>
      <c r="O1126" s="223">
        <v>158.5</v>
      </c>
      <c r="P1126" s="223">
        <v>163</v>
      </c>
      <c r="Q1126" s="223">
        <v>143.80000000000001</v>
      </c>
      <c r="R1126" s="223">
        <v>157.84138000000002</v>
      </c>
      <c r="S1126" s="223">
        <v>160.80000000000001</v>
      </c>
      <c r="T1126" s="223">
        <v>166.85000000000002</v>
      </c>
      <c r="U1126" s="223">
        <v>154.5</v>
      </c>
      <c r="V1126" s="220"/>
      <c r="W1126" s="221"/>
      <c r="X1126" s="221"/>
      <c r="Y1126" s="221"/>
      <c r="Z1126" s="221"/>
      <c r="AA1126" s="221"/>
      <c r="AB1126" s="221"/>
      <c r="AC1126" s="221"/>
      <c r="AD1126" s="221"/>
      <c r="AE1126" s="221"/>
      <c r="AF1126" s="221"/>
      <c r="AG1126" s="221"/>
      <c r="AH1126" s="221"/>
      <c r="AI1126" s="221"/>
      <c r="AJ1126" s="221"/>
      <c r="AK1126" s="221"/>
      <c r="AL1126" s="221"/>
      <c r="AM1126" s="221"/>
      <c r="AN1126" s="221"/>
      <c r="AO1126" s="221"/>
      <c r="AP1126" s="221"/>
      <c r="AQ1126" s="221"/>
      <c r="AR1126" s="221"/>
      <c r="AS1126" s="221"/>
      <c r="AT1126" s="221"/>
      <c r="AU1126" s="221"/>
      <c r="AV1126" s="221"/>
      <c r="AW1126" s="221"/>
      <c r="AX1126" s="221"/>
      <c r="AY1126" s="221"/>
      <c r="AZ1126" s="221"/>
      <c r="BA1126" s="221"/>
      <c r="BB1126" s="221"/>
      <c r="BC1126" s="221"/>
      <c r="BD1126" s="221"/>
      <c r="BE1126" s="221"/>
      <c r="BF1126" s="221"/>
      <c r="BG1126" s="221"/>
      <c r="BH1126" s="221"/>
      <c r="BI1126" s="221"/>
      <c r="BJ1126" s="221"/>
      <c r="BK1126" s="221"/>
      <c r="BL1126" s="221"/>
      <c r="BM1126" s="225"/>
    </row>
    <row r="1127" spans="1:65">
      <c r="A1127" s="30"/>
      <c r="B1127" s="3" t="s">
        <v>261</v>
      </c>
      <c r="C1127" s="29"/>
      <c r="D1127" s="223">
        <v>1.9477337258123086</v>
      </c>
      <c r="E1127" s="223">
        <v>8.5132054284309806</v>
      </c>
      <c r="F1127" s="223">
        <v>5.9760421685259217</v>
      </c>
      <c r="G1127" s="223">
        <v>2.8809720581775866</v>
      </c>
      <c r="H1127" s="223">
        <v>3.7372003781797232</v>
      </c>
      <c r="I1127" s="223">
        <v>1.6431676725154984</v>
      </c>
      <c r="J1127" s="223">
        <v>3.7771241264574118</v>
      </c>
      <c r="K1127" s="223">
        <v>14.710540438746634</v>
      </c>
      <c r="L1127" s="223">
        <v>0.5824428483547669</v>
      </c>
      <c r="M1127" s="223">
        <v>1.2643839079435737</v>
      </c>
      <c r="N1127" s="223">
        <v>4.5680046701669061</v>
      </c>
      <c r="O1127" s="223">
        <v>0.81649658092772603</v>
      </c>
      <c r="P1127" s="223">
        <v>2.1369760566432809</v>
      </c>
      <c r="Q1127" s="223">
        <v>1.2925427136720313</v>
      </c>
      <c r="R1127" s="223">
        <v>1.1646991080550297</v>
      </c>
      <c r="S1127" s="223">
        <v>3.1059083480789713</v>
      </c>
      <c r="T1127" s="223">
        <v>1.8787407129954572</v>
      </c>
      <c r="U1127" s="223">
        <v>1.2110601416389968</v>
      </c>
      <c r="V1127" s="220"/>
      <c r="W1127" s="221"/>
      <c r="X1127" s="221"/>
      <c r="Y1127" s="221"/>
      <c r="Z1127" s="221"/>
      <c r="AA1127" s="221"/>
      <c r="AB1127" s="221"/>
      <c r="AC1127" s="221"/>
      <c r="AD1127" s="221"/>
      <c r="AE1127" s="221"/>
      <c r="AF1127" s="221"/>
      <c r="AG1127" s="221"/>
      <c r="AH1127" s="221"/>
      <c r="AI1127" s="221"/>
      <c r="AJ1127" s="221"/>
      <c r="AK1127" s="221"/>
      <c r="AL1127" s="221"/>
      <c r="AM1127" s="221"/>
      <c r="AN1127" s="221"/>
      <c r="AO1127" s="221"/>
      <c r="AP1127" s="221"/>
      <c r="AQ1127" s="221"/>
      <c r="AR1127" s="221"/>
      <c r="AS1127" s="221"/>
      <c r="AT1127" s="221"/>
      <c r="AU1127" s="221"/>
      <c r="AV1127" s="221"/>
      <c r="AW1127" s="221"/>
      <c r="AX1127" s="221"/>
      <c r="AY1127" s="221"/>
      <c r="AZ1127" s="221"/>
      <c r="BA1127" s="221"/>
      <c r="BB1127" s="221"/>
      <c r="BC1127" s="221"/>
      <c r="BD1127" s="221"/>
      <c r="BE1127" s="221"/>
      <c r="BF1127" s="221"/>
      <c r="BG1127" s="221"/>
      <c r="BH1127" s="221"/>
      <c r="BI1127" s="221"/>
      <c r="BJ1127" s="221"/>
      <c r="BK1127" s="221"/>
      <c r="BL1127" s="221"/>
      <c r="BM1127" s="225"/>
    </row>
    <row r="1128" spans="1:65">
      <c r="A1128" s="30"/>
      <c r="B1128" s="3" t="s">
        <v>86</v>
      </c>
      <c r="C1128" s="29"/>
      <c r="D1128" s="13">
        <v>1.2156873353660514E-2</v>
      </c>
      <c r="E1128" s="13">
        <v>5.3318614374306759E-2</v>
      </c>
      <c r="F1128" s="13">
        <v>3.5754709635789889E-2</v>
      </c>
      <c r="G1128" s="13">
        <v>1.889162005362352E-2</v>
      </c>
      <c r="H1128" s="13">
        <v>2.3021768243406918E-2</v>
      </c>
      <c r="I1128" s="13">
        <v>1.0635389466119732E-2</v>
      </c>
      <c r="J1128" s="13">
        <v>2.6169451222568672E-2</v>
      </c>
      <c r="K1128" s="13">
        <v>8.5526397899689729E-2</v>
      </c>
      <c r="L1128" s="13">
        <v>3.8337295445750935E-3</v>
      </c>
      <c r="M1128" s="13">
        <v>8.1450541632611569E-3</v>
      </c>
      <c r="N1128" s="13">
        <v>2.8431564337138421E-2</v>
      </c>
      <c r="O1128" s="13">
        <v>5.1568205111224797E-3</v>
      </c>
      <c r="P1128" s="13">
        <v>1.3043597497314024E-2</v>
      </c>
      <c r="Q1128" s="13">
        <v>8.9531935835051799E-3</v>
      </c>
      <c r="R1128" s="13">
        <v>7.3944635182618965E-3</v>
      </c>
      <c r="S1128" s="13">
        <v>1.9331379759827624E-2</v>
      </c>
      <c r="T1128" s="13">
        <v>1.126230820059221E-2</v>
      </c>
      <c r="U1128" s="13">
        <v>7.8301302261142031E-3</v>
      </c>
      <c r="V1128" s="157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30"/>
      <c r="B1129" s="3" t="s">
        <v>262</v>
      </c>
      <c r="C1129" s="29"/>
      <c r="D1129" s="13">
        <v>1.6367159317256963E-2</v>
      </c>
      <c r="E1129" s="13">
        <v>1.2878121945211873E-2</v>
      </c>
      <c r="F1129" s="13">
        <v>6.0286738842939558E-2</v>
      </c>
      <c r="G1129" s="13">
        <v>-3.2585092296587903E-2</v>
      </c>
      <c r="H1129" s="13">
        <v>2.9794666779369816E-2</v>
      </c>
      <c r="I1129" s="13">
        <v>-1.9897683670969335E-2</v>
      </c>
      <c r="J1129" s="13">
        <v>-8.4392010851196742E-2</v>
      </c>
      <c r="K1129" s="13">
        <v>9.1117141803192636E-2</v>
      </c>
      <c r="L1129" s="13">
        <v>-3.6226951819952169E-2</v>
      </c>
      <c r="M1129" s="13">
        <v>-1.5245633841575845E-2</v>
      </c>
      <c r="N1129" s="13">
        <v>1.9221826258021046E-2</v>
      </c>
      <c r="O1129" s="13">
        <v>4.419849528132902E-3</v>
      </c>
      <c r="P1129" s="13">
        <v>3.9310223248583798E-2</v>
      </c>
      <c r="Q1129" s="13">
        <v>-8.4180554040769628E-2</v>
      </c>
      <c r="R1129" s="13">
        <v>-8.0557072915365957E-4</v>
      </c>
      <c r="S1129" s="13">
        <v>1.9221826258021046E-2</v>
      </c>
      <c r="T1129" s="13">
        <v>5.8235607781798038E-2</v>
      </c>
      <c r="U1129" s="13">
        <v>-1.8840399618834547E-2</v>
      </c>
      <c r="V1129" s="157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30"/>
      <c r="B1130" s="46" t="s">
        <v>263</v>
      </c>
      <c r="C1130" s="47"/>
      <c r="D1130" s="45">
        <v>0.19</v>
      </c>
      <c r="E1130" s="45">
        <v>0.1</v>
      </c>
      <c r="F1130" s="45">
        <v>1.24</v>
      </c>
      <c r="G1130" s="45">
        <v>0.99</v>
      </c>
      <c r="H1130" s="45">
        <v>0.51</v>
      </c>
      <c r="I1130" s="45">
        <v>0.69</v>
      </c>
      <c r="J1130" s="45">
        <v>2.2400000000000002</v>
      </c>
      <c r="K1130" s="45">
        <v>1.98</v>
      </c>
      <c r="L1130" s="45">
        <v>1.08</v>
      </c>
      <c r="M1130" s="45">
        <v>0.57999999999999996</v>
      </c>
      <c r="N1130" s="45">
        <v>0.25</v>
      </c>
      <c r="O1130" s="45">
        <v>0.1</v>
      </c>
      <c r="P1130" s="45">
        <v>0.74</v>
      </c>
      <c r="Q1130" s="45">
        <v>2.23</v>
      </c>
      <c r="R1130" s="45">
        <v>0.23</v>
      </c>
      <c r="S1130" s="45">
        <v>0.25</v>
      </c>
      <c r="T1130" s="45">
        <v>1.19</v>
      </c>
      <c r="U1130" s="45">
        <v>0.66</v>
      </c>
      <c r="V1130" s="157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B1131" s="31"/>
      <c r="C1131" s="20"/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BM1131" s="55"/>
    </row>
    <row r="1132" spans="1:65">
      <c r="BM1132" s="55"/>
    </row>
    <row r="1133" spans="1:65">
      <c r="BM1133" s="55"/>
    </row>
    <row r="1134" spans="1:65">
      <c r="BM1134" s="55"/>
    </row>
    <row r="1135" spans="1:65"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6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</sheetData>
  <dataConsolidate/>
  <conditionalFormatting sqref="B6:X11 B24:Y29 B42:X47 B60:D65 B78:V83 B96:Y101 B114:Y119 B133:Y138 B151:Y156 B170:R175 B188:X193 B206:Y211 B225:S230 B243:Y248 B261:K266 B279:K284 B298:K303 B317:Y322 B335:X340 B354:K359 B372:O377 B390:R395 B408:F413 B426:J431 B444:R449 B462:Y467 B480:X485 B498:V503 B516:M521 B535:Y540 B553:Y558 B571:Y576 B590:Y595 B608:U613 B626:K631 B644:X649 B662:Y667 B680:X685 B698:K703 B716:S721 B734:M739 B752:Y757 B770:X775 B789:Y794 B808:R813 B826:K831 B844:U849 B863:Y868 B882:R887 B901:O906 B920:S925 B938:V943 B956:X961 B974:W979 B992:K997 B1010:W1015 B1028:Y1033 B1046:X1051 B1065:U1070 B1083:N1088 B1101:Y1106 B1119:U1124">
    <cfRule type="expression" dxfId="17" priority="186">
      <formula>AND($B6&lt;&gt;$B5,NOT(ISBLANK(INDIRECT(Anlyt_LabRefThisCol))))</formula>
    </cfRule>
  </conditionalFormatting>
  <conditionalFormatting sqref="C2:X17 C20:Y35 C38:X53 C56:D71 C74:V89 C92:Y107 C110:Y125 C129:Y144 C147:Y162 C166:R181 C184:X199 C202:Y217 C221:S236 C239:Y254 C257:K272 C275:K290 C294:K309 C313:Y328 C331:X346 C350:K365 C368:O383 C386:R401 C404:F419 C422:J437 C440:R455 C458:Y473 C476:X491 C494:V509 C512:M527 C531:Y546 C549:Y564 C567:Y582 C586:Y601 C604:U619 C622:K637 C640:X655 C658:Y673 C676:X691 C694:K709 C712:S727 C730:M745 C748:Y763 C766:X781 C785:Y800 C804:R819 C822:K837 C840:U855 C859:Y874 C878:R893 C897:O912 C916:S931 C934:V949 C952:X967 C970:W985 C988:K1003 C1006:W1021 C1024:Y1039 C1042:X1057 C1061:U1076 C1079:N1094 C1097:Y1112 C1115:U1130">
    <cfRule type="expression" dxfId="16" priority="184" stopIfTrue="1">
      <formula>AND(ISBLANK(INDIRECT(Anlyt_LabRefLastCol)),ISBLANK(INDIRECT(Anlyt_LabRefThisCol)))</formula>
    </cfRule>
    <cfRule type="expression" dxfId="15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4814-608A-49DE-B47E-97E0C1B6E416}">
  <sheetPr codeName="Sheet15"/>
  <dimension ref="A1:BN1249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503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225</v>
      </c>
      <c r="E2" s="17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7" t="s">
        <v>225</v>
      </c>
      <c r="U2" s="17" t="s">
        <v>225</v>
      </c>
      <c r="V2" s="17" t="s">
        <v>225</v>
      </c>
      <c r="W2" s="17" t="s">
        <v>225</v>
      </c>
      <c r="X2" s="157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5" t="s">
        <v>228</v>
      </c>
      <c r="E3" s="156" t="s">
        <v>229</v>
      </c>
      <c r="F3" s="156" t="s">
        <v>231</v>
      </c>
      <c r="G3" s="156" t="s">
        <v>232</v>
      </c>
      <c r="H3" s="156" t="s">
        <v>233</v>
      </c>
      <c r="I3" s="156" t="s">
        <v>234</v>
      </c>
      <c r="J3" s="156" t="s">
        <v>235</v>
      </c>
      <c r="K3" s="156" t="s">
        <v>236</v>
      </c>
      <c r="L3" s="156" t="s">
        <v>237</v>
      </c>
      <c r="M3" s="156" t="s">
        <v>238</v>
      </c>
      <c r="N3" s="156" t="s">
        <v>239</v>
      </c>
      <c r="O3" s="156" t="s">
        <v>240</v>
      </c>
      <c r="P3" s="156" t="s">
        <v>241</v>
      </c>
      <c r="Q3" s="156" t="s">
        <v>242</v>
      </c>
      <c r="R3" s="156" t="s">
        <v>243</v>
      </c>
      <c r="S3" s="156" t="s">
        <v>244</v>
      </c>
      <c r="T3" s="156" t="s">
        <v>245</v>
      </c>
      <c r="U3" s="156" t="s">
        <v>247</v>
      </c>
      <c r="V3" s="156" t="s">
        <v>250</v>
      </c>
      <c r="W3" s="156" t="s">
        <v>251</v>
      </c>
      <c r="X3" s="157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291</v>
      </c>
      <c r="E4" s="11" t="s">
        <v>292</v>
      </c>
      <c r="F4" s="11" t="s">
        <v>293</v>
      </c>
      <c r="G4" s="11" t="s">
        <v>294</v>
      </c>
      <c r="H4" s="11" t="s">
        <v>291</v>
      </c>
      <c r="I4" s="11" t="s">
        <v>294</v>
      </c>
      <c r="J4" s="11" t="s">
        <v>294</v>
      </c>
      <c r="K4" s="11" t="s">
        <v>267</v>
      </c>
      <c r="L4" s="11" t="s">
        <v>291</v>
      </c>
      <c r="M4" s="11" t="s">
        <v>292</v>
      </c>
      <c r="N4" s="11" t="s">
        <v>291</v>
      </c>
      <c r="O4" s="11" t="s">
        <v>291</v>
      </c>
      <c r="P4" s="11" t="s">
        <v>294</v>
      </c>
      <c r="Q4" s="11" t="s">
        <v>291</v>
      </c>
      <c r="R4" s="11" t="s">
        <v>292</v>
      </c>
      <c r="S4" s="11" t="s">
        <v>292</v>
      </c>
      <c r="T4" s="11" t="s">
        <v>291</v>
      </c>
      <c r="U4" s="11" t="s">
        <v>268</v>
      </c>
      <c r="V4" s="11" t="s">
        <v>292</v>
      </c>
      <c r="W4" s="11" t="s">
        <v>291</v>
      </c>
      <c r="X4" s="157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 t="s">
        <v>295</v>
      </c>
      <c r="E5" s="26" t="s">
        <v>296</v>
      </c>
      <c r="F5" s="26" t="s">
        <v>297</v>
      </c>
      <c r="G5" s="26" t="s">
        <v>298</v>
      </c>
      <c r="H5" s="26" t="s">
        <v>298</v>
      </c>
      <c r="I5" s="26" t="s">
        <v>298</v>
      </c>
      <c r="J5" s="26" t="s">
        <v>298</v>
      </c>
      <c r="K5" s="26" t="s">
        <v>117</v>
      </c>
      <c r="L5" s="26" t="s">
        <v>296</v>
      </c>
      <c r="M5" s="26" t="s">
        <v>298</v>
      </c>
      <c r="N5" s="26" t="s">
        <v>295</v>
      </c>
      <c r="O5" s="26" t="s">
        <v>299</v>
      </c>
      <c r="P5" s="26" t="s">
        <v>298</v>
      </c>
      <c r="Q5" s="26"/>
      <c r="R5" s="26" t="s">
        <v>300</v>
      </c>
      <c r="S5" s="26" t="s">
        <v>296</v>
      </c>
      <c r="T5" s="26" t="s">
        <v>296</v>
      </c>
      <c r="U5" s="26" t="s">
        <v>296</v>
      </c>
      <c r="V5" s="26" t="s">
        <v>295</v>
      </c>
      <c r="W5" s="26" t="s">
        <v>295</v>
      </c>
      <c r="X5" s="157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18">
        <v>1029.54460256125</v>
      </c>
      <c r="E6" s="218" t="s">
        <v>301</v>
      </c>
      <c r="F6" s="218" t="s">
        <v>273</v>
      </c>
      <c r="G6" s="218">
        <v>1030</v>
      </c>
      <c r="H6" s="218">
        <v>1030</v>
      </c>
      <c r="I6" s="218">
        <v>1005</v>
      </c>
      <c r="J6" s="218">
        <v>1035</v>
      </c>
      <c r="K6" s="218" t="s">
        <v>302</v>
      </c>
      <c r="L6" s="218" t="s">
        <v>273</v>
      </c>
      <c r="M6" s="218" t="s">
        <v>273</v>
      </c>
      <c r="N6" s="218">
        <v>1006.1358760528772</v>
      </c>
      <c r="O6" s="218">
        <v>1003</v>
      </c>
      <c r="P6" s="218">
        <v>1050</v>
      </c>
      <c r="Q6" s="218">
        <v>1002.0000000000001</v>
      </c>
      <c r="R6" s="218">
        <v>1010</v>
      </c>
      <c r="S6" s="218" t="s">
        <v>274</v>
      </c>
      <c r="T6" s="218">
        <v>998.36</v>
      </c>
      <c r="U6" s="218">
        <v>1035</v>
      </c>
      <c r="V6" s="218" t="s">
        <v>273</v>
      </c>
      <c r="W6" s="218">
        <v>1018.1286666666666</v>
      </c>
      <c r="X6" s="220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30"/>
      <c r="B7" s="19">
        <v>1</v>
      </c>
      <c r="C7" s="9">
        <v>2</v>
      </c>
      <c r="D7" s="223">
        <v>1026.98889057359</v>
      </c>
      <c r="E7" s="223" t="s">
        <v>301</v>
      </c>
      <c r="F7" s="223">
        <v>988</v>
      </c>
      <c r="G7" s="223">
        <v>1030</v>
      </c>
      <c r="H7" s="223">
        <v>1015.0000000000001</v>
      </c>
      <c r="I7" s="223">
        <v>1015.0000000000001</v>
      </c>
      <c r="J7" s="223">
        <v>1040</v>
      </c>
      <c r="K7" s="223" t="s">
        <v>302</v>
      </c>
      <c r="L7" s="223" t="s">
        <v>273</v>
      </c>
      <c r="M7" s="223" t="s">
        <v>273</v>
      </c>
      <c r="N7" s="223">
        <v>1032.8517086376278</v>
      </c>
      <c r="O7" s="223">
        <v>990.99999999999989</v>
      </c>
      <c r="P7" s="227">
        <v>911</v>
      </c>
      <c r="Q7" s="223">
        <v>1003.9999999999999</v>
      </c>
      <c r="R7" s="223">
        <v>1010</v>
      </c>
      <c r="S7" s="223" t="s">
        <v>274</v>
      </c>
      <c r="T7" s="223">
        <v>997.07</v>
      </c>
      <c r="U7" s="223">
        <v>1037</v>
      </c>
      <c r="V7" s="223" t="s">
        <v>273</v>
      </c>
      <c r="W7" s="227">
        <v>929.32900000000006</v>
      </c>
      <c r="X7" s="220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16</v>
      </c>
    </row>
    <row r="8" spans="1:66">
      <c r="A8" s="30"/>
      <c r="B8" s="19">
        <v>1</v>
      </c>
      <c r="C8" s="9">
        <v>3</v>
      </c>
      <c r="D8" s="223">
        <v>1022.2824392194</v>
      </c>
      <c r="E8" s="223" t="s">
        <v>301</v>
      </c>
      <c r="F8" s="223" t="s">
        <v>273</v>
      </c>
      <c r="G8" s="223">
        <v>1035</v>
      </c>
      <c r="H8" s="223">
        <v>1015.0000000000001</v>
      </c>
      <c r="I8" s="223">
        <v>1025</v>
      </c>
      <c r="J8" s="223">
        <v>1000</v>
      </c>
      <c r="K8" s="223" t="s">
        <v>302</v>
      </c>
      <c r="L8" s="223" t="s">
        <v>273</v>
      </c>
      <c r="M8" s="223" t="s">
        <v>273</v>
      </c>
      <c r="N8" s="223">
        <v>1013.3405554658898</v>
      </c>
      <c r="O8" s="223">
        <v>1028</v>
      </c>
      <c r="P8" s="223">
        <v>1020.0000000000001</v>
      </c>
      <c r="Q8" s="223">
        <v>1005</v>
      </c>
      <c r="R8" s="223">
        <v>1060</v>
      </c>
      <c r="S8" s="223" t="s">
        <v>274</v>
      </c>
      <c r="T8" s="223">
        <v>998.86</v>
      </c>
      <c r="U8" s="223">
        <v>1032</v>
      </c>
      <c r="V8" s="223" t="s">
        <v>273</v>
      </c>
      <c r="W8" s="223">
        <v>1001.9860000000001</v>
      </c>
      <c r="X8" s="220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30"/>
      <c r="B9" s="19">
        <v>1</v>
      </c>
      <c r="C9" s="9">
        <v>4</v>
      </c>
      <c r="D9" s="223">
        <v>1014.3108537063101</v>
      </c>
      <c r="E9" s="223" t="s">
        <v>301</v>
      </c>
      <c r="F9" s="223">
        <v>995</v>
      </c>
      <c r="G9" s="223">
        <v>1025</v>
      </c>
      <c r="H9" s="223">
        <v>1015.0000000000001</v>
      </c>
      <c r="I9" s="223">
        <v>1035</v>
      </c>
      <c r="J9" s="223">
        <v>1035</v>
      </c>
      <c r="K9" s="223" t="s">
        <v>302</v>
      </c>
      <c r="L9" s="223" t="s">
        <v>273</v>
      </c>
      <c r="M9" s="223" t="s">
        <v>273</v>
      </c>
      <c r="N9" s="223">
        <v>1023.4244445225592</v>
      </c>
      <c r="O9" s="223">
        <v>990</v>
      </c>
      <c r="P9" s="223">
        <v>1005</v>
      </c>
      <c r="Q9" s="223">
        <v>1012.0000000000001</v>
      </c>
      <c r="R9" s="223">
        <v>1020.0000000000001</v>
      </c>
      <c r="S9" s="223" t="s">
        <v>274</v>
      </c>
      <c r="T9" s="223">
        <v>998.6579999999999</v>
      </c>
      <c r="U9" s="223">
        <v>1039</v>
      </c>
      <c r="V9" s="223" t="s">
        <v>273</v>
      </c>
      <c r="W9" s="223">
        <v>1000.0393333333333</v>
      </c>
      <c r="X9" s="220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1018.1718880766202</v>
      </c>
      <c r="BN9" s="28"/>
    </row>
    <row r="10" spans="1:66">
      <c r="A10" s="30"/>
      <c r="B10" s="19">
        <v>1</v>
      </c>
      <c r="C10" s="9">
        <v>5</v>
      </c>
      <c r="D10" s="223">
        <v>1019.7739712123802</v>
      </c>
      <c r="E10" s="223" t="s">
        <v>301</v>
      </c>
      <c r="F10" s="223">
        <v>995</v>
      </c>
      <c r="G10" s="223">
        <v>1045</v>
      </c>
      <c r="H10" s="223">
        <v>1025</v>
      </c>
      <c r="I10" s="223">
        <v>979</v>
      </c>
      <c r="J10" s="223">
        <v>1040</v>
      </c>
      <c r="K10" s="223" t="s">
        <v>302</v>
      </c>
      <c r="L10" s="223" t="s">
        <v>273</v>
      </c>
      <c r="M10" s="223" t="s">
        <v>273</v>
      </c>
      <c r="N10" s="223">
        <v>1023.0254482323325</v>
      </c>
      <c r="O10" s="223">
        <v>1000.9999999999999</v>
      </c>
      <c r="P10" s="223">
        <v>1020.0000000000001</v>
      </c>
      <c r="Q10" s="223">
        <v>1021</v>
      </c>
      <c r="R10" s="223">
        <v>1050</v>
      </c>
      <c r="S10" s="223" t="s">
        <v>274</v>
      </c>
      <c r="T10" s="223">
        <v>997.80219999999997</v>
      </c>
      <c r="U10" s="223">
        <v>1045</v>
      </c>
      <c r="V10" s="223" t="s">
        <v>273</v>
      </c>
      <c r="W10" s="223">
        <v>1008.0300000000001</v>
      </c>
      <c r="X10" s="220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72</v>
      </c>
    </row>
    <row r="11" spans="1:66">
      <c r="A11" s="30"/>
      <c r="B11" s="19">
        <v>1</v>
      </c>
      <c r="C11" s="9">
        <v>6</v>
      </c>
      <c r="D11" s="223">
        <v>1025.1195129233499</v>
      </c>
      <c r="E11" s="223" t="s">
        <v>301</v>
      </c>
      <c r="F11" s="223">
        <v>981.00000000000011</v>
      </c>
      <c r="G11" s="223">
        <v>1030</v>
      </c>
      <c r="H11" s="223">
        <v>1035</v>
      </c>
      <c r="I11" s="223">
        <v>982.99999999999989</v>
      </c>
      <c r="J11" s="223">
        <v>1055</v>
      </c>
      <c r="K11" s="223" t="s">
        <v>302</v>
      </c>
      <c r="L11" s="223" t="s">
        <v>273</v>
      </c>
      <c r="M11" s="223" t="s">
        <v>273</v>
      </c>
      <c r="N11" s="223">
        <v>1031.093895328534</v>
      </c>
      <c r="O11" s="223">
        <v>1027</v>
      </c>
      <c r="P11" s="223">
        <v>1075</v>
      </c>
      <c r="Q11" s="223">
        <v>1006</v>
      </c>
      <c r="R11" s="223">
        <v>1040</v>
      </c>
      <c r="S11" s="223" t="s">
        <v>274</v>
      </c>
      <c r="T11" s="223">
        <v>999.07699999999988</v>
      </c>
      <c r="U11" s="223">
        <v>1047</v>
      </c>
      <c r="V11" s="223" t="s">
        <v>273</v>
      </c>
      <c r="W11" s="223">
        <v>1000.332</v>
      </c>
      <c r="X11" s="220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5"/>
    </row>
    <row r="12" spans="1:66">
      <c r="A12" s="30"/>
      <c r="B12" s="20" t="s">
        <v>259</v>
      </c>
      <c r="C12" s="12"/>
      <c r="D12" s="226">
        <v>1023.0033783660466</v>
      </c>
      <c r="E12" s="226" t="s">
        <v>631</v>
      </c>
      <c r="F12" s="226">
        <v>989.75</v>
      </c>
      <c r="G12" s="226">
        <v>1032.5</v>
      </c>
      <c r="H12" s="226">
        <v>1022.5</v>
      </c>
      <c r="I12" s="226">
        <v>1007</v>
      </c>
      <c r="J12" s="226">
        <v>1034.1666666666667</v>
      </c>
      <c r="K12" s="226" t="s">
        <v>631</v>
      </c>
      <c r="L12" s="226" t="s">
        <v>631</v>
      </c>
      <c r="M12" s="226" t="s">
        <v>631</v>
      </c>
      <c r="N12" s="226">
        <v>1021.6453213733033</v>
      </c>
      <c r="O12" s="226">
        <v>1006.6666666666666</v>
      </c>
      <c r="P12" s="226">
        <v>1013.5</v>
      </c>
      <c r="Q12" s="226">
        <v>1008.3333333333334</v>
      </c>
      <c r="R12" s="226">
        <v>1031.6666666666667</v>
      </c>
      <c r="S12" s="226" t="s">
        <v>631</v>
      </c>
      <c r="T12" s="226">
        <v>998.30453333333332</v>
      </c>
      <c r="U12" s="226">
        <v>1039.1666666666667</v>
      </c>
      <c r="V12" s="226" t="s">
        <v>631</v>
      </c>
      <c r="W12" s="226">
        <v>992.97416666666675</v>
      </c>
      <c r="X12" s="220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5"/>
    </row>
    <row r="13" spans="1:66">
      <c r="A13" s="30"/>
      <c r="B13" s="3" t="s">
        <v>260</v>
      </c>
      <c r="C13" s="29"/>
      <c r="D13" s="223">
        <v>1023.700976071375</v>
      </c>
      <c r="E13" s="223" t="s">
        <v>631</v>
      </c>
      <c r="F13" s="223">
        <v>991.5</v>
      </c>
      <c r="G13" s="223">
        <v>1030</v>
      </c>
      <c r="H13" s="223">
        <v>1020</v>
      </c>
      <c r="I13" s="223">
        <v>1010</v>
      </c>
      <c r="J13" s="223">
        <v>1037.5</v>
      </c>
      <c r="K13" s="223" t="s">
        <v>631</v>
      </c>
      <c r="L13" s="223" t="s">
        <v>631</v>
      </c>
      <c r="M13" s="223" t="s">
        <v>631</v>
      </c>
      <c r="N13" s="223">
        <v>1023.2249463774458</v>
      </c>
      <c r="O13" s="223">
        <v>1002</v>
      </c>
      <c r="P13" s="223">
        <v>1020.0000000000001</v>
      </c>
      <c r="Q13" s="223">
        <v>1005.5</v>
      </c>
      <c r="R13" s="223">
        <v>1030</v>
      </c>
      <c r="S13" s="223" t="s">
        <v>631</v>
      </c>
      <c r="T13" s="223">
        <v>998.50900000000001</v>
      </c>
      <c r="U13" s="223">
        <v>1038</v>
      </c>
      <c r="V13" s="223" t="s">
        <v>631</v>
      </c>
      <c r="W13" s="223">
        <v>1001.1590000000001</v>
      </c>
      <c r="X13" s="220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5"/>
    </row>
    <row r="14" spans="1:66">
      <c r="A14" s="30"/>
      <c r="B14" s="3" t="s">
        <v>261</v>
      </c>
      <c r="C14" s="29"/>
      <c r="D14" s="223">
        <v>5.4709917888889503</v>
      </c>
      <c r="E14" s="223" t="s">
        <v>631</v>
      </c>
      <c r="F14" s="223">
        <v>6.701989754294317</v>
      </c>
      <c r="G14" s="223">
        <v>6.8920243760451108</v>
      </c>
      <c r="H14" s="223">
        <v>8.803408430829446</v>
      </c>
      <c r="I14" s="223">
        <v>22.521101216414827</v>
      </c>
      <c r="J14" s="223">
        <v>18.28022611092835</v>
      </c>
      <c r="K14" s="223" t="s">
        <v>631</v>
      </c>
      <c r="L14" s="223" t="s">
        <v>631</v>
      </c>
      <c r="M14" s="223" t="s">
        <v>631</v>
      </c>
      <c r="N14" s="223">
        <v>10.290196553583762</v>
      </c>
      <c r="O14" s="223">
        <v>16.954841982945982</v>
      </c>
      <c r="P14" s="223">
        <v>56.173837326641667</v>
      </c>
      <c r="Q14" s="223">
        <v>7.0616334276615316</v>
      </c>
      <c r="R14" s="223">
        <v>21.369760566432795</v>
      </c>
      <c r="S14" s="223" t="s">
        <v>631</v>
      </c>
      <c r="T14" s="223">
        <v>0.74962317644707444</v>
      </c>
      <c r="U14" s="223">
        <v>5.8109092805400655</v>
      </c>
      <c r="V14" s="223" t="s">
        <v>631</v>
      </c>
      <c r="W14" s="223">
        <v>31.92303763445938</v>
      </c>
      <c r="X14" s="220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5"/>
    </row>
    <row r="15" spans="1:66">
      <c r="A15" s="30"/>
      <c r="B15" s="3" t="s">
        <v>86</v>
      </c>
      <c r="C15" s="29"/>
      <c r="D15" s="13">
        <v>5.3479704022358996E-3</v>
      </c>
      <c r="E15" s="13" t="s">
        <v>631</v>
      </c>
      <c r="F15" s="13">
        <v>6.7713965691278775E-3</v>
      </c>
      <c r="G15" s="13">
        <v>6.675084141448049E-3</v>
      </c>
      <c r="H15" s="13">
        <v>8.6096903968992129E-3</v>
      </c>
      <c r="I15" s="13">
        <v>2.2364549370819095E-2</v>
      </c>
      <c r="J15" s="13">
        <v>1.7676286328053199E-2</v>
      </c>
      <c r="K15" s="13" t="s">
        <v>631</v>
      </c>
      <c r="L15" s="13" t="s">
        <v>631</v>
      </c>
      <c r="M15" s="13" t="s">
        <v>631</v>
      </c>
      <c r="N15" s="13">
        <v>1.0072180959779273E-2</v>
      </c>
      <c r="O15" s="13">
        <v>1.6842558261204617E-2</v>
      </c>
      <c r="P15" s="13">
        <v>5.5425591836844271E-2</v>
      </c>
      <c r="Q15" s="13">
        <v>7.0032728208213532E-3</v>
      </c>
      <c r="R15" s="13">
        <v>2.0713822843068944E-2</v>
      </c>
      <c r="S15" s="13" t="s">
        <v>631</v>
      </c>
      <c r="T15" s="13">
        <v>7.508962960872138E-4</v>
      </c>
      <c r="U15" s="13">
        <v>5.5918934536071194E-3</v>
      </c>
      <c r="V15" s="13" t="s">
        <v>631</v>
      </c>
      <c r="W15" s="13">
        <v>3.2148910521632615E-2</v>
      </c>
      <c r="X15" s="15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262</v>
      </c>
      <c r="C16" s="29"/>
      <c r="D16" s="13">
        <v>4.7452599566004672E-3</v>
      </c>
      <c r="E16" s="13" t="s">
        <v>631</v>
      </c>
      <c r="F16" s="13">
        <v>-2.7914626606231119E-2</v>
      </c>
      <c r="G16" s="13">
        <v>1.4072390026841353E-2</v>
      </c>
      <c r="H16" s="13">
        <v>4.2508656682280765E-3</v>
      </c>
      <c r="I16" s="13">
        <v>-1.0972497087622934E-2</v>
      </c>
      <c r="J16" s="13">
        <v>1.5709310753277084E-2</v>
      </c>
      <c r="K16" s="13" t="s">
        <v>631</v>
      </c>
      <c r="L16" s="13" t="s">
        <v>631</v>
      </c>
      <c r="M16" s="13" t="s">
        <v>631</v>
      </c>
      <c r="N16" s="13">
        <v>3.4114409731391682E-3</v>
      </c>
      <c r="O16" s="13">
        <v>-1.1299881232910036E-2</v>
      </c>
      <c r="P16" s="13">
        <v>-4.5885062545241162E-3</v>
      </c>
      <c r="Q16" s="13">
        <v>-9.6629605064744162E-3</v>
      </c>
      <c r="R16" s="13">
        <v>1.325392966362382E-2</v>
      </c>
      <c r="S16" s="13" t="s">
        <v>631</v>
      </c>
      <c r="T16" s="13">
        <v>-1.9512770855240724E-2</v>
      </c>
      <c r="U16" s="13">
        <v>2.0620072932583833E-2</v>
      </c>
      <c r="V16" s="13" t="s">
        <v>631</v>
      </c>
      <c r="W16" s="13">
        <v>-2.4748003460941415E-2</v>
      </c>
      <c r="X16" s="157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263</v>
      </c>
      <c r="C17" s="47"/>
      <c r="D17" s="45">
        <v>0.28999999999999998</v>
      </c>
      <c r="E17" s="45" t="s">
        <v>264</v>
      </c>
      <c r="F17" s="45">
        <v>1.5</v>
      </c>
      <c r="G17" s="45">
        <v>0.81</v>
      </c>
      <c r="H17" s="45">
        <v>0.27</v>
      </c>
      <c r="I17" s="45">
        <v>0.56999999999999995</v>
      </c>
      <c r="J17" s="45">
        <v>0.9</v>
      </c>
      <c r="K17" s="45" t="s">
        <v>264</v>
      </c>
      <c r="L17" s="45" t="s">
        <v>264</v>
      </c>
      <c r="M17" s="45" t="s">
        <v>264</v>
      </c>
      <c r="N17" s="45">
        <v>0.22</v>
      </c>
      <c r="O17" s="45">
        <v>0.59</v>
      </c>
      <c r="P17" s="45">
        <v>0.22</v>
      </c>
      <c r="Q17" s="45">
        <v>0.5</v>
      </c>
      <c r="R17" s="45">
        <v>0.76</v>
      </c>
      <c r="S17" s="45" t="s">
        <v>264</v>
      </c>
      <c r="T17" s="45">
        <v>1.04</v>
      </c>
      <c r="U17" s="45">
        <v>1.1599999999999999</v>
      </c>
      <c r="V17" s="45" t="s">
        <v>264</v>
      </c>
      <c r="W17" s="45">
        <v>1.33</v>
      </c>
      <c r="X17" s="157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303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BM18" s="55"/>
    </row>
    <row r="19" spans="1:65">
      <c r="BM19" s="55"/>
    </row>
    <row r="20" spans="1:65" ht="15">
      <c r="B20" s="8" t="s">
        <v>504</v>
      </c>
      <c r="BM20" s="28" t="s">
        <v>66</v>
      </c>
    </row>
    <row r="21" spans="1:65" ht="15">
      <c r="A21" s="25" t="s">
        <v>48</v>
      </c>
      <c r="B21" s="18" t="s">
        <v>110</v>
      </c>
      <c r="C21" s="15" t="s">
        <v>111</v>
      </c>
      <c r="D21" s="16" t="s">
        <v>225</v>
      </c>
      <c r="E21" s="17" t="s">
        <v>225</v>
      </c>
      <c r="F21" s="17" t="s">
        <v>225</v>
      </c>
      <c r="G21" s="17" t="s">
        <v>225</v>
      </c>
      <c r="H21" s="17" t="s">
        <v>225</v>
      </c>
      <c r="I21" s="17" t="s">
        <v>225</v>
      </c>
      <c r="J21" s="17" t="s">
        <v>225</v>
      </c>
      <c r="K21" s="17" t="s">
        <v>225</v>
      </c>
      <c r="L21" s="17" t="s">
        <v>225</v>
      </c>
      <c r="M21" s="17" t="s">
        <v>225</v>
      </c>
      <c r="N21" s="17" t="s">
        <v>225</v>
      </c>
      <c r="O21" s="17" t="s">
        <v>225</v>
      </c>
      <c r="P21" s="17" t="s">
        <v>225</v>
      </c>
      <c r="Q21" s="17" t="s">
        <v>225</v>
      </c>
      <c r="R21" s="17" t="s">
        <v>225</v>
      </c>
      <c r="S21" s="17" t="s">
        <v>225</v>
      </c>
      <c r="T21" s="17" t="s">
        <v>225</v>
      </c>
      <c r="U21" s="17" t="s">
        <v>225</v>
      </c>
      <c r="V21" s="17" t="s">
        <v>225</v>
      </c>
      <c r="W21" s="17" t="s">
        <v>225</v>
      </c>
      <c r="X21" s="157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226</v>
      </c>
      <c r="C22" s="9" t="s">
        <v>226</v>
      </c>
      <c r="D22" s="155" t="s">
        <v>228</v>
      </c>
      <c r="E22" s="156" t="s">
        <v>229</v>
      </c>
      <c r="F22" s="156" t="s">
        <v>231</v>
      </c>
      <c r="G22" s="156" t="s">
        <v>232</v>
      </c>
      <c r="H22" s="156" t="s">
        <v>233</v>
      </c>
      <c r="I22" s="156" t="s">
        <v>234</v>
      </c>
      <c r="J22" s="156" t="s">
        <v>235</v>
      </c>
      <c r="K22" s="156" t="s">
        <v>236</v>
      </c>
      <c r="L22" s="156" t="s">
        <v>237</v>
      </c>
      <c r="M22" s="156" t="s">
        <v>238</v>
      </c>
      <c r="N22" s="156" t="s">
        <v>239</v>
      </c>
      <c r="O22" s="156" t="s">
        <v>241</v>
      </c>
      <c r="P22" s="156" t="s">
        <v>242</v>
      </c>
      <c r="Q22" s="156" t="s">
        <v>243</v>
      </c>
      <c r="R22" s="156" t="s">
        <v>244</v>
      </c>
      <c r="S22" s="156" t="s">
        <v>245</v>
      </c>
      <c r="T22" s="156" t="s">
        <v>247</v>
      </c>
      <c r="U22" s="156" t="s">
        <v>249</v>
      </c>
      <c r="V22" s="156" t="s">
        <v>250</v>
      </c>
      <c r="W22" s="156" t="s">
        <v>251</v>
      </c>
      <c r="X22" s="157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267</v>
      </c>
      <c r="E23" s="11" t="s">
        <v>292</v>
      </c>
      <c r="F23" s="11" t="s">
        <v>291</v>
      </c>
      <c r="G23" s="11" t="s">
        <v>291</v>
      </c>
      <c r="H23" s="11" t="s">
        <v>267</v>
      </c>
      <c r="I23" s="11" t="s">
        <v>291</v>
      </c>
      <c r="J23" s="11" t="s">
        <v>291</v>
      </c>
      <c r="K23" s="11" t="s">
        <v>267</v>
      </c>
      <c r="L23" s="11" t="s">
        <v>291</v>
      </c>
      <c r="M23" s="11" t="s">
        <v>292</v>
      </c>
      <c r="N23" s="11" t="s">
        <v>267</v>
      </c>
      <c r="O23" s="11" t="s">
        <v>267</v>
      </c>
      <c r="P23" s="11" t="s">
        <v>267</v>
      </c>
      <c r="Q23" s="11" t="s">
        <v>292</v>
      </c>
      <c r="R23" s="11" t="s">
        <v>292</v>
      </c>
      <c r="S23" s="11" t="s">
        <v>291</v>
      </c>
      <c r="T23" s="11" t="s">
        <v>292</v>
      </c>
      <c r="U23" s="11" t="s">
        <v>291</v>
      </c>
      <c r="V23" s="11" t="s">
        <v>292</v>
      </c>
      <c r="W23" s="11" t="s">
        <v>291</v>
      </c>
      <c r="X23" s="157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 t="s">
        <v>295</v>
      </c>
      <c r="E24" s="26" t="s">
        <v>296</v>
      </c>
      <c r="F24" s="26" t="s">
        <v>296</v>
      </c>
      <c r="G24" s="26" t="s">
        <v>300</v>
      </c>
      <c r="H24" s="26" t="s">
        <v>298</v>
      </c>
      <c r="I24" s="26" t="s">
        <v>300</v>
      </c>
      <c r="J24" s="26" t="s">
        <v>300</v>
      </c>
      <c r="K24" s="26" t="s">
        <v>117</v>
      </c>
      <c r="L24" s="26" t="s">
        <v>296</v>
      </c>
      <c r="M24" s="26" t="s">
        <v>298</v>
      </c>
      <c r="N24" s="26" t="s">
        <v>295</v>
      </c>
      <c r="O24" s="26" t="s">
        <v>298</v>
      </c>
      <c r="P24" s="26" t="s">
        <v>298</v>
      </c>
      <c r="Q24" s="26" t="s">
        <v>300</v>
      </c>
      <c r="R24" s="26" t="s">
        <v>296</v>
      </c>
      <c r="S24" s="26" t="s">
        <v>296</v>
      </c>
      <c r="T24" s="26" t="s">
        <v>296</v>
      </c>
      <c r="U24" s="26" t="s">
        <v>300</v>
      </c>
      <c r="V24" s="26" t="s">
        <v>295</v>
      </c>
      <c r="W24" s="26" t="s">
        <v>295</v>
      </c>
      <c r="X24" s="157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2</v>
      </c>
    </row>
    <row r="25" spans="1:65">
      <c r="A25" s="30"/>
      <c r="B25" s="18">
        <v>1</v>
      </c>
      <c r="C25" s="14">
        <v>1</v>
      </c>
      <c r="D25" s="22">
        <v>1.0900000000000001</v>
      </c>
      <c r="E25" s="22">
        <v>0.93</v>
      </c>
      <c r="F25" s="22">
        <v>1.0589999999999999</v>
      </c>
      <c r="G25" s="22">
        <v>1.37</v>
      </c>
      <c r="H25" s="22">
        <v>1.1000000000000001</v>
      </c>
      <c r="I25" s="22">
        <v>1.38</v>
      </c>
      <c r="J25" s="151">
        <v>1.36</v>
      </c>
      <c r="K25" s="22">
        <v>1.1349</v>
      </c>
      <c r="L25" s="22">
        <v>1.006</v>
      </c>
      <c r="M25" s="150">
        <v>0.93999999999999984</v>
      </c>
      <c r="N25" s="22">
        <v>1.1309508964903296</v>
      </c>
      <c r="O25" s="22">
        <v>1.1200000000000001</v>
      </c>
      <c r="P25" s="22">
        <v>1.06</v>
      </c>
      <c r="Q25" s="22">
        <v>1.35</v>
      </c>
      <c r="R25" s="22">
        <v>1.0900000000000001</v>
      </c>
      <c r="S25" s="22">
        <v>1.1361856000000001</v>
      </c>
      <c r="T25" s="22">
        <v>1.1200000000000001</v>
      </c>
      <c r="U25" s="22">
        <v>1.3298000000000001</v>
      </c>
      <c r="V25" s="22">
        <v>0.93999999999999984</v>
      </c>
      <c r="W25" s="22">
        <v>0.96184316666666669</v>
      </c>
      <c r="X25" s="157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1.05</v>
      </c>
      <c r="E26" s="11">
        <v>0.93</v>
      </c>
      <c r="F26" s="11">
        <v>1.0609999999999999</v>
      </c>
      <c r="G26" s="11">
        <v>1.35</v>
      </c>
      <c r="H26" s="11">
        <v>1.08</v>
      </c>
      <c r="I26" s="11">
        <v>1.36</v>
      </c>
      <c r="J26" s="152">
        <v>1.38</v>
      </c>
      <c r="K26" s="11">
        <v>1.1183999999999998</v>
      </c>
      <c r="L26" s="11">
        <v>0.99500000000000011</v>
      </c>
      <c r="M26" s="152">
        <v>0.81000000000000016</v>
      </c>
      <c r="N26" s="11">
        <v>1.1370753594766798</v>
      </c>
      <c r="O26" s="11">
        <v>1.07</v>
      </c>
      <c r="P26" s="11">
        <v>1.05</v>
      </c>
      <c r="Q26" s="11">
        <v>1.3599999999999999</v>
      </c>
      <c r="R26" s="11">
        <v>1.1100000000000001</v>
      </c>
      <c r="S26" s="11">
        <v>1.1448184000000001</v>
      </c>
      <c r="T26" s="11">
        <v>1.1200000000000001</v>
      </c>
      <c r="U26" s="11">
        <v>1.288</v>
      </c>
      <c r="V26" s="11">
        <v>0.91999999999999993</v>
      </c>
      <c r="W26" s="11">
        <v>0.92492129999999995</v>
      </c>
      <c r="X26" s="157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1.07</v>
      </c>
      <c r="E27" s="11">
        <v>0.91999999999999993</v>
      </c>
      <c r="F27" s="11">
        <v>1.0669999999999999</v>
      </c>
      <c r="G27" s="11">
        <v>1.35</v>
      </c>
      <c r="H27" s="11">
        <v>1.1000000000000001</v>
      </c>
      <c r="I27" s="11">
        <v>1.37</v>
      </c>
      <c r="J27" s="152">
        <v>1.37</v>
      </c>
      <c r="K27" s="11">
        <v>1.1358999999999999</v>
      </c>
      <c r="L27" s="11">
        <v>1.018</v>
      </c>
      <c r="M27" s="152">
        <v>0.78</v>
      </c>
      <c r="N27" s="11">
        <v>1.1205164194013719</v>
      </c>
      <c r="O27" s="11">
        <v>1.05</v>
      </c>
      <c r="P27" s="11">
        <v>1.07</v>
      </c>
      <c r="Q27" s="11">
        <v>1.39</v>
      </c>
      <c r="R27" s="11">
        <v>1.1200000000000001</v>
      </c>
      <c r="S27" s="11">
        <v>1.1246224</v>
      </c>
      <c r="T27" s="11">
        <v>1.1399999999999999</v>
      </c>
      <c r="U27" s="11">
        <v>1.3292999999999999</v>
      </c>
      <c r="V27" s="11">
        <v>0.91999999999999993</v>
      </c>
      <c r="W27" s="11">
        <v>0.90194923333333332</v>
      </c>
      <c r="X27" s="157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1.07</v>
      </c>
      <c r="E28" s="11">
        <v>0.95</v>
      </c>
      <c r="F28" s="11">
        <v>1.0640000000000001</v>
      </c>
      <c r="G28" s="11">
        <v>1.34</v>
      </c>
      <c r="H28" s="11">
        <v>1.1200000000000001</v>
      </c>
      <c r="I28" s="11">
        <v>1.35</v>
      </c>
      <c r="J28" s="152">
        <v>1.4</v>
      </c>
      <c r="K28" s="11">
        <v>1.1240000000000001</v>
      </c>
      <c r="L28" s="11">
        <v>1.0269999999999999</v>
      </c>
      <c r="M28" s="152">
        <v>0.88</v>
      </c>
      <c r="N28" s="11">
        <v>1.1361342764370304</v>
      </c>
      <c r="O28" s="11">
        <v>1.04</v>
      </c>
      <c r="P28" s="11">
        <v>1.08</v>
      </c>
      <c r="Q28" s="11">
        <v>1.3299999999999998</v>
      </c>
      <c r="R28" s="11">
        <v>1.1100000000000001</v>
      </c>
      <c r="S28" s="11">
        <v>1.1400664</v>
      </c>
      <c r="T28" s="11">
        <v>1.1399999999999999</v>
      </c>
      <c r="U28" s="11">
        <v>1.2919999999999998</v>
      </c>
      <c r="V28" s="11">
        <v>0.95</v>
      </c>
      <c r="W28" s="11">
        <v>0.95253186666666656</v>
      </c>
      <c r="X28" s="157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1.1215789987576739</v>
      </c>
    </row>
    <row r="29" spans="1:65">
      <c r="A29" s="30"/>
      <c r="B29" s="19">
        <v>1</v>
      </c>
      <c r="C29" s="9">
        <v>5</v>
      </c>
      <c r="D29" s="11">
        <v>1.07</v>
      </c>
      <c r="E29" s="11">
        <v>0.91</v>
      </c>
      <c r="F29" s="11">
        <v>1.0549999999999999</v>
      </c>
      <c r="G29" s="11">
        <v>1.35</v>
      </c>
      <c r="H29" s="11">
        <v>1.1100000000000001</v>
      </c>
      <c r="I29" s="11">
        <v>1.35</v>
      </c>
      <c r="J29" s="152">
        <v>1.38</v>
      </c>
      <c r="K29" s="11">
        <v>1.1372</v>
      </c>
      <c r="L29" s="11">
        <v>1.012</v>
      </c>
      <c r="M29" s="152">
        <v>0.8</v>
      </c>
      <c r="N29" s="11">
        <v>1.1344765102782606</v>
      </c>
      <c r="O29" s="11">
        <v>1.1100000000000001</v>
      </c>
      <c r="P29" s="11">
        <v>1.1100000000000001</v>
      </c>
      <c r="Q29" s="11">
        <v>1.3599999999999999</v>
      </c>
      <c r="R29" s="11">
        <v>1.1100000000000001</v>
      </c>
      <c r="S29" s="11">
        <v>1.1145848</v>
      </c>
      <c r="T29" s="11">
        <v>1.1499999999999999</v>
      </c>
      <c r="U29" s="11">
        <v>1.2825</v>
      </c>
      <c r="V29" s="11">
        <v>0.91999999999999993</v>
      </c>
      <c r="W29" s="11">
        <v>0.89684459999999999</v>
      </c>
      <c r="X29" s="157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73</v>
      </c>
    </row>
    <row r="30" spans="1:65">
      <c r="A30" s="30"/>
      <c r="B30" s="19">
        <v>1</v>
      </c>
      <c r="C30" s="9">
        <v>6</v>
      </c>
      <c r="D30" s="11">
        <v>1.04</v>
      </c>
      <c r="E30" s="11">
        <v>0.93999999999999984</v>
      </c>
      <c r="F30" s="11">
        <v>1.0680000000000001</v>
      </c>
      <c r="G30" s="11">
        <v>1.33</v>
      </c>
      <c r="H30" s="11">
        <v>1.1100000000000001</v>
      </c>
      <c r="I30" s="11">
        <v>1.35</v>
      </c>
      <c r="J30" s="152">
        <v>1.4</v>
      </c>
      <c r="K30" s="11">
        <v>1.1566000000000001</v>
      </c>
      <c r="L30" s="11">
        <v>0.9820000000000001</v>
      </c>
      <c r="M30" s="152">
        <v>0.81000000000000016</v>
      </c>
      <c r="N30" s="11">
        <v>1.1407080037450821</v>
      </c>
      <c r="O30" s="11">
        <v>1.1299999999999999</v>
      </c>
      <c r="P30" s="11">
        <v>1.1100000000000001</v>
      </c>
      <c r="Q30" s="11">
        <v>1.31</v>
      </c>
      <c r="R30" s="11">
        <v>1.1000000000000001</v>
      </c>
      <c r="S30" s="11">
        <v>1.1269023999999999</v>
      </c>
      <c r="T30" s="11">
        <v>1.1399999999999999</v>
      </c>
      <c r="U30" s="11">
        <v>1.2959999999999998</v>
      </c>
      <c r="V30" s="11">
        <v>0.93</v>
      </c>
      <c r="W30" s="11">
        <v>0.89680023333333336</v>
      </c>
      <c r="X30" s="157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259</v>
      </c>
      <c r="C31" s="12"/>
      <c r="D31" s="23">
        <v>1.0650000000000002</v>
      </c>
      <c r="E31" s="23">
        <v>0.93</v>
      </c>
      <c r="F31" s="23">
        <v>1.0623333333333334</v>
      </c>
      <c r="G31" s="23">
        <v>1.3483333333333334</v>
      </c>
      <c r="H31" s="23">
        <v>1.1033333333333335</v>
      </c>
      <c r="I31" s="23">
        <v>1.36</v>
      </c>
      <c r="J31" s="23">
        <v>1.3816666666666666</v>
      </c>
      <c r="K31" s="23">
        <v>1.1344999999999998</v>
      </c>
      <c r="L31" s="23">
        <v>1.0066666666666666</v>
      </c>
      <c r="M31" s="23">
        <v>0.83666666666666678</v>
      </c>
      <c r="N31" s="23">
        <v>1.1333102443047922</v>
      </c>
      <c r="O31" s="23">
        <v>1.0866666666666667</v>
      </c>
      <c r="P31" s="23">
        <v>1.0800000000000003</v>
      </c>
      <c r="Q31" s="23">
        <v>1.3499999999999999</v>
      </c>
      <c r="R31" s="23">
        <v>1.1066666666666667</v>
      </c>
      <c r="S31" s="23">
        <v>1.1311966666666666</v>
      </c>
      <c r="T31" s="23">
        <v>1.135</v>
      </c>
      <c r="U31" s="23">
        <v>1.3029333333333331</v>
      </c>
      <c r="V31" s="23">
        <v>0.92999999999999983</v>
      </c>
      <c r="W31" s="23">
        <v>0.92248173333333339</v>
      </c>
      <c r="X31" s="157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260</v>
      </c>
      <c r="C32" s="29"/>
      <c r="D32" s="11">
        <v>1.07</v>
      </c>
      <c r="E32" s="11">
        <v>0.93</v>
      </c>
      <c r="F32" s="11">
        <v>1.0625</v>
      </c>
      <c r="G32" s="11">
        <v>1.35</v>
      </c>
      <c r="H32" s="11">
        <v>1.105</v>
      </c>
      <c r="I32" s="11">
        <v>1.355</v>
      </c>
      <c r="J32" s="11">
        <v>1.38</v>
      </c>
      <c r="K32" s="11">
        <v>1.1354</v>
      </c>
      <c r="L32" s="11">
        <v>1.0089999999999999</v>
      </c>
      <c r="M32" s="11">
        <v>0.81000000000000016</v>
      </c>
      <c r="N32" s="11">
        <v>1.1353053933576454</v>
      </c>
      <c r="O32" s="11">
        <v>1.0900000000000001</v>
      </c>
      <c r="P32" s="11">
        <v>1.0750000000000002</v>
      </c>
      <c r="Q32" s="11">
        <v>1.355</v>
      </c>
      <c r="R32" s="11">
        <v>1.1100000000000001</v>
      </c>
      <c r="S32" s="11">
        <v>1.1315439999999999</v>
      </c>
      <c r="T32" s="11">
        <v>1.1399999999999999</v>
      </c>
      <c r="U32" s="11">
        <v>1.2939999999999998</v>
      </c>
      <c r="V32" s="11">
        <v>0.92500000000000004</v>
      </c>
      <c r="W32" s="11">
        <v>0.91343526666666663</v>
      </c>
      <c r="X32" s="157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261</v>
      </c>
      <c r="C33" s="29"/>
      <c r="D33" s="24">
        <v>1.7606816861659026E-2</v>
      </c>
      <c r="E33" s="24">
        <v>1.4142135623730918E-2</v>
      </c>
      <c r="F33" s="24">
        <v>4.9665548085838177E-3</v>
      </c>
      <c r="G33" s="24">
        <v>1.3291601358251269E-2</v>
      </c>
      <c r="H33" s="24">
        <v>1.3662601021279475E-2</v>
      </c>
      <c r="I33" s="24">
        <v>1.2649110640673459E-2</v>
      </c>
      <c r="J33" s="24">
        <v>1.6020819787597142E-2</v>
      </c>
      <c r="K33" s="24">
        <v>1.3170269549253771E-2</v>
      </c>
      <c r="L33" s="24">
        <v>1.6219330031375052E-2</v>
      </c>
      <c r="M33" s="24">
        <v>6.0882400303097904E-2</v>
      </c>
      <c r="N33" s="24">
        <v>7.0354352895573725E-3</v>
      </c>
      <c r="O33" s="24">
        <v>3.8297084310253506E-2</v>
      </c>
      <c r="P33" s="24">
        <v>2.5298221281347056E-2</v>
      </c>
      <c r="Q33" s="24">
        <v>2.7568097504180405E-2</v>
      </c>
      <c r="R33" s="24">
        <v>1.0327955589886455E-2</v>
      </c>
      <c r="S33" s="24">
        <v>1.1195794449464837E-2</v>
      </c>
      <c r="T33" s="24">
        <v>1.2247448713915794E-2</v>
      </c>
      <c r="U33" s="24">
        <v>2.1095749966916755E-2</v>
      </c>
      <c r="V33" s="24">
        <v>1.2649110640673511E-2</v>
      </c>
      <c r="W33" s="24">
        <v>2.8971261750147411E-2</v>
      </c>
      <c r="X33" s="157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86</v>
      </c>
      <c r="C34" s="29"/>
      <c r="D34" s="13">
        <v>1.6532222405313636E-2</v>
      </c>
      <c r="E34" s="13">
        <v>1.5206597444871954E-2</v>
      </c>
      <c r="F34" s="13">
        <v>4.6751378806876229E-3</v>
      </c>
      <c r="G34" s="13">
        <v>9.8578007601369116E-3</v>
      </c>
      <c r="H34" s="13">
        <v>1.2383022073667196E-2</v>
      </c>
      <c r="I34" s="13">
        <v>9.3008166475540138E-3</v>
      </c>
      <c r="J34" s="13">
        <v>1.1595285732880925E-2</v>
      </c>
      <c r="K34" s="13">
        <v>1.1608875759589046E-2</v>
      </c>
      <c r="L34" s="13">
        <v>1.6111917249710318E-2</v>
      </c>
      <c r="M34" s="13">
        <v>7.2767809127208635E-2</v>
      </c>
      <c r="N34" s="13">
        <v>6.2078634909659069E-3</v>
      </c>
      <c r="O34" s="13">
        <v>3.5242715622932672E-2</v>
      </c>
      <c r="P34" s="13">
        <v>2.3424278964210232E-2</v>
      </c>
      <c r="Q34" s="13">
        <v>2.0420812966059562E-2</v>
      </c>
      <c r="R34" s="13">
        <v>9.3324899908612553E-3</v>
      </c>
      <c r="S34" s="13">
        <v>9.8973014855638173E-3</v>
      </c>
      <c r="T34" s="13">
        <v>1.079070371270114E-2</v>
      </c>
      <c r="U34" s="13">
        <v>1.6190966511653266E-2</v>
      </c>
      <c r="V34" s="13">
        <v>1.3601194237283348E-2</v>
      </c>
      <c r="W34" s="13">
        <v>3.140578366301245E-2</v>
      </c>
      <c r="X34" s="157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262</v>
      </c>
      <c r="C35" s="29"/>
      <c r="D35" s="13">
        <v>-5.0445843601158669E-2</v>
      </c>
      <c r="E35" s="13">
        <v>-0.17081186342636401</v>
      </c>
      <c r="F35" s="13">
        <v>-5.2823443992767727E-2</v>
      </c>
      <c r="G35" s="13">
        <v>0.20217419800729663</v>
      </c>
      <c r="H35" s="13">
        <v>-1.6267837971779331E-2</v>
      </c>
      <c r="I35" s="13">
        <v>0.21257619972058617</v>
      </c>
      <c r="J35" s="13">
        <v>0.23189420290240892</v>
      </c>
      <c r="K35" s="13">
        <v>1.1520366605150434E-2</v>
      </c>
      <c r="L35" s="13">
        <v>-0.10245585216760555</v>
      </c>
      <c r="M35" s="13">
        <v>-0.2540278771326786</v>
      </c>
      <c r="N35" s="13">
        <v>1.0459580252583756E-2</v>
      </c>
      <c r="O35" s="13">
        <v>-3.1127840419335695E-2</v>
      </c>
      <c r="P35" s="13">
        <v>-3.7071841398357952E-2</v>
      </c>
      <c r="Q35" s="13">
        <v>0.20366019825205206</v>
      </c>
      <c r="R35" s="13">
        <v>-1.3295837482268258E-2</v>
      </c>
      <c r="S35" s="13">
        <v>8.5751141200449688E-3</v>
      </c>
      <c r="T35" s="13">
        <v>1.1966166678577306E-2</v>
      </c>
      <c r="U35" s="13">
        <v>0.16169555134015323</v>
      </c>
      <c r="V35" s="13">
        <v>-0.17081186342636412</v>
      </c>
      <c r="W35" s="13">
        <v>-0.1775151510904468</v>
      </c>
      <c r="X35" s="157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263</v>
      </c>
      <c r="C36" s="47"/>
      <c r="D36" s="45">
        <v>0.38</v>
      </c>
      <c r="E36" s="45">
        <v>1.67</v>
      </c>
      <c r="F36" s="45">
        <v>0.41</v>
      </c>
      <c r="G36" s="45">
        <v>2.33</v>
      </c>
      <c r="H36" s="45">
        <v>0.02</v>
      </c>
      <c r="I36" s="45">
        <v>2.44</v>
      </c>
      <c r="J36" s="45">
        <v>2.65</v>
      </c>
      <c r="K36" s="45">
        <v>0.28000000000000003</v>
      </c>
      <c r="L36" s="45">
        <v>0.94</v>
      </c>
      <c r="M36" s="45">
        <v>2.57</v>
      </c>
      <c r="N36" s="45">
        <v>0.27</v>
      </c>
      <c r="O36" s="45">
        <v>0.18</v>
      </c>
      <c r="P36" s="45">
        <v>0.24</v>
      </c>
      <c r="Q36" s="45">
        <v>2.34</v>
      </c>
      <c r="R36" s="45">
        <v>0.02</v>
      </c>
      <c r="S36" s="45">
        <v>0.25</v>
      </c>
      <c r="T36" s="45">
        <v>0.28999999999999998</v>
      </c>
      <c r="U36" s="45">
        <v>1.89</v>
      </c>
      <c r="V36" s="45">
        <v>1.67</v>
      </c>
      <c r="W36" s="45">
        <v>1.75</v>
      </c>
      <c r="X36" s="157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BM37" s="55"/>
    </row>
    <row r="38" spans="1:65" ht="15">
      <c r="B38" s="8" t="s">
        <v>505</v>
      </c>
      <c r="BM38" s="28" t="s">
        <v>66</v>
      </c>
    </row>
    <row r="39" spans="1:65" ht="15">
      <c r="A39" s="25" t="s">
        <v>7</v>
      </c>
      <c r="B39" s="18" t="s">
        <v>110</v>
      </c>
      <c r="C39" s="15" t="s">
        <v>111</v>
      </c>
      <c r="D39" s="16" t="s">
        <v>225</v>
      </c>
      <c r="E39" s="17" t="s">
        <v>225</v>
      </c>
      <c r="F39" s="17" t="s">
        <v>225</v>
      </c>
      <c r="G39" s="17" t="s">
        <v>225</v>
      </c>
      <c r="H39" s="17" t="s">
        <v>225</v>
      </c>
      <c r="I39" s="17" t="s">
        <v>225</v>
      </c>
      <c r="J39" s="17" t="s">
        <v>225</v>
      </c>
      <c r="K39" s="17" t="s">
        <v>225</v>
      </c>
      <c r="L39" s="17" t="s">
        <v>225</v>
      </c>
      <c r="M39" s="17" t="s">
        <v>225</v>
      </c>
      <c r="N39" s="17" t="s">
        <v>225</v>
      </c>
      <c r="O39" s="17" t="s">
        <v>225</v>
      </c>
      <c r="P39" s="17" t="s">
        <v>225</v>
      </c>
      <c r="Q39" s="17" t="s">
        <v>225</v>
      </c>
      <c r="R39" s="17" t="s">
        <v>225</v>
      </c>
      <c r="S39" s="17" t="s">
        <v>225</v>
      </c>
      <c r="T39" s="17" t="s">
        <v>225</v>
      </c>
      <c r="U39" s="17" t="s">
        <v>225</v>
      </c>
      <c r="V39" s="17" t="s">
        <v>225</v>
      </c>
      <c r="W39" s="17" t="s">
        <v>225</v>
      </c>
      <c r="X39" s="17" t="s">
        <v>225</v>
      </c>
      <c r="Y39" s="157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226</v>
      </c>
      <c r="C40" s="9" t="s">
        <v>226</v>
      </c>
      <c r="D40" s="155" t="s">
        <v>228</v>
      </c>
      <c r="E40" s="156" t="s">
        <v>229</v>
      </c>
      <c r="F40" s="156" t="s">
        <v>231</v>
      </c>
      <c r="G40" s="156" t="s">
        <v>232</v>
      </c>
      <c r="H40" s="156" t="s">
        <v>233</v>
      </c>
      <c r="I40" s="156" t="s">
        <v>234</v>
      </c>
      <c r="J40" s="156" t="s">
        <v>235</v>
      </c>
      <c r="K40" s="156" t="s">
        <v>236</v>
      </c>
      <c r="L40" s="156" t="s">
        <v>237</v>
      </c>
      <c r="M40" s="156" t="s">
        <v>238</v>
      </c>
      <c r="N40" s="156" t="s">
        <v>239</v>
      </c>
      <c r="O40" s="156" t="s">
        <v>240</v>
      </c>
      <c r="P40" s="156" t="s">
        <v>241</v>
      </c>
      <c r="Q40" s="156" t="s">
        <v>242</v>
      </c>
      <c r="R40" s="156" t="s">
        <v>243</v>
      </c>
      <c r="S40" s="156" t="s">
        <v>244</v>
      </c>
      <c r="T40" s="156" t="s">
        <v>245</v>
      </c>
      <c r="U40" s="156" t="s">
        <v>247</v>
      </c>
      <c r="V40" s="156" t="s">
        <v>249</v>
      </c>
      <c r="W40" s="156" t="s">
        <v>250</v>
      </c>
      <c r="X40" s="156" t="s">
        <v>251</v>
      </c>
      <c r="Y40" s="157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267</v>
      </c>
      <c r="E41" s="11" t="s">
        <v>292</v>
      </c>
      <c r="F41" s="11" t="s">
        <v>267</v>
      </c>
      <c r="G41" s="11" t="s">
        <v>291</v>
      </c>
      <c r="H41" s="11" t="s">
        <v>267</v>
      </c>
      <c r="I41" s="11" t="s">
        <v>291</v>
      </c>
      <c r="J41" s="11" t="s">
        <v>291</v>
      </c>
      <c r="K41" s="11" t="s">
        <v>267</v>
      </c>
      <c r="L41" s="11" t="s">
        <v>291</v>
      </c>
      <c r="M41" s="11" t="s">
        <v>292</v>
      </c>
      <c r="N41" s="11" t="s">
        <v>267</v>
      </c>
      <c r="O41" s="11" t="s">
        <v>292</v>
      </c>
      <c r="P41" s="11" t="s">
        <v>267</v>
      </c>
      <c r="Q41" s="11" t="s">
        <v>292</v>
      </c>
      <c r="R41" s="11" t="s">
        <v>292</v>
      </c>
      <c r="S41" s="11" t="s">
        <v>292</v>
      </c>
      <c r="T41" s="11" t="s">
        <v>291</v>
      </c>
      <c r="U41" s="11" t="s">
        <v>292</v>
      </c>
      <c r="V41" s="11" t="s">
        <v>291</v>
      </c>
      <c r="W41" s="11" t="s">
        <v>292</v>
      </c>
      <c r="X41" s="11" t="s">
        <v>291</v>
      </c>
      <c r="Y41" s="157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 t="s">
        <v>295</v>
      </c>
      <c r="E42" s="26" t="s">
        <v>296</v>
      </c>
      <c r="F42" s="26" t="s">
        <v>296</v>
      </c>
      <c r="G42" s="26" t="s">
        <v>300</v>
      </c>
      <c r="H42" s="26" t="s">
        <v>298</v>
      </c>
      <c r="I42" s="26" t="s">
        <v>300</v>
      </c>
      <c r="J42" s="26" t="s">
        <v>300</v>
      </c>
      <c r="K42" s="26" t="s">
        <v>117</v>
      </c>
      <c r="L42" s="26" t="s">
        <v>296</v>
      </c>
      <c r="M42" s="26" t="s">
        <v>298</v>
      </c>
      <c r="N42" s="26" t="s">
        <v>295</v>
      </c>
      <c r="O42" s="26" t="s">
        <v>298</v>
      </c>
      <c r="P42" s="26" t="s">
        <v>298</v>
      </c>
      <c r="Q42" s="26" t="s">
        <v>298</v>
      </c>
      <c r="R42" s="26" t="s">
        <v>300</v>
      </c>
      <c r="S42" s="26" t="s">
        <v>296</v>
      </c>
      <c r="T42" s="26" t="s">
        <v>296</v>
      </c>
      <c r="U42" s="26" t="s">
        <v>296</v>
      </c>
      <c r="V42" s="26" t="s">
        <v>300</v>
      </c>
      <c r="W42" s="26" t="s">
        <v>295</v>
      </c>
      <c r="X42" s="26" t="s">
        <v>295</v>
      </c>
      <c r="Y42" s="157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0</v>
      </c>
    </row>
    <row r="43" spans="1:65">
      <c r="A43" s="30"/>
      <c r="B43" s="18">
        <v>1</v>
      </c>
      <c r="C43" s="14">
        <v>1</v>
      </c>
      <c r="D43" s="218">
        <v>918.6</v>
      </c>
      <c r="E43" s="218">
        <v>912</v>
      </c>
      <c r="F43" s="218">
        <v>845</v>
      </c>
      <c r="G43" s="218">
        <v>960</v>
      </c>
      <c r="H43" s="218">
        <v>993</v>
      </c>
      <c r="I43" s="218">
        <v>960</v>
      </c>
      <c r="J43" s="218">
        <v>980</v>
      </c>
      <c r="K43" s="218">
        <v>971</v>
      </c>
      <c r="L43" s="218">
        <v>915</v>
      </c>
      <c r="M43" s="218">
        <v>930</v>
      </c>
      <c r="N43" s="218">
        <v>908.88925680124396</v>
      </c>
      <c r="O43" s="218">
        <v>881.1</v>
      </c>
      <c r="P43" s="218">
        <v>998</v>
      </c>
      <c r="Q43" s="218">
        <v>868</v>
      </c>
      <c r="R43" s="218">
        <v>939</v>
      </c>
      <c r="S43" s="218">
        <v>972.2</v>
      </c>
      <c r="T43" s="218">
        <v>934.02688000000001</v>
      </c>
      <c r="U43" s="218">
        <v>898</v>
      </c>
      <c r="V43" s="218">
        <v>927</v>
      </c>
      <c r="W43" s="218">
        <v>934</v>
      </c>
      <c r="X43" s="218">
        <v>1008.0986666666668</v>
      </c>
      <c r="Y43" s="220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2">
        <v>1</v>
      </c>
    </row>
    <row r="44" spans="1:65">
      <c r="A44" s="30"/>
      <c r="B44" s="19">
        <v>1</v>
      </c>
      <c r="C44" s="9">
        <v>2</v>
      </c>
      <c r="D44" s="223">
        <v>933.4</v>
      </c>
      <c r="E44" s="223">
        <v>917</v>
      </c>
      <c r="F44" s="223">
        <v>850</v>
      </c>
      <c r="G44" s="223">
        <v>990</v>
      </c>
      <c r="H44" s="223">
        <v>984.00000000000011</v>
      </c>
      <c r="I44" s="223">
        <v>940</v>
      </c>
      <c r="J44" s="223">
        <v>990</v>
      </c>
      <c r="K44" s="223">
        <v>964</v>
      </c>
      <c r="L44" s="223">
        <v>892</v>
      </c>
      <c r="M44" s="223">
        <v>824</v>
      </c>
      <c r="N44" s="223">
        <v>932.87214240742321</v>
      </c>
      <c r="O44" s="223">
        <v>884.6</v>
      </c>
      <c r="P44" s="223">
        <v>947</v>
      </c>
      <c r="Q44" s="223">
        <v>868</v>
      </c>
      <c r="R44" s="223">
        <v>953</v>
      </c>
      <c r="S44" s="223">
        <v>956.6</v>
      </c>
      <c r="T44" s="223">
        <v>935.13760000000002</v>
      </c>
      <c r="U44" s="223">
        <v>915</v>
      </c>
      <c r="V44" s="223">
        <v>940</v>
      </c>
      <c r="W44" s="223">
        <v>900</v>
      </c>
      <c r="X44" s="223">
        <v>1014.6860000000001</v>
      </c>
      <c r="Y44" s="220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2">
        <v>17</v>
      </c>
    </row>
    <row r="45" spans="1:65">
      <c r="A45" s="30"/>
      <c r="B45" s="19">
        <v>1</v>
      </c>
      <c r="C45" s="9">
        <v>3</v>
      </c>
      <c r="D45" s="223">
        <v>913.1</v>
      </c>
      <c r="E45" s="223">
        <v>910</v>
      </c>
      <c r="F45" s="223">
        <v>846</v>
      </c>
      <c r="G45" s="223">
        <v>990</v>
      </c>
      <c r="H45" s="223">
        <v>992</v>
      </c>
      <c r="I45" s="223">
        <v>950</v>
      </c>
      <c r="J45" s="223">
        <v>990</v>
      </c>
      <c r="K45" s="223">
        <v>970</v>
      </c>
      <c r="L45" s="223">
        <v>881</v>
      </c>
      <c r="M45" s="223">
        <v>819</v>
      </c>
      <c r="N45" s="223">
        <v>904.72031411668786</v>
      </c>
      <c r="O45" s="223">
        <v>883.1</v>
      </c>
      <c r="P45" s="223">
        <v>939</v>
      </c>
      <c r="Q45" s="223">
        <v>870</v>
      </c>
      <c r="R45" s="223">
        <v>937</v>
      </c>
      <c r="S45" s="223">
        <v>952.7</v>
      </c>
      <c r="T45" s="223">
        <v>938.07615999999996</v>
      </c>
      <c r="U45" s="223">
        <v>897</v>
      </c>
      <c r="V45" s="223">
        <v>932</v>
      </c>
      <c r="W45" s="223">
        <v>903</v>
      </c>
      <c r="X45" s="223">
        <v>1009.3213333333332</v>
      </c>
      <c r="Y45" s="220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2">
        <v>16</v>
      </c>
    </row>
    <row r="46" spans="1:65">
      <c r="A46" s="30"/>
      <c r="B46" s="19">
        <v>1</v>
      </c>
      <c r="C46" s="9">
        <v>4</v>
      </c>
      <c r="D46" s="223">
        <v>940.4</v>
      </c>
      <c r="E46" s="223">
        <v>921</v>
      </c>
      <c r="F46" s="223">
        <v>872</v>
      </c>
      <c r="G46" s="223">
        <v>970</v>
      </c>
      <c r="H46" s="223">
        <v>992</v>
      </c>
      <c r="I46" s="223">
        <v>940</v>
      </c>
      <c r="J46" s="223">
        <v>1000</v>
      </c>
      <c r="K46" s="223">
        <v>958</v>
      </c>
      <c r="L46" s="223">
        <v>898</v>
      </c>
      <c r="M46" s="223">
        <v>836</v>
      </c>
      <c r="N46" s="223">
        <v>908.91740415344566</v>
      </c>
      <c r="O46" s="223">
        <v>892.4</v>
      </c>
      <c r="P46" s="223">
        <v>947</v>
      </c>
      <c r="Q46" s="223">
        <v>886</v>
      </c>
      <c r="R46" s="223">
        <v>948</v>
      </c>
      <c r="S46" s="223">
        <v>932.9</v>
      </c>
      <c r="T46" s="223">
        <v>934.37599999999998</v>
      </c>
      <c r="U46" s="223">
        <v>900</v>
      </c>
      <c r="V46" s="223">
        <v>923</v>
      </c>
      <c r="W46" s="223">
        <v>936</v>
      </c>
      <c r="X46" s="223">
        <v>1008.8356666666667</v>
      </c>
      <c r="Y46" s="220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2">
        <v>931.13982484525604</v>
      </c>
    </row>
    <row r="47" spans="1:65">
      <c r="A47" s="30"/>
      <c r="B47" s="19">
        <v>1</v>
      </c>
      <c r="C47" s="9">
        <v>5</v>
      </c>
      <c r="D47" s="223">
        <v>931.4</v>
      </c>
      <c r="E47" s="223">
        <v>890</v>
      </c>
      <c r="F47" s="223">
        <v>856</v>
      </c>
      <c r="G47" s="223">
        <v>990</v>
      </c>
      <c r="H47" s="223">
        <v>995.99999999999989</v>
      </c>
      <c r="I47" s="223">
        <v>950</v>
      </c>
      <c r="J47" s="223">
        <v>990</v>
      </c>
      <c r="K47" s="223">
        <v>961</v>
      </c>
      <c r="L47" s="223">
        <v>898</v>
      </c>
      <c r="M47" s="223">
        <v>916</v>
      </c>
      <c r="N47" s="223">
        <v>929.33862933086812</v>
      </c>
      <c r="O47" s="223">
        <v>885.3</v>
      </c>
      <c r="P47" s="223">
        <v>972</v>
      </c>
      <c r="Q47" s="223">
        <v>891</v>
      </c>
      <c r="R47" s="223">
        <v>928</v>
      </c>
      <c r="S47" s="223">
        <v>933.5</v>
      </c>
      <c r="T47" s="223">
        <v>935.69568000000004</v>
      </c>
      <c r="U47" s="223">
        <v>892</v>
      </c>
      <c r="V47" s="223">
        <v>901</v>
      </c>
      <c r="W47" s="223">
        <v>925</v>
      </c>
      <c r="X47" s="223">
        <v>1014.331</v>
      </c>
      <c r="Y47" s="220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2">
        <v>74</v>
      </c>
    </row>
    <row r="48" spans="1:65">
      <c r="A48" s="30"/>
      <c r="B48" s="19">
        <v>1</v>
      </c>
      <c r="C48" s="9">
        <v>6</v>
      </c>
      <c r="D48" s="223">
        <v>908.3</v>
      </c>
      <c r="E48" s="223">
        <v>893</v>
      </c>
      <c r="F48" s="223">
        <v>846</v>
      </c>
      <c r="G48" s="223">
        <v>990</v>
      </c>
      <c r="H48" s="223">
        <v>988</v>
      </c>
      <c r="I48" s="223">
        <v>940</v>
      </c>
      <c r="J48" s="223">
        <v>1000</v>
      </c>
      <c r="K48" s="223">
        <v>972</v>
      </c>
      <c r="L48" s="223">
        <v>876</v>
      </c>
      <c r="M48" s="223">
        <v>929</v>
      </c>
      <c r="N48" s="223">
        <v>926.58419702593221</v>
      </c>
      <c r="O48" s="223">
        <v>871</v>
      </c>
      <c r="P48" s="223">
        <v>970</v>
      </c>
      <c r="Q48" s="223">
        <v>888</v>
      </c>
      <c r="R48" s="223">
        <v>942</v>
      </c>
      <c r="S48" s="223">
        <v>933.3</v>
      </c>
      <c r="T48" s="223">
        <v>933.63199999999995</v>
      </c>
      <c r="U48" s="223">
        <v>907</v>
      </c>
      <c r="V48" s="223">
        <v>921</v>
      </c>
      <c r="W48" s="223">
        <v>931</v>
      </c>
      <c r="X48" s="223">
        <v>1016.1790000000001</v>
      </c>
      <c r="Y48" s="220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5"/>
    </row>
    <row r="49" spans="1:65">
      <c r="A49" s="30"/>
      <c r="B49" s="20" t="s">
        <v>259</v>
      </c>
      <c r="C49" s="12"/>
      <c r="D49" s="226">
        <v>924.19999999999993</v>
      </c>
      <c r="E49" s="226">
        <v>907.16666666666663</v>
      </c>
      <c r="F49" s="226">
        <v>852.5</v>
      </c>
      <c r="G49" s="226">
        <v>981.66666666666663</v>
      </c>
      <c r="H49" s="226">
        <v>990.83333333333337</v>
      </c>
      <c r="I49" s="226">
        <v>946.66666666666663</v>
      </c>
      <c r="J49" s="226">
        <v>991.66666666666663</v>
      </c>
      <c r="K49" s="226">
        <v>966</v>
      </c>
      <c r="L49" s="226">
        <v>893.33333333333337</v>
      </c>
      <c r="M49" s="226">
        <v>875.66666666666663</v>
      </c>
      <c r="N49" s="226">
        <v>918.5536573059336</v>
      </c>
      <c r="O49" s="226">
        <v>882.91666666666663</v>
      </c>
      <c r="P49" s="226">
        <v>962.16666666666663</v>
      </c>
      <c r="Q49" s="226">
        <v>878.5</v>
      </c>
      <c r="R49" s="226">
        <v>941.16666666666663</v>
      </c>
      <c r="S49" s="226">
        <v>946.86666666666667</v>
      </c>
      <c r="T49" s="226">
        <v>935.15738666666664</v>
      </c>
      <c r="U49" s="226">
        <v>901.5</v>
      </c>
      <c r="V49" s="226">
        <v>924</v>
      </c>
      <c r="W49" s="226">
        <v>921.5</v>
      </c>
      <c r="X49" s="226">
        <v>1011.9086111111111</v>
      </c>
      <c r="Y49" s="220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5"/>
    </row>
    <row r="50" spans="1:65">
      <c r="A50" s="30"/>
      <c r="B50" s="3" t="s">
        <v>260</v>
      </c>
      <c r="C50" s="29"/>
      <c r="D50" s="223">
        <v>925</v>
      </c>
      <c r="E50" s="223">
        <v>911</v>
      </c>
      <c r="F50" s="223">
        <v>848</v>
      </c>
      <c r="G50" s="223">
        <v>990</v>
      </c>
      <c r="H50" s="223">
        <v>992</v>
      </c>
      <c r="I50" s="223">
        <v>945</v>
      </c>
      <c r="J50" s="223">
        <v>990</v>
      </c>
      <c r="K50" s="223">
        <v>967</v>
      </c>
      <c r="L50" s="223">
        <v>895</v>
      </c>
      <c r="M50" s="223">
        <v>876</v>
      </c>
      <c r="N50" s="223">
        <v>917.75080058968888</v>
      </c>
      <c r="O50" s="223">
        <v>883.85</v>
      </c>
      <c r="P50" s="223">
        <v>958.5</v>
      </c>
      <c r="Q50" s="223">
        <v>878</v>
      </c>
      <c r="R50" s="223">
        <v>940.5</v>
      </c>
      <c r="S50" s="223">
        <v>943.1</v>
      </c>
      <c r="T50" s="223">
        <v>934.7568</v>
      </c>
      <c r="U50" s="223">
        <v>899</v>
      </c>
      <c r="V50" s="223">
        <v>925</v>
      </c>
      <c r="W50" s="223">
        <v>928</v>
      </c>
      <c r="X50" s="223">
        <v>1011.8261666666666</v>
      </c>
      <c r="Y50" s="220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1"/>
      <c r="AU50" s="221"/>
      <c r="AV50" s="221"/>
      <c r="AW50" s="221"/>
      <c r="AX50" s="221"/>
      <c r="AY50" s="221"/>
      <c r="AZ50" s="221"/>
      <c r="BA50" s="221"/>
      <c r="BB50" s="221"/>
      <c r="BC50" s="221"/>
      <c r="BD50" s="221"/>
      <c r="BE50" s="221"/>
      <c r="BF50" s="221"/>
      <c r="BG50" s="221"/>
      <c r="BH50" s="221"/>
      <c r="BI50" s="221"/>
      <c r="BJ50" s="221"/>
      <c r="BK50" s="221"/>
      <c r="BL50" s="221"/>
      <c r="BM50" s="225"/>
    </row>
    <row r="51" spans="1:65">
      <c r="A51" s="30"/>
      <c r="B51" s="3" t="s">
        <v>261</v>
      </c>
      <c r="C51" s="29"/>
      <c r="D51" s="223">
        <v>12.698818842711312</v>
      </c>
      <c r="E51" s="223">
        <v>12.765839833973583</v>
      </c>
      <c r="F51" s="223">
        <v>10.387492478938313</v>
      </c>
      <c r="G51" s="223">
        <v>13.291601358251256</v>
      </c>
      <c r="H51" s="223">
        <v>4.2150523919242238</v>
      </c>
      <c r="I51" s="223">
        <v>8.1649658092772608</v>
      </c>
      <c r="J51" s="223">
        <v>7.5277265270908105</v>
      </c>
      <c r="K51" s="223">
        <v>5.8309518948453007</v>
      </c>
      <c r="L51" s="223">
        <v>13.909229549715061</v>
      </c>
      <c r="M51" s="223">
        <v>54.547838331749382</v>
      </c>
      <c r="N51" s="223">
        <v>12.356727731078371</v>
      </c>
      <c r="O51" s="223">
        <v>6.9826690217041314</v>
      </c>
      <c r="P51" s="223">
        <v>22.08544015107389</v>
      </c>
      <c r="Q51" s="223">
        <v>10.913294644606641</v>
      </c>
      <c r="R51" s="223">
        <v>8.7502380919987921</v>
      </c>
      <c r="S51" s="223">
        <v>16.299284237863564</v>
      </c>
      <c r="T51" s="223">
        <v>1.6139890907520607</v>
      </c>
      <c r="U51" s="223">
        <v>8.2158383625774913</v>
      </c>
      <c r="V51" s="223">
        <v>13.175735273600482</v>
      </c>
      <c r="W51" s="223">
        <v>15.959323293924463</v>
      </c>
      <c r="X51" s="223">
        <v>3.534706459078619</v>
      </c>
      <c r="Y51" s="220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  <c r="AM51" s="221"/>
      <c r="AN51" s="221"/>
      <c r="AO51" s="221"/>
      <c r="AP51" s="221"/>
      <c r="AQ51" s="221"/>
      <c r="AR51" s="221"/>
      <c r="AS51" s="221"/>
      <c r="AT51" s="221"/>
      <c r="AU51" s="221"/>
      <c r="AV51" s="221"/>
      <c r="AW51" s="221"/>
      <c r="AX51" s="221"/>
      <c r="AY51" s="221"/>
      <c r="AZ51" s="221"/>
      <c r="BA51" s="221"/>
      <c r="BB51" s="221"/>
      <c r="BC51" s="221"/>
      <c r="BD51" s="221"/>
      <c r="BE51" s="221"/>
      <c r="BF51" s="221"/>
      <c r="BG51" s="221"/>
      <c r="BH51" s="221"/>
      <c r="BI51" s="221"/>
      <c r="BJ51" s="221"/>
      <c r="BK51" s="221"/>
      <c r="BL51" s="221"/>
      <c r="BM51" s="225"/>
    </row>
    <row r="52" spans="1:65">
      <c r="A52" s="30"/>
      <c r="B52" s="3" t="s">
        <v>86</v>
      </c>
      <c r="C52" s="29"/>
      <c r="D52" s="13">
        <v>1.3740336337060498E-2</v>
      </c>
      <c r="E52" s="13">
        <v>1.4072209995194103E-2</v>
      </c>
      <c r="F52" s="13">
        <v>1.218474191077808E-2</v>
      </c>
      <c r="G52" s="13">
        <v>1.3539831604330652E-2</v>
      </c>
      <c r="H52" s="13">
        <v>4.2540478303692755E-3</v>
      </c>
      <c r="I52" s="13">
        <v>8.6249638830393598E-3</v>
      </c>
      <c r="J52" s="13">
        <v>7.5909847332008172E-3</v>
      </c>
      <c r="K52" s="13">
        <v>6.0361820857611813E-3</v>
      </c>
      <c r="L52" s="13">
        <v>1.5570033078039247E-2</v>
      </c>
      <c r="M52" s="13">
        <v>6.2292925388370064E-2</v>
      </c>
      <c r="N52" s="13">
        <v>1.3452374428860216E-2</v>
      </c>
      <c r="O52" s="13">
        <v>7.9086388164652747E-3</v>
      </c>
      <c r="P52" s="13">
        <v>2.2953861234443675E-2</v>
      </c>
      <c r="Q52" s="13">
        <v>1.2422646152084963E-2</v>
      </c>
      <c r="R52" s="13">
        <v>9.2972248188405802E-3</v>
      </c>
      <c r="S52" s="13">
        <v>1.7213917029356717E-2</v>
      </c>
      <c r="T52" s="13">
        <v>1.7259010234684283E-3</v>
      </c>
      <c r="U52" s="13">
        <v>9.1135200916001007E-3</v>
      </c>
      <c r="V52" s="13">
        <v>1.4259453759307881E-2</v>
      </c>
      <c r="W52" s="13">
        <v>1.7318853276098171E-2</v>
      </c>
      <c r="X52" s="13">
        <v>3.4931083896967609E-3</v>
      </c>
      <c r="Y52" s="157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262</v>
      </c>
      <c r="C53" s="29"/>
      <c r="D53" s="13">
        <v>-7.4530426688702578E-3</v>
      </c>
      <c r="E53" s="13">
        <v>-2.5746034632954773E-2</v>
      </c>
      <c r="F53" s="13">
        <v>-8.4455441327863978E-2</v>
      </c>
      <c r="G53" s="13">
        <v>5.4263431198217305E-2</v>
      </c>
      <c r="H53" s="13">
        <v>6.4107996345229568E-2</v>
      </c>
      <c r="I53" s="13">
        <v>1.6675091545988785E-2</v>
      </c>
      <c r="J53" s="13">
        <v>6.5002956813139612E-2</v>
      </c>
      <c r="K53" s="13">
        <v>3.7438174401505542E-2</v>
      </c>
      <c r="L53" s="13">
        <v>-4.0602378400264039E-2</v>
      </c>
      <c r="M53" s="13">
        <v>-5.9575540319960374E-2</v>
      </c>
      <c r="N53" s="13">
        <v>-1.3516946868225799E-2</v>
      </c>
      <c r="O53" s="13">
        <v>-5.1789384249141701E-2</v>
      </c>
      <c r="P53" s="13">
        <v>3.3321356249118583E-2</v>
      </c>
      <c r="Q53" s="13">
        <v>-5.6532674729065646E-2</v>
      </c>
      <c r="R53" s="13">
        <v>1.0768352457781516E-2</v>
      </c>
      <c r="S53" s="13">
        <v>1.6889882058287231E-2</v>
      </c>
      <c r="T53" s="13">
        <v>4.3146708090573416E-3</v>
      </c>
      <c r="U53" s="13">
        <v>-3.1831765814744117E-2</v>
      </c>
      <c r="V53" s="13">
        <v>-7.6678331811687039E-3</v>
      </c>
      <c r="W53" s="13">
        <v>-1.0352714584899281E-2</v>
      </c>
      <c r="X53" s="13">
        <v>8.6741844898834408E-2</v>
      </c>
      <c r="Y53" s="157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263</v>
      </c>
      <c r="C54" s="47"/>
      <c r="D54" s="45">
        <v>0</v>
      </c>
      <c r="E54" s="45">
        <v>0.37</v>
      </c>
      <c r="F54" s="45">
        <v>1.57</v>
      </c>
      <c r="G54" s="45">
        <v>1.26</v>
      </c>
      <c r="H54" s="45">
        <v>1.46</v>
      </c>
      <c r="I54" s="45">
        <v>0.49</v>
      </c>
      <c r="J54" s="45">
        <v>1.47</v>
      </c>
      <c r="K54" s="45">
        <v>0.91</v>
      </c>
      <c r="L54" s="45">
        <v>0.67</v>
      </c>
      <c r="M54" s="45">
        <v>1.06</v>
      </c>
      <c r="N54" s="45">
        <v>0.12</v>
      </c>
      <c r="O54" s="45">
        <v>0.9</v>
      </c>
      <c r="P54" s="45">
        <v>0.83</v>
      </c>
      <c r="Q54" s="45">
        <v>1</v>
      </c>
      <c r="R54" s="45">
        <v>0.37</v>
      </c>
      <c r="S54" s="45">
        <v>0.5</v>
      </c>
      <c r="T54" s="45">
        <v>0.24</v>
      </c>
      <c r="U54" s="45">
        <v>0.5</v>
      </c>
      <c r="V54" s="45">
        <v>0</v>
      </c>
      <c r="W54" s="45">
        <v>0.06</v>
      </c>
      <c r="X54" s="45">
        <v>1.92</v>
      </c>
      <c r="Y54" s="157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BM55" s="55"/>
    </row>
    <row r="56" spans="1:65" ht="15">
      <c r="B56" s="8" t="s">
        <v>506</v>
      </c>
      <c r="BM56" s="28" t="s">
        <v>66</v>
      </c>
    </row>
    <row r="57" spans="1:65" ht="15">
      <c r="A57" s="25" t="s">
        <v>49</v>
      </c>
      <c r="B57" s="18" t="s">
        <v>110</v>
      </c>
      <c r="C57" s="15" t="s">
        <v>111</v>
      </c>
      <c r="D57" s="16" t="s">
        <v>225</v>
      </c>
      <c r="E57" s="17" t="s">
        <v>225</v>
      </c>
      <c r="F57" s="17" t="s">
        <v>225</v>
      </c>
      <c r="G57" s="17" t="s">
        <v>225</v>
      </c>
      <c r="H57" s="17" t="s">
        <v>225</v>
      </c>
      <c r="I57" s="17" t="s">
        <v>225</v>
      </c>
      <c r="J57" s="17" t="s">
        <v>225</v>
      </c>
      <c r="K57" s="17" t="s">
        <v>225</v>
      </c>
      <c r="L57" s="157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226</v>
      </c>
      <c r="C58" s="9" t="s">
        <v>226</v>
      </c>
      <c r="D58" s="155" t="s">
        <v>229</v>
      </c>
      <c r="E58" s="156" t="s">
        <v>233</v>
      </c>
      <c r="F58" s="156" t="s">
        <v>236</v>
      </c>
      <c r="G58" s="156" t="s">
        <v>238</v>
      </c>
      <c r="H58" s="156" t="s">
        <v>239</v>
      </c>
      <c r="I58" s="156" t="s">
        <v>241</v>
      </c>
      <c r="J58" s="156" t="s">
        <v>242</v>
      </c>
      <c r="K58" s="156" t="s">
        <v>247</v>
      </c>
      <c r="L58" s="157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292</v>
      </c>
      <c r="E59" s="11" t="s">
        <v>267</v>
      </c>
      <c r="F59" s="11" t="s">
        <v>267</v>
      </c>
      <c r="G59" s="11" t="s">
        <v>292</v>
      </c>
      <c r="H59" s="11" t="s">
        <v>267</v>
      </c>
      <c r="I59" s="11" t="s">
        <v>267</v>
      </c>
      <c r="J59" s="11" t="s">
        <v>267</v>
      </c>
      <c r="K59" s="11" t="s">
        <v>292</v>
      </c>
      <c r="L59" s="157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 t="s">
        <v>296</v>
      </c>
      <c r="E60" s="26" t="s">
        <v>298</v>
      </c>
      <c r="F60" s="26" t="s">
        <v>117</v>
      </c>
      <c r="G60" s="26" t="s">
        <v>298</v>
      </c>
      <c r="H60" s="26" t="s">
        <v>295</v>
      </c>
      <c r="I60" s="26" t="s">
        <v>298</v>
      </c>
      <c r="J60" s="26" t="s">
        <v>298</v>
      </c>
      <c r="K60" s="26" t="s">
        <v>296</v>
      </c>
      <c r="L60" s="157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28" t="s">
        <v>96</v>
      </c>
      <c r="E61" s="228" t="s">
        <v>96</v>
      </c>
      <c r="F61" s="228" t="s">
        <v>96</v>
      </c>
      <c r="G61" s="245">
        <v>2</v>
      </c>
      <c r="H61" s="228" t="s">
        <v>96</v>
      </c>
      <c r="I61" s="228" t="s">
        <v>96</v>
      </c>
      <c r="J61" s="228" t="s">
        <v>96</v>
      </c>
      <c r="K61" s="228" t="s">
        <v>96</v>
      </c>
      <c r="L61" s="229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  <c r="AV61" s="230"/>
      <c r="AW61" s="230"/>
      <c r="AX61" s="230"/>
      <c r="AY61" s="230"/>
      <c r="AZ61" s="230"/>
      <c r="BA61" s="230"/>
      <c r="BB61" s="230"/>
      <c r="BC61" s="230"/>
      <c r="BD61" s="230"/>
      <c r="BE61" s="230"/>
      <c r="BF61" s="230"/>
      <c r="BG61" s="230"/>
      <c r="BH61" s="230"/>
      <c r="BI61" s="230"/>
      <c r="BJ61" s="230"/>
      <c r="BK61" s="230"/>
      <c r="BL61" s="230"/>
      <c r="BM61" s="231">
        <v>1</v>
      </c>
    </row>
    <row r="62" spans="1:65">
      <c r="A62" s="30"/>
      <c r="B62" s="19">
        <v>1</v>
      </c>
      <c r="C62" s="9">
        <v>2</v>
      </c>
      <c r="D62" s="232" t="s">
        <v>96</v>
      </c>
      <c r="E62" s="232" t="s">
        <v>96</v>
      </c>
      <c r="F62" s="232" t="s">
        <v>96</v>
      </c>
      <c r="G62" s="232">
        <v>3</v>
      </c>
      <c r="H62" s="232" t="s">
        <v>96</v>
      </c>
      <c r="I62" s="232" t="s">
        <v>96</v>
      </c>
      <c r="J62" s="232" t="s">
        <v>96</v>
      </c>
      <c r="K62" s="232" t="s">
        <v>96</v>
      </c>
      <c r="L62" s="229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0"/>
      <c r="AI62" s="230"/>
      <c r="AJ62" s="230"/>
      <c r="AK62" s="230"/>
      <c r="AL62" s="230"/>
      <c r="AM62" s="230"/>
      <c r="AN62" s="230"/>
      <c r="AO62" s="230"/>
      <c r="AP62" s="230"/>
      <c r="AQ62" s="230"/>
      <c r="AR62" s="230"/>
      <c r="AS62" s="230"/>
      <c r="AT62" s="230"/>
      <c r="AU62" s="230"/>
      <c r="AV62" s="230"/>
      <c r="AW62" s="230"/>
      <c r="AX62" s="230"/>
      <c r="AY62" s="230"/>
      <c r="AZ62" s="230"/>
      <c r="BA62" s="230"/>
      <c r="BB62" s="230"/>
      <c r="BC62" s="230"/>
      <c r="BD62" s="230"/>
      <c r="BE62" s="230"/>
      <c r="BF62" s="230"/>
      <c r="BG62" s="230"/>
      <c r="BH62" s="230"/>
      <c r="BI62" s="230"/>
      <c r="BJ62" s="230"/>
      <c r="BK62" s="230"/>
      <c r="BL62" s="230"/>
      <c r="BM62" s="231">
        <v>1</v>
      </c>
    </row>
    <row r="63" spans="1:65">
      <c r="A63" s="30"/>
      <c r="B63" s="19">
        <v>1</v>
      </c>
      <c r="C63" s="9">
        <v>3</v>
      </c>
      <c r="D63" s="232" t="s">
        <v>96</v>
      </c>
      <c r="E63" s="232" t="s">
        <v>96</v>
      </c>
      <c r="F63" s="232" t="s">
        <v>96</v>
      </c>
      <c r="G63" s="243">
        <v>2</v>
      </c>
      <c r="H63" s="232" t="s">
        <v>96</v>
      </c>
      <c r="I63" s="232" t="s">
        <v>96</v>
      </c>
      <c r="J63" s="232" t="s">
        <v>96</v>
      </c>
      <c r="K63" s="232" t="s">
        <v>96</v>
      </c>
      <c r="L63" s="229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0"/>
      <c r="AS63" s="230"/>
      <c r="AT63" s="230"/>
      <c r="AU63" s="230"/>
      <c r="AV63" s="230"/>
      <c r="AW63" s="230"/>
      <c r="AX63" s="230"/>
      <c r="AY63" s="230"/>
      <c r="AZ63" s="230"/>
      <c r="BA63" s="230"/>
      <c r="BB63" s="230"/>
      <c r="BC63" s="230"/>
      <c r="BD63" s="230"/>
      <c r="BE63" s="230"/>
      <c r="BF63" s="230"/>
      <c r="BG63" s="230"/>
      <c r="BH63" s="230"/>
      <c r="BI63" s="230"/>
      <c r="BJ63" s="230"/>
      <c r="BK63" s="230"/>
      <c r="BL63" s="230"/>
      <c r="BM63" s="231">
        <v>16</v>
      </c>
    </row>
    <row r="64" spans="1:65">
      <c r="A64" s="30"/>
      <c r="B64" s="19">
        <v>1</v>
      </c>
      <c r="C64" s="9">
        <v>4</v>
      </c>
      <c r="D64" s="232" t="s">
        <v>96</v>
      </c>
      <c r="E64" s="232" t="s">
        <v>96</v>
      </c>
      <c r="F64" s="232" t="s">
        <v>96</v>
      </c>
      <c r="G64" s="243">
        <v>2</v>
      </c>
      <c r="H64" s="232" t="s">
        <v>96</v>
      </c>
      <c r="I64" s="232" t="s">
        <v>96</v>
      </c>
      <c r="J64" s="232" t="s">
        <v>96</v>
      </c>
      <c r="K64" s="232" t="s">
        <v>96</v>
      </c>
      <c r="L64" s="229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  <c r="AV64" s="230"/>
      <c r="AW64" s="230"/>
      <c r="AX64" s="230"/>
      <c r="AY64" s="230"/>
      <c r="AZ64" s="230"/>
      <c r="BA64" s="230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1" t="s">
        <v>96</v>
      </c>
    </row>
    <row r="65" spans="1:65">
      <c r="A65" s="30"/>
      <c r="B65" s="19">
        <v>1</v>
      </c>
      <c r="C65" s="9">
        <v>5</v>
      </c>
      <c r="D65" s="232" t="s">
        <v>96</v>
      </c>
      <c r="E65" s="232" t="s">
        <v>96</v>
      </c>
      <c r="F65" s="232" t="s">
        <v>96</v>
      </c>
      <c r="G65" s="232">
        <v>3</v>
      </c>
      <c r="H65" s="232" t="s">
        <v>96</v>
      </c>
      <c r="I65" s="232" t="s">
        <v>96</v>
      </c>
      <c r="J65" s="232" t="s">
        <v>96</v>
      </c>
      <c r="K65" s="232" t="s">
        <v>96</v>
      </c>
      <c r="L65" s="229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U65" s="230"/>
      <c r="AV65" s="230"/>
      <c r="AW65" s="230"/>
      <c r="AX65" s="230"/>
      <c r="AY65" s="230"/>
      <c r="AZ65" s="230"/>
      <c r="BA65" s="230"/>
      <c r="BB65" s="230"/>
      <c r="BC65" s="230"/>
      <c r="BD65" s="230"/>
      <c r="BE65" s="230"/>
      <c r="BF65" s="230"/>
      <c r="BG65" s="230"/>
      <c r="BH65" s="230"/>
      <c r="BI65" s="230"/>
      <c r="BJ65" s="230"/>
      <c r="BK65" s="230"/>
      <c r="BL65" s="230"/>
      <c r="BM65" s="231">
        <v>75</v>
      </c>
    </row>
    <row r="66" spans="1:65">
      <c r="A66" s="30"/>
      <c r="B66" s="19">
        <v>1</v>
      </c>
      <c r="C66" s="9">
        <v>6</v>
      </c>
      <c r="D66" s="232" t="s">
        <v>96</v>
      </c>
      <c r="E66" s="232" t="s">
        <v>96</v>
      </c>
      <c r="F66" s="232" t="s">
        <v>96</v>
      </c>
      <c r="G66" s="232">
        <v>3</v>
      </c>
      <c r="H66" s="232" t="s">
        <v>96</v>
      </c>
      <c r="I66" s="232" t="s">
        <v>96</v>
      </c>
      <c r="J66" s="232" t="s">
        <v>96</v>
      </c>
      <c r="K66" s="232" t="s">
        <v>96</v>
      </c>
      <c r="L66" s="229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30"/>
      <c r="AX66" s="230"/>
      <c r="AY66" s="230"/>
      <c r="AZ66" s="230"/>
      <c r="BA66" s="230"/>
      <c r="BB66" s="230"/>
      <c r="BC66" s="230"/>
      <c r="BD66" s="230"/>
      <c r="BE66" s="230"/>
      <c r="BF66" s="230"/>
      <c r="BG66" s="230"/>
      <c r="BH66" s="230"/>
      <c r="BI66" s="230"/>
      <c r="BJ66" s="230"/>
      <c r="BK66" s="230"/>
      <c r="BL66" s="230"/>
      <c r="BM66" s="233"/>
    </row>
    <row r="67" spans="1:65">
      <c r="A67" s="30"/>
      <c r="B67" s="20" t="s">
        <v>259</v>
      </c>
      <c r="C67" s="12"/>
      <c r="D67" s="234" t="s">
        <v>631</v>
      </c>
      <c r="E67" s="234" t="s">
        <v>631</v>
      </c>
      <c r="F67" s="234" t="s">
        <v>631</v>
      </c>
      <c r="G67" s="234">
        <v>2.5</v>
      </c>
      <c r="H67" s="234" t="s">
        <v>631</v>
      </c>
      <c r="I67" s="234" t="s">
        <v>631</v>
      </c>
      <c r="J67" s="234" t="s">
        <v>631</v>
      </c>
      <c r="K67" s="234" t="s">
        <v>631</v>
      </c>
      <c r="L67" s="229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  <c r="AV67" s="230"/>
      <c r="AW67" s="230"/>
      <c r="AX67" s="230"/>
      <c r="AY67" s="230"/>
      <c r="AZ67" s="230"/>
      <c r="BA67" s="230"/>
      <c r="BB67" s="230"/>
      <c r="BC67" s="230"/>
      <c r="BD67" s="230"/>
      <c r="BE67" s="230"/>
      <c r="BF67" s="230"/>
      <c r="BG67" s="230"/>
      <c r="BH67" s="230"/>
      <c r="BI67" s="230"/>
      <c r="BJ67" s="230"/>
      <c r="BK67" s="230"/>
      <c r="BL67" s="230"/>
      <c r="BM67" s="233"/>
    </row>
    <row r="68" spans="1:65">
      <c r="A68" s="30"/>
      <c r="B68" s="3" t="s">
        <v>260</v>
      </c>
      <c r="C68" s="29"/>
      <c r="D68" s="232" t="s">
        <v>631</v>
      </c>
      <c r="E68" s="232" t="s">
        <v>631</v>
      </c>
      <c r="F68" s="232" t="s">
        <v>631</v>
      </c>
      <c r="G68" s="232">
        <v>2.5</v>
      </c>
      <c r="H68" s="232" t="s">
        <v>631</v>
      </c>
      <c r="I68" s="232" t="s">
        <v>631</v>
      </c>
      <c r="J68" s="232" t="s">
        <v>631</v>
      </c>
      <c r="K68" s="232" t="s">
        <v>631</v>
      </c>
      <c r="L68" s="229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/>
      <c r="AZ68" s="230"/>
      <c r="BA68" s="230"/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3"/>
    </row>
    <row r="69" spans="1:65">
      <c r="A69" s="30"/>
      <c r="B69" s="3" t="s">
        <v>261</v>
      </c>
      <c r="C69" s="29"/>
      <c r="D69" s="232" t="s">
        <v>631</v>
      </c>
      <c r="E69" s="232" t="s">
        <v>631</v>
      </c>
      <c r="F69" s="232" t="s">
        <v>631</v>
      </c>
      <c r="G69" s="232">
        <v>0.54772255750516607</v>
      </c>
      <c r="H69" s="232" t="s">
        <v>631</v>
      </c>
      <c r="I69" s="232" t="s">
        <v>631</v>
      </c>
      <c r="J69" s="232" t="s">
        <v>631</v>
      </c>
      <c r="K69" s="232" t="s">
        <v>631</v>
      </c>
      <c r="L69" s="229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/>
      <c r="AM69" s="230"/>
      <c r="AN69" s="230"/>
      <c r="AO69" s="230"/>
      <c r="AP69" s="230"/>
      <c r="AQ69" s="230"/>
      <c r="AR69" s="230"/>
      <c r="AS69" s="230"/>
      <c r="AT69" s="230"/>
      <c r="AU69" s="230"/>
      <c r="AV69" s="230"/>
      <c r="AW69" s="230"/>
      <c r="AX69" s="230"/>
      <c r="AY69" s="230"/>
      <c r="AZ69" s="230"/>
      <c r="BA69" s="230"/>
      <c r="BB69" s="230"/>
      <c r="BC69" s="230"/>
      <c r="BD69" s="230"/>
      <c r="BE69" s="230"/>
      <c r="BF69" s="230"/>
      <c r="BG69" s="230"/>
      <c r="BH69" s="230"/>
      <c r="BI69" s="230"/>
      <c r="BJ69" s="230"/>
      <c r="BK69" s="230"/>
      <c r="BL69" s="230"/>
      <c r="BM69" s="233"/>
    </row>
    <row r="70" spans="1:65">
      <c r="A70" s="30"/>
      <c r="B70" s="3" t="s">
        <v>86</v>
      </c>
      <c r="C70" s="29"/>
      <c r="D70" s="13" t="s">
        <v>631</v>
      </c>
      <c r="E70" s="13" t="s">
        <v>631</v>
      </c>
      <c r="F70" s="13" t="s">
        <v>631</v>
      </c>
      <c r="G70" s="13">
        <v>0.21908902300206642</v>
      </c>
      <c r="H70" s="13" t="s">
        <v>631</v>
      </c>
      <c r="I70" s="13" t="s">
        <v>631</v>
      </c>
      <c r="J70" s="13" t="s">
        <v>631</v>
      </c>
      <c r="K70" s="13" t="s">
        <v>631</v>
      </c>
      <c r="L70" s="15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262</v>
      </c>
      <c r="C71" s="29"/>
      <c r="D71" s="13" t="s">
        <v>631</v>
      </c>
      <c r="E71" s="13" t="s">
        <v>631</v>
      </c>
      <c r="F71" s="13" t="s">
        <v>631</v>
      </c>
      <c r="G71" s="13" t="s">
        <v>631</v>
      </c>
      <c r="H71" s="13" t="s">
        <v>631</v>
      </c>
      <c r="I71" s="13" t="s">
        <v>631</v>
      </c>
      <c r="J71" s="13" t="s">
        <v>631</v>
      </c>
      <c r="K71" s="13" t="s">
        <v>631</v>
      </c>
      <c r="L71" s="157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263</v>
      </c>
      <c r="C72" s="47"/>
      <c r="D72" s="45" t="s">
        <v>264</v>
      </c>
      <c r="E72" s="45" t="s">
        <v>264</v>
      </c>
      <c r="F72" s="45" t="s">
        <v>264</v>
      </c>
      <c r="G72" s="45" t="s">
        <v>264</v>
      </c>
      <c r="H72" s="45" t="s">
        <v>264</v>
      </c>
      <c r="I72" s="45" t="s">
        <v>264</v>
      </c>
      <c r="J72" s="45" t="s">
        <v>264</v>
      </c>
      <c r="K72" s="45" t="s">
        <v>264</v>
      </c>
      <c r="L72" s="157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BM73" s="55"/>
    </row>
    <row r="74" spans="1:65" ht="15">
      <c r="B74" s="8" t="s">
        <v>507</v>
      </c>
      <c r="BM74" s="28" t="s">
        <v>290</v>
      </c>
    </row>
    <row r="75" spans="1:65" ht="15">
      <c r="A75" s="25" t="s">
        <v>10</v>
      </c>
      <c r="B75" s="18" t="s">
        <v>110</v>
      </c>
      <c r="C75" s="15" t="s">
        <v>111</v>
      </c>
      <c r="D75" s="16" t="s">
        <v>225</v>
      </c>
      <c r="E75" s="17" t="s">
        <v>225</v>
      </c>
      <c r="F75" s="17" t="s">
        <v>225</v>
      </c>
      <c r="G75" s="17" t="s">
        <v>225</v>
      </c>
      <c r="H75" s="17" t="s">
        <v>225</v>
      </c>
      <c r="I75" s="17" t="s">
        <v>225</v>
      </c>
      <c r="J75" s="17" t="s">
        <v>225</v>
      </c>
      <c r="K75" s="17" t="s">
        <v>225</v>
      </c>
      <c r="L75" s="17" t="s">
        <v>225</v>
      </c>
      <c r="M75" s="17" t="s">
        <v>225</v>
      </c>
      <c r="N75" s="17" t="s">
        <v>225</v>
      </c>
      <c r="O75" s="17" t="s">
        <v>225</v>
      </c>
      <c r="P75" s="17" t="s">
        <v>225</v>
      </c>
      <c r="Q75" s="17" t="s">
        <v>225</v>
      </c>
      <c r="R75" s="17" t="s">
        <v>225</v>
      </c>
      <c r="S75" s="17" t="s">
        <v>225</v>
      </c>
      <c r="T75" s="17" t="s">
        <v>225</v>
      </c>
      <c r="U75" s="17" t="s">
        <v>225</v>
      </c>
      <c r="V75" s="157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226</v>
      </c>
      <c r="C76" s="9" t="s">
        <v>226</v>
      </c>
      <c r="D76" s="155" t="s">
        <v>228</v>
      </c>
      <c r="E76" s="156" t="s">
        <v>229</v>
      </c>
      <c r="F76" s="156" t="s">
        <v>231</v>
      </c>
      <c r="G76" s="156" t="s">
        <v>232</v>
      </c>
      <c r="H76" s="156" t="s">
        <v>233</v>
      </c>
      <c r="I76" s="156" t="s">
        <v>234</v>
      </c>
      <c r="J76" s="156" t="s">
        <v>235</v>
      </c>
      <c r="K76" s="156" t="s">
        <v>236</v>
      </c>
      <c r="L76" s="156" t="s">
        <v>237</v>
      </c>
      <c r="M76" s="156" t="s">
        <v>238</v>
      </c>
      <c r="N76" s="156" t="s">
        <v>239</v>
      </c>
      <c r="O76" s="156" t="s">
        <v>241</v>
      </c>
      <c r="P76" s="156" t="s">
        <v>242</v>
      </c>
      <c r="Q76" s="156" t="s">
        <v>243</v>
      </c>
      <c r="R76" s="156" t="s">
        <v>244</v>
      </c>
      <c r="S76" s="156" t="s">
        <v>247</v>
      </c>
      <c r="T76" s="156" t="s">
        <v>249</v>
      </c>
      <c r="U76" s="156" t="s">
        <v>250</v>
      </c>
      <c r="V76" s="157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267</v>
      </c>
      <c r="E77" s="11" t="s">
        <v>292</v>
      </c>
      <c r="F77" s="11" t="s">
        <v>291</v>
      </c>
      <c r="G77" s="11" t="s">
        <v>291</v>
      </c>
      <c r="H77" s="11" t="s">
        <v>267</v>
      </c>
      <c r="I77" s="11" t="s">
        <v>291</v>
      </c>
      <c r="J77" s="11" t="s">
        <v>291</v>
      </c>
      <c r="K77" s="11" t="s">
        <v>267</v>
      </c>
      <c r="L77" s="11" t="s">
        <v>291</v>
      </c>
      <c r="M77" s="11" t="s">
        <v>292</v>
      </c>
      <c r="N77" s="11" t="s">
        <v>267</v>
      </c>
      <c r="O77" s="11" t="s">
        <v>267</v>
      </c>
      <c r="P77" s="11" t="s">
        <v>292</v>
      </c>
      <c r="Q77" s="11" t="s">
        <v>292</v>
      </c>
      <c r="R77" s="11" t="s">
        <v>292</v>
      </c>
      <c r="S77" s="11" t="s">
        <v>292</v>
      </c>
      <c r="T77" s="11" t="s">
        <v>267</v>
      </c>
      <c r="U77" s="11" t="s">
        <v>292</v>
      </c>
      <c r="V77" s="157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 t="s">
        <v>295</v>
      </c>
      <c r="E78" s="26" t="s">
        <v>296</v>
      </c>
      <c r="F78" s="26" t="s">
        <v>296</v>
      </c>
      <c r="G78" s="26" t="s">
        <v>300</v>
      </c>
      <c r="H78" s="26" t="s">
        <v>298</v>
      </c>
      <c r="I78" s="26" t="s">
        <v>300</v>
      </c>
      <c r="J78" s="26" t="s">
        <v>300</v>
      </c>
      <c r="K78" s="26" t="s">
        <v>117</v>
      </c>
      <c r="L78" s="26" t="s">
        <v>296</v>
      </c>
      <c r="M78" s="26" t="s">
        <v>298</v>
      </c>
      <c r="N78" s="26" t="s">
        <v>295</v>
      </c>
      <c r="O78" s="26" t="s">
        <v>298</v>
      </c>
      <c r="P78" s="26" t="s">
        <v>298</v>
      </c>
      <c r="Q78" s="26" t="s">
        <v>300</v>
      </c>
      <c r="R78" s="26" t="s">
        <v>296</v>
      </c>
      <c r="S78" s="26" t="s">
        <v>296</v>
      </c>
      <c r="T78" s="26" t="s">
        <v>300</v>
      </c>
      <c r="U78" s="26" t="s">
        <v>295</v>
      </c>
      <c r="V78" s="157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18">
        <v>157</v>
      </c>
      <c r="E79" s="218">
        <v>80</v>
      </c>
      <c r="F79" s="218">
        <v>47</v>
      </c>
      <c r="G79" s="218">
        <v>250</v>
      </c>
      <c r="H79" s="218">
        <v>20</v>
      </c>
      <c r="I79" s="218">
        <v>250</v>
      </c>
      <c r="J79" s="219">
        <v>270</v>
      </c>
      <c r="K79" s="218">
        <v>14</v>
      </c>
      <c r="L79" s="218">
        <v>44</v>
      </c>
      <c r="M79" s="218">
        <v>2.4</v>
      </c>
      <c r="N79" s="218">
        <v>93.757182032233615</v>
      </c>
      <c r="O79" s="218">
        <v>30</v>
      </c>
      <c r="P79" s="218">
        <v>11</v>
      </c>
      <c r="Q79" s="218">
        <v>231</v>
      </c>
      <c r="R79" s="218">
        <v>28</v>
      </c>
      <c r="S79" s="218">
        <v>54</v>
      </c>
      <c r="T79" s="218">
        <v>242</v>
      </c>
      <c r="U79" s="218">
        <v>92</v>
      </c>
      <c r="V79" s="220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2">
        <v>1</v>
      </c>
    </row>
    <row r="80" spans="1:65">
      <c r="A80" s="30"/>
      <c r="B80" s="19">
        <v>1</v>
      </c>
      <c r="C80" s="9">
        <v>2</v>
      </c>
      <c r="D80" s="223">
        <v>151</v>
      </c>
      <c r="E80" s="223">
        <v>92</v>
      </c>
      <c r="F80" s="223">
        <v>44</v>
      </c>
      <c r="G80" s="223">
        <v>250</v>
      </c>
      <c r="H80" s="223">
        <v>20</v>
      </c>
      <c r="I80" s="223">
        <v>250</v>
      </c>
      <c r="J80" s="224">
        <v>270</v>
      </c>
      <c r="K80" s="223">
        <v>13</v>
      </c>
      <c r="L80" s="223">
        <v>51</v>
      </c>
      <c r="M80" s="223">
        <v>2.5</v>
      </c>
      <c r="N80" s="223">
        <v>92.44050499125008</v>
      </c>
      <c r="O80" s="223">
        <v>30</v>
      </c>
      <c r="P80" s="223">
        <v>13</v>
      </c>
      <c r="Q80" s="223">
        <v>228</v>
      </c>
      <c r="R80" s="223">
        <v>29</v>
      </c>
      <c r="S80" s="223">
        <v>53</v>
      </c>
      <c r="T80" s="223">
        <v>238</v>
      </c>
      <c r="U80" s="223">
        <v>86</v>
      </c>
      <c r="V80" s="220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2">
        <v>2</v>
      </c>
    </row>
    <row r="81" spans="1:65">
      <c r="A81" s="30"/>
      <c r="B81" s="19">
        <v>1</v>
      </c>
      <c r="C81" s="9">
        <v>3</v>
      </c>
      <c r="D81" s="223">
        <v>159</v>
      </c>
      <c r="E81" s="223">
        <v>84</v>
      </c>
      <c r="F81" s="223">
        <v>49</v>
      </c>
      <c r="G81" s="223">
        <v>250</v>
      </c>
      <c r="H81" s="223">
        <v>20</v>
      </c>
      <c r="I81" s="223">
        <v>250</v>
      </c>
      <c r="J81" s="224">
        <v>270</v>
      </c>
      <c r="K81" s="223">
        <v>11</v>
      </c>
      <c r="L81" s="223">
        <v>44</v>
      </c>
      <c r="M81" s="223">
        <v>2.7</v>
      </c>
      <c r="N81" s="223">
        <v>90.236389334544981</v>
      </c>
      <c r="O81" s="223">
        <v>30</v>
      </c>
      <c r="P81" s="223">
        <v>13</v>
      </c>
      <c r="Q81" s="223">
        <v>226</v>
      </c>
      <c r="R81" s="223">
        <v>24</v>
      </c>
      <c r="S81" s="223">
        <v>52</v>
      </c>
      <c r="T81" s="223">
        <v>242</v>
      </c>
      <c r="U81" s="223">
        <v>90</v>
      </c>
      <c r="V81" s="220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2">
        <v>16</v>
      </c>
    </row>
    <row r="82" spans="1:65">
      <c r="A82" s="30"/>
      <c r="B82" s="19">
        <v>1</v>
      </c>
      <c r="C82" s="9">
        <v>4</v>
      </c>
      <c r="D82" s="223">
        <v>152</v>
      </c>
      <c r="E82" s="223">
        <v>91</v>
      </c>
      <c r="F82" s="223">
        <v>54</v>
      </c>
      <c r="G82" s="223">
        <v>250</v>
      </c>
      <c r="H82" s="223">
        <v>20</v>
      </c>
      <c r="I82" s="223">
        <v>250</v>
      </c>
      <c r="J82" s="224">
        <v>280</v>
      </c>
      <c r="K82" s="223">
        <v>12</v>
      </c>
      <c r="L82" s="223">
        <v>43</v>
      </c>
      <c r="M82" s="223">
        <v>2.5</v>
      </c>
      <c r="N82" s="223">
        <v>88.702233835057612</v>
      </c>
      <c r="O82" s="223">
        <v>20</v>
      </c>
      <c r="P82" s="223">
        <v>12</v>
      </c>
      <c r="Q82" s="223">
        <v>229</v>
      </c>
      <c r="R82" s="223">
        <v>26</v>
      </c>
      <c r="S82" s="223">
        <v>51</v>
      </c>
      <c r="T82" s="223">
        <v>235</v>
      </c>
      <c r="U82" s="223">
        <v>83</v>
      </c>
      <c r="V82" s="220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2">
        <v>95.889651929125307</v>
      </c>
    </row>
    <row r="83" spans="1:65">
      <c r="A83" s="30"/>
      <c r="B83" s="19">
        <v>1</v>
      </c>
      <c r="C83" s="9">
        <v>5</v>
      </c>
      <c r="D83" s="223">
        <v>148</v>
      </c>
      <c r="E83" s="223">
        <v>77</v>
      </c>
      <c r="F83" s="223">
        <v>45</v>
      </c>
      <c r="G83" s="223">
        <v>250</v>
      </c>
      <c r="H83" s="223">
        <v>20</v>
      </c>
      <c r="I83" s="223">
        <v>250</v>
      </c>
      <c r="J83" s="224">
        <v>280</v>
      </c>
      <c r="K83" s="223">
        <v>11</v>
      </c>
      <c r="L83" s="223">
        <v>54</v>
      </c>
      <c r="M83" s="223">
        <v>2.5</v>
      </c>
      <c r="N83" s="223">
        <v>93.921233019518198</v>
      </c>
      <c r="O83" s="223">
        <v>20</v>
      </c>
      <c r="P83" s="223">
        <v>12</v>
      </c>
      <c r="Q83" s="223">
        <v>229</v>
      </c>
      <c r="R83" s="223">
        <v>27</v>
      </c>
      <c r="S83" s="223">
        <v>54</v>
      </c>
      <c r="T83" s="223">
        <v>231</v>
      </c>
      <c r="U83" s="223">
        <v>87</v>
      </c>
      <c r="V83" s="220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2">
        <v>10</v>
      </c>
    </row>
    <row r="84" spans="1:65">
      <c r="A84" s="30"/>
      <c r="B84" s="19">
        <v>1</v>
      </c>
      <c r="C84" s="9">
        <v>6</v>
      </c>
      <c r="D84" s="223">
        <v>152</v>
      </c>
      <c r="E84" s="223">
        <v>79</v>
      </c>
      <c r="F84" s="223">
        <v>48</v>
      </c>
      <c r="G84" s="223">
        <v>250</v>
      </c>
      <c r="H84" s="223">
        <v>20</v>
      </c>
      <c r="I84" s="223">
        <v>250</v>
      </c>
      <c r="J84" s="224">
        <v>270</v>
      </c>
      <c r="K84" s="223">
        <v>13</v>
      </c>
      <c r="L84" s="223">
        <v>49</v>
      </c>
      <c r="M84" s="227">
        <v>3.1</v>
      </c>
      <c r="N84" s="223">
        <v>90.96695355817981</v>
      </c>
      <c r="O84" s="223">
        <v>20</v>
      </c>
      <c r="P84" s="223">
        <v>13</v>
      </c>
      <c r="Q84" s="227">
        <v>221</v>
      </c>
      <c r="R84" s="223">
        <v>29</v>
      </c>
      <c r="S84" s="223">
        <v>54</v>
      </c>
      <c r="T84" s="223">
        <v>235</v>
      </c>
      <c r="U84" s="223">
        <v>90</v>
      </c>
      <c r="V84" s="220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5"/>
    </row>
    <row r="85" spans="1:65">
      <c r="A85" s="30"/>
      <c r="B85" s="20" t="s">
        <v>259</v>
      </c>
      <c r="C85" s="12"/>
      <c r="D85" s="226">
        <v>153.16666666666666</v>
      </c>
      <c r="E85" s="226">
        <v>83.833333333333329</v>
      </c>
      <c r="F85" s="226">
        <v>47.833333333333336</v>
      </c>
      <c r="G85" s="226">
        <v>250</v>
      </c>
      <c r="H85" s="226">
        <v>20</v>
      </c>
      <c r="I85" s="226">
        <v>250</v>
      </c>
      <c r="J85" s="226">
        <v>273.33333333333331</v>
      </c>
      <c r="K85" s="226">
        <v>12.333333333333334</v>
      </c>
      <c r="L85" s="226">
        <v>47.5</v>
      </c>
      <c r="M85" s="226">
        <v>2.6166666666666667</v>
      </c>
      <c r="N85" s="226">
        <v>91.670749461797371</v>
      </c>
      <c r="O85" s="226">
        <v>25</v>
      </c>
      <c r="P85" s="226">
        <v>12.333333333333334</v>
      </c>
      <c r="Q85" s="226">
        <v>227.33333333333334</v>
      </c>
      <c r="R85" s="226">
        <v>27.166666666666668</v>
      </c>
      <c r="S85" s="226">
        <v>53</v>
      </c>
      <c r="T85" s="226">
        <v>237.16666666666666</v>
      </c>
      <c r="U85" s="226">
        <v>88</v>
      </c>
      <c r="V85" s="220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5"/>
    </row>
    <row r="86" spans="1:65">
      <c r="A86" s="30"/>
      <c r="B86" s="3" t="s">
        <v>260</v>
      </c>
      <c r="C86" s="29"/>
      <c r="D86" s="223">
        <v>152</v>
      </c>
      <c r="E86" s="223">
        <v>82</v>
      </c>
      <c r="F86" s="223">
        <v>47.5</v>
      </c>
      <c r="G86" s="223">
        <v>250</v>
      </c>
      <c r="H86" s="223">
        <v>20</v>
      </c>
      <c r="I86" s="223">
        <v>250</v>
      </c>
      <c r="J86" s="223">
        <v>270</v>
      </c>
      <c r="K86" s="223">
        <v>12.5</v>
      </c>
      <c r="L86" s="223">
        <v>46.5</v>
      </c>
      <c r="M86" s="223">
        <v>2.5</v>
      </c>
      <c r="N86" s="223">
        <v>91.703729274714945</v>
      </c>
      <c r="O86" s="223">
        <v>25</v>
      </c>
      <c r="P86" s="223">
        <v>12.5</v>
      </c>
      <c r="Q86" s="223">
        <v>228.5</v>
      </c>
      <c r="R86" s="223">
        <v>27.5</v>
      </c>
      <c r="S86" s="223">
        <v>53.5</v>
      </c>
      <c r="T86" s="223">
        <v>236.5</v>
      </c>
      <c r="U86" s="223">
        <v>88.5</v>
      </c>
      <c r="V86" s="220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5"/>
    </row>
    <row r="87" spans="1:65">
      <c r="A87" s="30"/>
      <c r="B87" s="3" t="s">
        <v>261</v>
      </c>
      <c r="C87" s="29"/>
      <c r="D87" s="223">
        <v>4.0702170294305766</v>
      </c>
      <c r="E87" s="223">
        <v>6.3691967049751783</v>
      </c>
      <c r="F87" s="223">
        <v>3.5449494589721118</v>
      </c>
      <c r="G87" s="223">
        <v>0</v>
      </c>
      <c r="H87" s="223">
        <v>0</v>
      </c>
      <c r="I87" s="223">
        <v>0</v>
      </c>
      <c r="J87" s="223">
        <v>5.1639777949432224</v>
      </c>
      <c r="K87" s="223">
        <v>1.2110601416389968</v>
      </c>
      <c r="L87" s="223">
        <v>4.5055521304275237</v>
      </c>
      <c r="M87" s="223">
        <v>0.25625508125043434</v>
      </c>
      <c r="N87" s="223">
        <v>2.067617148529703</v>
      </c>
      <c r="O87" s="223">
        <v>5.4772255750516612</v>
      </c>
      <c r="P87" s="223">
        <v>0.81649658092772603</v>
      </c>
      <c r="Q87" s="223">
        <v>3.5023801430836525</v>
      </c>
      <c r="R87" s="223">
        <v>1.9407902170679516</v>
      </c>
      <c r="S87" s="223">
        <v>1.2649110640673518</v>
      </c>
      <c r="T87" s="223">
        <v>4.3550736694878847</v>
      </c>
      <c r="U87" s="223">
        <v>3.2863353450309969</v>
      </c>
      <c r="V87" s="220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5"/>
    </row>
    <row r="88" spans="1:65">
      <c r="A88" s="30"/>
      <c r="B88" s="3" t="s">
        <v>86</v>
      </c>
      <c r="C88" s="29"/>
      <c r="D88" s="13">
        <v>2.6573778211733907E-2</v>
      </c>
      <c r="E88" s="13">
        <v>7.5974513379425596E-2</v>
      </c>
      <c r="F88" s="13">
        <v>7.4110441650984918E-2</v>
      </c>
      <c r="G88" s="13">
        <v>0</v>
      </c>
      <c r="H88" s="13">
        <v>0</v>
      </c>
      <c r="I88" s="13">
        <v>0</v>
      </c>
      <c r="J88" s="13">
        <v>1.8892601688816669E-2</v>
      </c>
      <c r="K88" s="13">
        <v>9.8194065538297029E-2</v>
      </c>
      <c r="L88" s="13">
        <v>9.4853729061632072E-2</v>
      </c>
      <c r="M88" s="13">
        <v>9.7931878184879362E-2</v>
      </c>
      <c r="N88" s="13">
        <v>2.2554818856273848E-2</v>
      </c>
      <c r="O88" s="13">
        <v>0.21908902300206645</v>
      </c>
      <c r="P88" s="13">
        <v>6.6202425480626437E-2</v>
      </c>
      <c r="Q88" s="13">
        <v>1.5406364265763866E-2</v>
      </c>
      <c r="R88" s="13">
        <v>7.1440130689617853E-2</v>
      </c>
      <c r="S88" s="13">
        <v>2.3866246491836825E-2</v>
      </c>
      <c r="T88" s="13">
        <v>1.836292481864182E-2</v>
      </c>
      <c r="U88" s="13">
        <v>3.7344719829897691E-2</v>
      </c>
      <c r="V88" s="157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262</v>
      </c>
      <c r="C89" s="29"/>
      <c r="D89" s="13">
        <v>0.5973221675669067</v>
      </c>
      <c r="E89" s="13">
        <v>-0.12573117487904883</v>
      </c>
      <c r="F89" s="13">
        <v>-0.50116271807214119</v>
      </c>
      <c r="G89" s="13">
        <v>1.6071634943964748</v>
      </c>
      <c r="H89" s="13">
        <v>-0.791426920448282</v>
      </c>
      <c r="I89" s="13">
        <v>1.6071634943964748</v>
      </c>
      <c r="J89" s="13">
        <v>1.8504987538734787</v>
      </c>
      <c r="K89" s="13">
        <v>-0.87137993427644056</v>
      </c>
      <c r="L89" s="13">
        <v>-0.50463893606466981</v>
      </c>
      <c r="M89" s="13">
        <v>-0.97271168875865022</v>
      </c>
      <c r="N89" s="13">
        <v>-4.3997473996946423E-2</v>
      </c>
      <c r="O89" s="13">
        <v>-0.7392836505603525</v>
      </c>
      <c r="P89" s="13">
        <v>-0.87137993427644056</v>
      </c>
      <c r="Q89" s="13">
        <v>1.3707806709045278</v>
      </c>
      <c r="R89" s="13">
        <v>-0.71668823360891643</v>
      </c>
      <c r="S89" s="13">
        <v>-0.44728133918794732</v>
      </c>
      <c r="T89" s="13">
        <v>1.4733291016841221</v>
      </c>
      <c r="U89" s="13">
        <v>-8.2278449972440937E-2</v>
      </c>
      <c r="V89" s="157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263</v>
      </c>
      <c r="C90" s="47"/>
      <c r="D90" s="45">
        <v>1.0900000000000001</v>
      </c>
      <c r="E90" s="45">
        <v>0.2</v>
      </c>
      <c r="F90" s="45">
        <v>0.27</v>
      </c>
      <c r="G90" s="45">
        <v>2.34</v>
      </c>
      <c r="H90" s="45">
        <v>0.62</v>
      </c>
      <c r="I90" s="45">
        <v>2.34</v>
      </c>
      <c r="J90" s="45">
        <v>2.64</v>
      </c>
      <c r="K90" s="45">
        <v>0.72</v>
      </c>
      <c r="L90" s="45">
        <v>0.27</v>
      </c>
      <c r="M90" s="45">
        <v>0.85</v>
      </c>
      <c r="N90" s="45">
        <v>0.3</v>
      </c>
      <c r="O90" s="45">
        <v>0.56000000000000005</v>
      </c>
      <c r="P90" s="45">
        <v>0.72</v>
      </c>
      <c r="Q90" s="45">
        <v>2.0499999999999998</v>
      </c>
      <c r="R90" s="45">
        <v>0.53</v>
      </c>
      <c r="S90" s="45">
        <v>0.2</v>
      </c>
      <c r="T90" s="45">
        <v>2.1800000000000002</v>
      </c>
      <c r="U90" s="45">
        <v>0.25</v>
      </c>
      <c r="V90" s="157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BM91" s="55"/>
    </row>
    <row r="92" spans="1:65" ht="15">
      <c r="B92" s="8" t="s">
        <v>508</v>
      </c>
      <c r="BM92" s="28" t="s">
        <v>66</v>
      </c>
    </row>
    <row r="93" spans="1:65" ht="15">
      <c r="A93" s="25" t="s">
        <v>13</v>
      </c>
      <c r="B93" s="18" t="s">
        <v>110</v>
      </c>
      <c r="C93" s="15" t="s">
        <v>111</v>
      </c>
      <c r="D93" s="16" t="s">
        <v>225</v>
      </c>
      <c r="E93" s="17" t="s">
        <v>225</v>
      </c>
      <c r="F93" s="17" t="s">
        <v>225</v>
      </c>
      <c r="G93" s="17" t="s">
        <v>225</v>
      </c>
      <c r="H93" s="17" t="s">
        <v>225</v>
      </c>
      <c r="I93" s="17" t="s">
        <v>225</v>
      </c>
      <c r="J93" s="17" t="s">
        <v>225</v>
      </c>
      <c r="K93" s="17" t="s">
        <v>225</v>
      </c>
      <c r="L93" s="17" t="s">
        <v>225</v>
      </c>
      <c r="M93" s="17" t="s">
        <v>225</v>
      </c>
      <c r="N93" s="17" t="s">
        <v>225</v>
      </c>
      <c r="O93" s="17" t="s">
        <v>225</v>
      </c>
      <c r="P93" s="17" t="s">
        <v>225</v>
      </c>
      <c r="Q93" s="17" t="s">
        <v>225</v>
      </c>
      <c r="R93" s="17" t="s">
        <v>225</v>
      </c>
      <c r="S93" s="17" t="s">
        <v>225</v>
      </c>
      <c r="T93" s="17" t="s">
        <v>225</v>
      </c>
      <c r="U93" s="17" t="s">
        <v>225</v>
      </c>
      <c r="V93" s="17" t="s">
        <v>225</v>
      </c>
      <c r="W93" s="157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226</v>
      </c>
      <c r="C94" s="9" t="s">
        <v>226</v>
      </c>
      <c r="D94" s="155" t="s">
        <v>228</v>
      </c>
      <c r="E94" s="156" t="s">
        <v>229</v>
      </c>
      <c r="F94" s="156" t="s">
        <v>231</v>
      </c>
      <c r="G94" s="156" t="s">
        <v>232</v>
      </c>
      <c r="H94" s="156" t="s">
        <v>233</v>
      </c>
      <c r="I94" s="156" t="s">
        <v>234</v>
      </c>
      <c r="J94" s="156" t="s">
        <v>235</v>
      </c>
      <c r="K94" s="156" t="s">
        <v>236</v>
      </c>
      <c r="L94" s="156" t="s">
        <v>237</v>
      </c>
      <c r="M94" s="156" t="s">
        <v>238</v>
      </c>
      <c r="N94" s="156" t="s">
        <v>239</v>
      </c>
      <c r="O94" s="156" t="s">
        <v>241</v>
      </c>
      <c r="P94" s="156" t="s">
        <v>242</v>
      </c>
      <c r="Q94" s="156" t="s">
        <v>243</v>
      </c>
      <c r="R94" s="156" t="s">
        <v>244</v>
      </c>
      <c r="S94" s="156" t="s">
        <v>245</v>
      </c>
      <c r="T94" s="156" t="s">
        <v>247</v>
      </c>
      <c r="U94" s="156" t="s">
        <v>249</v>
      </c>
      <c r="V94" s="156" t="s">
        <v>251</v>
      </c>
      <c r="W94" s="157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267</v>
      </c>
      <c r="E95" s="11" t="s">
        <v>292</v>
      </c>
      <c r="F95" s="11" t="s">
        <v>267</v>
      </c>
      <c r="G95" s="11" t="s">
        <v>291</v>
      </c>
      <c r="H95" s="11" t="s">
        <v>267</v>
      </c>
      <c r="I95" s="11" t="s">
        <v>291</v>
      </c>
      <c r="J95" s="11" t="s">
        <v>291</v>
      </c>
      <c r="K95" s="11" t="s">
        <v>267</v>
      </c>
      <c r="L95" s="11" t="s">
        <v>291</v>
      </c>
      <c r="M95" s="11" t="s">
        <v>292</v>
      </c>
      <c r="N95" s="11" t="s">
        <v>267</v>
      </c>
      <c r="O95" s="11" t="s">
        <v>267</v>
      </c>
      <c r="P95" s="11" t="s">
        <v>267</v>
      </c>
      <c r="Q95" s="11" t="s">
        <v>292</v>
      </c>
      <c r="R95" s="11" t="s">
        <v>292</v>
      </c>
      <c r="S95" s="11" t="s">
        <v>267</v>
      </c>
      <c r="T95" s="11" t="s">
        <v>292</v>
      </c>
      <c r="U95" s="11" t="s">
        <v>267</v>
      </c>
      <c r="V95" s="11" t="s">
        <v>291</v>
      </c>
      <c r="W95" s="157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 t="s">
        <v>295</v>
      </c>
      <c r="E96" s="26" t="s">
        <v>296</v>
      </c>
      <c r="F96" s="26" t="s">
        <v>296</v>
      </c>
      <c r="G96" s="26" t="s">
        <v>300</v>
      </c>
      <c r="H96" s="26" t="s">
        <v>298</v>
      </c>
      <c r="I96" s="26" t="s">
        <v>300</v>
      </c>
      <c r="J96" s="26" t="s">
        <v>300</v>
      </c>
      <c r="K96" s="26" t="s">
        <v>117</v>
      </c>
      <c r="L96" s="26" t="s">
        <v>296</v>
      </c>
      <c r="M96" s="26" t="s">
        <v>298</v>
      </c>
      <c r="N96" s="26" t="s">
        <v>295</v>
      </c>
      <c r="O96" s="26" t="s">
        <v>298</v>
      </c>
      <c r="P96" s="26" t="s">
        <v>298</v>
      </c>
      <c r="Q96" s="26" t="s">
        <v>300</v>
      </c>
      <c r="R96" s="26" t="s">
        <v>296</v>
      </c>
      <c r="S96" s="26" t="s">
        <v>296</v>
      </c>
      <c r="T96" s="26" t="s">
        <v>296</v>
      </c>
      <c r="U96" s="26" t="s">
        <v>300</v>
      </c>
      <c r="V96" s="26" t="s">
        <v>295</v>
      </c>
      <c r="W96" s="157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22">
        <v>0.42</v>
      </c>
      <c r="E97" s="151">
        <v>0.4</v>
      </c>
      <c r="F97" s="22">
        <v>0.34</v>
      </c>
      <c r="G97" s="151" t="s">
        <v>104</v>
      </c>
      <c r="H97" s="22">
        <v>0.39</v>
      </c>
      <c r="I97" s="151" t="s">
        <v>104</v>
      </c>
      <c r="J97" s="151" t="s">
        <v>104</v>
      </c>
      <c r="K97" s="22">
        <v>0.4</v>
      </c>
      <c r="L97" s="151" t="s">
        <v>279</v>
      </c>
      <c r="M97" s="151">
        <v>0.3</v>
      </c>
      <c r="N97" s="22">
        <v>0.38373040880282333</v>
      </c>
      <c r="O97" s="22">
        <v>0.38</v>
      </c>
      <c r="P97" s="22">
        <v>0.34</v>
      </c>
      <c r="Q97" s="151">
        <v>0.49</v>
      </c>
      <c r="R97" s="151" t="s">
        <v>103</v>
      </c>
      <c r="S97" s="22">
        <v>0.33561600000000003</v>
      </c>
      <c r="T97" s="151">
        <v>0.4</v>
      </c>
      <c r="U97" s="151">
        <v>0.51</v>
      </c>
      <c r="V97" s="22">
        <v>0.39033333333333337</v>
      </c>
      <c r="W97" s="157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0.39</v>
      </c>
      <c r="E98" s="152">
        <v>0.3</v>
      </c>
      <c r="F98" s="11">
        <v>0.32</v>
      </c>
      <c r="G98" s="152" t="s">
        <v>104</v>
      </c>
      <c r="H98" s="11">
        <v>0.39</v>
      </c>
      <c r="I98" s="152" t="s">
        <v>104</v>
      </c>
      <c r="J98" s="152" t="s">
        <v>104</v>
      </c>
      <c r="K98" s="11">
        <v>0.38</v>
      </c>
      <c r="L98" s="152" t="s">
        <v>279</v>
      </c>
      <c r="M98" s="152">
        <v>0.3</v>
      </c>
      <c r="N98" s="11">
        <v>0.38576962037573742</v>
      </c>
      <c r="O98" s="11">
        <v>0.38</v>
      </c>
      <c r="P98" s="11">
        <v>0.35</v>
      </c>
      <c r="Q98" s="152">
        <v>0.51</v>
      </c>
      <c r="R98" s="152" t="s">
        <v>103</v>
      </c>
      <c r="S98" s="11">
        <v>0.35089199999999998</v>
      </c>
      <c r="T98" s="152">
        <v>0.5</v>
      </c>
      <c r="U98" s="152">
        <v>0.51</v>
      </c>
      <c r="V98" s="11">
        <v>0.38033333333333336</v>
      </c>
      <c r="W98" s="157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19</v>
      </c>
    </row>
    <row r="99" spans="1:65">
      <c r="A99" s="30"/>
      <c r="B99" s="19">
        <v>1</v>
      </c>
      <c r="C99" s="9">
        <v>3</v>
      </c>
      <c r="D99" s="11">
        <v>0.42</v>
      </c>
      <c r="E99" s="152">
        <v>0.4</v>
      </c>
      <c r="F99" s="11">
        <v>0.32</v>
      </c>
      <c r="G99" s="152" t="s">
        <v>104</v>
      </c>
      <c r="H99" s="11">
        <v>0.39</v>
      </c>
      <c r="I99" s="152" t="s">
        <v>104</v>
      </c>
      <c r="J99" s="152" t="s">
        <v>104</v>
      </c>
      <c r="K99" s="11">
        <v>0.37</v>
      </c>
      <c r="L99" s="152" t="s">
        <v>279</v>
      </c>
      <c r="M99" s="152">
        <v>0.3</v>
      </c>
      <c r="N99" s="11">
        <v>0.37917776862542302</v>
      </c>
      <c r="O99" s="11">
        <v>0.38</v>
      </c>
      <c r="P99" s="11">
        <v>0.34</v>
      </c>
      <c r="Q99" s="152">
        <v>0.5</v>
      </c>
      <c r="R99" s="152" t="s">
        <v>103</v>
      </c>
      <c r="S99" s="11">
        <v>0.37125999999999998</v>
      </c>
      <c r="T99" s="152">
        <v>0.4</v>
      </c>
      <c r="U99" s="152">
        <v>0.49</v>
      </c>
      <c r="V99" s="11">
        <v>0.38233333333333336</v>
      </c>
      <c r="W99" s="157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0.39</v>
      </c>
      <c r="E100" s="152">
        <v>0.4</v>
      </c>
      <c r="F100" s="11">
        <v>0.36</v>
      </c>
      <c r="G100" s="152" t="s">
        <v>104</v>
      </c>
      <c r="H100" s="11">
        <v>0.4</v>
      </c>
      <c r="I100" s="152" t="s">
        <v>104</v>
      </c>
      <c r="J100" s="152" t="s">
        <v>104</v>
      </c>
      <c r="K100" s="11">
        <v>0.41</v>
      </c>
      <c r="L100" s="152" t="s">
        <v>279</v>
      </c>
      <c r="M100" s="152">
        <v>0.2</v>
      </c>
      <c r="N100" s="11">
        <v>0.38172105913280824</v>
      </c>
      <c r="O100" s="11">
        <v>0.37</v>
      </c>
      <c r="P100" s="11">
        <v>0.34</v>
      </c>
      <c r="Q100" s="152">
        <v>0.49</v>
      </c>
      <c r="R100" s="152">
        <v>1</v>
      </c>
      <c r="S100" s="11">
        <v>0.36708000000000002</v>
      </c>
      <c r="T100" s="152">
        <v>0.5</v>
      </c>
      <c r="U100" s="152">
        <v>0.51</v>
      </c>
      <c r="V100" s="11">
        <v>0.38866666666666666</v>
      </c>
      <c r="W100" s="157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0.37245387120118623</v>
      </c>
    </row>
    <row r="101" spans="1:65">
      <c r="A101" s="30"/>
      <c r="B101" s="19">
        <v>1</v>
      </c>
      <c r="C101" s="9">
        <v>5</v>
      </c>
      <c r="D101" s="11">
        <v>0.39</v>
      </c>
      <c r="E101" s="152">
        <v>0.3</v>
      </c>
      <c r="F101" s="11">
        <v>0.31</v>
      </c>
      <c r="G101" s="152" t="s">
        <v>104</v>
      </c>
      <c r="H101" s="11">
        <v>0.39</v>
      </c>
      <c r="I101" s="152" t="s">
        <v>104</v>
      </c>
      <c r="J101" s="152" t="s">
        <v>104</v>
      </c>
      <c r="K101" s="11">
        <v>0.4</v>
      </c>
      <c r="L101" s="152" t="s">
        <v>279</v>
      </c>
      <c r="M101" s="152">
        <v>0.3</v>
      </c>
      <c r="N101" s="11">
        <v>0.38536473713604025</v>
      </c>
      <c r="O101" s="11">
        <v>0.37</v>
      </c>
      <c r="P101" s="11">
        <v>0.33</v>
      </c>
      <c r="Q101" s="152">
        <v>0.48</v>
      </c>
      <c r="R101" s="152" t="s">
        <v>103</v>
      </c>
      <c r="S101" s="11">
        <v>0.36942799999999998</v>
      </c>
      <c r="T101" s="152">
        <v>0.4</v>
      </c>
      <c r="U101" s="152">
        <v>0.49</v>
      </c>
      <c r="V101" s="11">
        <v>0.375</v>
      </c>
      <c r="W101" s="157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76</v>
      </c>
    </row>
    <row r="102" spans="1:65">
      <c r="A102" s="30"/>
      <c r="B102" s="19">
        <v>1</v>
      </c>
      <c r="C102" s="9">
        <v>6</v>
      </c>
      <c r="D102" s="11">
        <v>0.43</v>
      </c>
      <c r="E102" s="152">
        <v>0.4</v>
      </c>
      <c r="F102" s="11">
        <v>0.31</v>
      </c>
      <c r="G102" s="152" t="s">
        <v>104</v>
      </c>
      <c r="H102" s="11">
        <v>0.39</v>
      </c>
      <c r="I102" s="152" t="s">
        <v>104</v>
      </c>
      <c r="J102" s="152" t="s">
        <v>104</v>
      </c>
      <c r="K102" s="11">
        <v>0.35</v>
      </c>
      <c r="L102" s="152" t="s">
        <v>279</v>
      </c>
      <c r="M102" s="152">
        <v>0.4</v>
      </c>
      <c r="N102" s="11">
        <v>0.38472278412455624</v>
      </c>
      <c r="O102" s="11">
        <v>0.37</v>
      </c>
      <c r="P102" s="11">
        <v>0.35</v>
      </c>
      <c r="Q102" s="152">
        <v>0.51</v>
      </c>
      <c r="R102" s="152" t="s">
        <v>103</v>
      </c>
      <c r="S102" s="11">
        <v>0.36708000000000002</v>
      </c>
      <c r="T102" s="152">
        <v>0.4</v>
      </c>
      <c r="U102" s="152">
        <v>0.48</v>
      </c>
      <c r="V102" s="11">
        <v>0.37399999999999994</v>
      </c>
      <c r="W102" s="157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259</v>
      </c>
      <c r="C103" s="12"/>
      <c r="D103" s="23">
        <v>0.40666666666666673</v>
      </c>
      <c r="E103" s="23">
        <v>0.3666666666666667</v>
      </c>
      <c r="F103" s="23">
        <v>0.32666666666666666</v>
      </c>
      <c r="G103" s="23" t="s">
        <v>631</v>
      </c>
      <c r="H103" s="23">
        <v>0.39166666666666666</v>
      </c>
      <c r="I103" s="23" t="s">
        <v>631</v>
      </c>
      <c r="J103" s="23" t="s">
        <v>631</v>
      </c>
      <c r="K103" s="23">
        <v>0.38500000000000001</v>
      </c>
      <c r="L103" s="23" t="s">
        <v>631</v>
      </c>
      <c r="M103" s="23">
        <v>0.3</v>
      </c>
      <c r="N103" s="23">
        <v>0.38341439636623137</v>
      </c>
      <c r="O103" s="23">
        <v>0.37500000000000006</v>
      </c>
      <c r="P103" s="23">
        <v>0.34166666666666673</v>
      </c>
      <c r="Q103" s="23">
        <v>0.49666666666666659</v>
      </c>
      <c r="R103" s="23">
        <v>1</v>
      </c>
      <c r="S103" s="23">
        <v>0.36022599999999999</v>
      </c>
      <c r="T103" s="23">
        <v>0.43333333333333335</v>
      </c>
      <c r="U103" s="23">
        <v>0.49833333333333329</v>
      </c>
      <c r="V103" s="23">
        <v>0.38177777777777777</v>
      </c>
      <c r="W103" s="157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260</v>
      </c>
      <c r="C104" s="29"/>
      <c r="D104" s="11">
        <v>0.40500000000000003</v>
      </c>
      <c r="E104" s="11">
        <v>0.4</v>
      </c>
      <c r="F104" s="11">
        <v>0.32</v>
      </c>
      <c r="G104" s="11" t="s">
        <v>631</v>
      </c>
      <c r="H104" s="11">
        <v>0.39</v>
      </c>
      <c r="I104" s="11" t="s">
        <v>631</v>
      </c>
      <c r="J104" s="11" t="s">
        <v>631</v>
      </c>
      <c r="K104" s="11">
        <v>0.39</v>
      </c>
      <c r="L104" s="11" t="s">
        <v>631</v>
      </c>
      <c r="M104" s="11">
        <v>0.3</v>
      </c>
      <c r="N104" s="11">
        <v>0.38422659646368978</v>
      </c>
      <c r="O104" s="11">
        <v>0.375</v>
      </c>
      <c r="P104" s="11">
        <v>0.34</v>
      </c>
      <c r="Q104" s="11">
        <v>0.495</v>
      </c>
      <c r="R104" s="11">
        <v>1</v>
      </c>
      <c r="S104" s="11">
        <v>0.36708000000000002</v>
      </c>
      <c r="T104" s="11">
        <v>0.4</v>
      </c>
      <c r="U104" s="11">
        <v>0.5</v>
      </c>
      <c r="V104" s="11">
        <v>0.38133333333333336</v>
      </c>
      <c r="W104" s="157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261</v>
      </c>
      <c r="C105" s="29"/>
      <c r="D105" s="24">
        <v>1.8618986725025242E-2</v>
      </c>
      <c r="E105" s="24">
        <v>5.1639777949432177E-2</v>
      </c>
      <c r="F105" s="24">
        <v>1.96638416050035E-2</v>
      </c>
      <c r="G105" s="24" t="s">
        <v>631</v>
      </c>
      <c r="H105" s="24">
        <v>4.0824829046386332E-3</v>
      </c>
      <c r="I105" s="24" t="s">
        <v>631</v>
      </c>
      <c r="J105" s="24" t="s">
        <v>631</v>
      </c>
      <c r="K105" s="24">
        <v>2.2583179581272438E-2</v>
      </c>
      <c r="L105" s="24" t="s">
        <v>631</v>
      </c>
      <c r="M105" s="24">
        <v>6.3245553203367791E-2</v>
      </c>
      <c r="N105" s="24">
        <v>2.5289941573610484E-3</v>
      </c>
      <c r="O105" s="24">
        <v>5.4772255750516665E-3</v>
      </c>
      <c r="P105" s="24">
        <v>7.5277265270907914E-3</v>
      </c>
      <c r="Q105" s="24">
        <v>1.2110601416389978E-2</v>
      </c>
      <c r="R105" s="24" t="s">
        <v>631</v>
      </c>
      <c r="S105" s="24">
        <v>1.4093659907916034E-2</v>
      </c>
      <c r="T105" s="24">
        <v>5.1639777949432392E-2</v>
      </c>
      <c r="U105" s="24">
        <v>1.3291601358251269E-2</v>
      </c>
      <c r="V105" s="24">
        <v>6.7746805309399326E-3</v>
      </c>
      <c r="W105" s="216"/>
      <c r="X105" s="217"/>
      <c r="Y105" s="217"/>
      <c r="Z105" s="217"/>
      <c r="AA105" s="217"/>
      <c r="AB105" s="217"/>
      <c r="AC105" s="217"/>
      <c r="AD105" s="217"/>
      <c r="AE105" s="217"/>
      <c r="AF105" s="217"/>
      <c r="AG105" s="217"/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56"/>
    </row>
    <row r="106" spans="1:65">
      <c r="A106" s="30"/>
      <c r="B106" s="3" t="s">
        <v>86</v>
      </c>
      <c r="C106" s="29"/>
      <c r="D106" s="13">
        <v>4.5784393586127639E-2</v>
      </c>
      <c r="E106" s="13">
        <v>0.14083575804390591</v>
      </c>
      <c r="F106" s="13">
        <v>6.0195433484704595E-2</v>
      </c>
      <c r="G106" s="13" t="s">
        <v>631</v>
      </c>
      <c r="H106" s="13">
        <v>1.0423360607588E-2</v>
      </c>
      <c r="I106" s="13" t="s">
        <v>631</v>
      </c>
      <c r="J106" s="13" t="s">
        <v>631</v>
      </c>
      <c r="K106" s="13">
        <v>5.8657609302006329E-2</v>
      </c>
      <c r="L106" s="13" t="s">
        <v>631</v>
      </c>
      <c r="M106" s="13">
        <v>0.21081851067789265</v>
      </c>
      <c r="N106" s="13">
        <v>6.5959812185700847E-3</v>
      </c>
      <c r="O106" s="13">
        <v>1.4605934866804442E-2</v>
      </c>
      <c r="P106" s="13">
        <v>2.2032370323192555E-2</v>
      </c>
      <c r="Q106" s="13">
        <v>2.4383761241053653E-2</v>
      </c>
      <c r="R106" s="13" t="s">
        <v>631</v>
      </c>
      <c r="S106" s="13">
        <v>3.9124493811984795E-2</v>
      </c>
      <c r="T106" s="13">
        <v>0.11916871834484398</v>
      </c>
      <c r="U106" s="13">
        <v>2.6672109748999206E-2</v>
      </c>
      <c r="V106" s="13">
        <v>1.7745088701530673E-2</v>
      </c>
      <c r="W106" s="157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262</v>
      </c>
      <c r="C107" s="29"/>
      <c r="D107" s="13">
        <v>9.1857806055665847E-2</v>
      </c>
      <c r="E107" s="13">
        <v>-1.5538043720301431E-2</v>
      </c>
      <c r="F107" s="13">
        <v>-0.1229338934962686</v>
      </c>
      <c r="G107" s="13" t="s">
        <v>631</v>
      </c>
      <c r="H107" s="13">
        <v>5.1584362389677896E-2</v>
      </c>
      <c r="I107" s="13" t="s">
        <v>631</v>
      </c>
      <c r="J107" s="13" t="s">
        <v>631</v>
      </c>
      <c r="K107" s="13">
        <v>3.3685054093683497E-2</v>
      </c>
      <c r="L107" s="13" t="s">
        <v>631</v>
      </c>
      <c r="M107" s="13">
        <v>-0.19453112668024664</v>
      </c>
      <c r="N107" s="13">
        <v>2.942787285227233E-2</v>
      </c>
      <c r="O107" s="13">
        <v>6.8360916496919E-3</v>
      </c>
      <c r="P107" s="13">
        <v>-8.2660449830280758E-2</v>
      </c>
      <c r="Q107" s="13">
        <v>0.33349846805159156</v>
      </c>
      <c r="R107" s="13">
        <v>1.684896244399178</v>
      </c>
      <c r="S107" s="13">
        <v>-3.2830565465061801E-2</v>
      </c>
      <c r="T107" s="13">
        <v>0.16345503923964366</v>
      </c>
      <c r="U107" s="13">
        <v>0.33797329512559027</v>
      </c>
      <c r="V107" s="13">
        <v>2.5033721750619353E-2</v>
      </c>
      <c r="W107" s="157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263</v>
      </c>
      <c r="C108" s="47"/>
      <c r="D108" s="45">
        <v>0.23</v>
      </c>
      <c r="E108" s="45" t="s">
        <v>264</v>
      </c>
      <c r="F108" s="45">
        <v>0.77</v>
      </c>
      <c r="G108" s="45">
        <v>26.29</v>
      </c>
      <c r="H108" s="45">
        <v>0.04</v>
      </c>
      <c r="I108" s="45">
        <v>26.29</v>
      </c>
      <c r="J108" s="45">
        <v>26.29</v>
      </c>
      <c r="K108" s="45">
        <v>0.04</v>
      </c>
      <c r="L108" s="45">
        <v>1.72</v>
      </c>
      <c r="M108" s="45" t="s">
        <v>264</v>
      </c>
      <c r="N108" s="45">
        <v>0.06</v>
      </c>
      <c r="O108" s="45">
        <v>0.17</v>
      </c>
      <c r="P108" s="45">
        <v>0.57999999999999996</v>
      </c>
      <c r="Q108" s="45">
        <v>1.35</v>
      </c>
      <c r="R108" s="45">
        <v>2.4300000000000002</v>
      </c>
      <c r="S108" s="45">
        <v>0.35</v>
      </c>
      <c r="T108" s="45" t="s">
        <v>264</v>
      </c>
      <c r="U108" s="45">
        <v>1.37</v>
      </c>
      <c r="V108" s="45">
        <v>0.08</v>
      </c>
      <c r="W108" s="157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304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BM109" s="55"/>
    </row>
    <row r="110" spans="1:65">
      <c r="BM110" s="55"/>
    </row>
    <row r="111" spans="1:65" ht="15">
      <c r="B111" s="8" t="s">
        <v>509</v>
      </c>
      <c r="BM111" s="28" t="s">
        <v>66</v>
      </c>
    </row>
    <row r="112" spans="1:65" ht="15">
      <c r="A112" s="25" t="s">
        <v>16</v>
      </c>
      <c r="B112" s="18" t="s">
        <v>110</v>
      </c>
      <c r="C112" s="15" t="s">
        <v>111</v>
      </c>
      <c r="D112" s="16" t="s">
        <v>225</v>
      </c>
      <c r="E112" s="17" t="s">
        <v>225</v>
      </c>
      <c r="F112" s="17" t="s">
        <v>225</v>
      </c>
      <c r="G112" s="17" t="s">
        <v>225</v>
      </c>
      <c r="H112" s="17" t="s">
        <v>225</v>
      </c>
      <c r="I112" s="17" t="s">
        <v>225</v>
      </c>
      <c r="J112" s="17" t="s">
        <v>225</v>
      </c>
      <c r="K112" s="17" t="s">
        <v>225</v>
      </c>
      <c r="L112" s="17" t="s">
        <v>225</v>
      </c>
      <c r="M112" s="17" t="s">
        <v>225</v>
      </c>
      <c r="N112" s="17" t="s">
        <v>225</v>
      </c>
      <c r="O112" s="17" t="s">
        <v>225</v>
      </c>
      <c r="P112" s="17" t="s">
        <v>225</v>
      </c>
      <c r="Q112" s="17" t="s">
        <v>225</v>
      </c>
      <c r="R112" s="17" t="s">
        <v>225</v>
      </c>
      <c r="S112" s="17" t="s">
        <v>225</v>
      </c>
      <c r="T112" s="17" t="s">
        <v>225</v>
      </c>
      <c r="U112" s="17" t="s">
        <v>225</v>
      </c>
      <c r="V112" s="17" t="s">
        <v>225</v>
      </c>
      <c r="W112" s="17" t="s">
        <v>225</v>
      </c>
      <c r="X112" s="157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226</v>
      </c>
      <c r="C113" s="9" t="s">
        <v>226</v>
      </c>
      <c r="D113" s="155" t="s">
        <v>228</v>
      </c>
      <c r="E113" s="156" t="s">
        <v>229</v>
      </c>
      <c r="F113" s="156" t="s">
        <v>231</v>
      </c>
      <c r="G113" s="156" t="s">
        <v>232</v>
      </c>
      <c r="H113" s="156" t="s">
        <v>233</v>
      </c>
      <c r="I113" s="156" t="s">
        <v>234</v>
      </c>
      <c r="J113" s="156" t="s">
        <v>235</v>
      </c>
      <c r="K113" s="156" t="s">
        <v>236</v>
      </c>
      <c r="L113" s="156" t="s">
        <v>237</v>
      </c>
      <c r="M113" s="156" t="s">
        <v>238</v>
      </c>
      <c r="N113" s="156" t="s">
        <v>239</v>
      </c>
      <c r="O113" s="156" t="s">
        <v>240</v>
      </c>
      <c r="P113" s="156" t="s">
        <v>241</v>
      </c>
      <c r="Q113" s="156" t="s">
        <v>242</v>
      </c>
      <c r="R113" s="156" t="s">
        <v>243</v>
      </c>
      <c r="S113" s="156" t="s">
        <v>244</v>
      </c>
      <c r="T113" s="156" t="s">
        <v>247</v>
      </c>
      <c r="U113" s="156" t="s">
        <v>249</v>
      </c>
      <c r="V113" s="156" t="s">
        <v>250</v>
      </c>
      <c r="W113" s="156" t="s">
        <v>251</v>
      </c>
      <c r="X113" s="157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267</v>
      </c>
      <c r="E114" s="11" t="s">
        <v>292</v>
      </c>
      <c r="F114" s="11" t="s">
        <v>267</v>
      </c>
      <c r="G114" s="11" t="s">
        <v>291</v>
      </c>
      <c r="H114" s="11" t="s">
        <v>267</v>
      </c>
      <c r="I114" s="11" t="s">
        <v>291</v>
      </c>
      <c r="J114" s="11" t="s">
        <v>291</v>
      </c>
      <c r="K114" s="11" t="s">
        <v>267</v>
      </c>
      <c r="L114" s="11" t="s">
        <v>291</v>
      </c>
      <c r="M114" s="11" t="s">
        <v>292</v>
      </c>
      <c r="N114" s="11" t="s">
        <v>267</v>
      </c>
      <c r="O114" s="11" t="s">
        <v>292</v>
      </c>
      <c r="P114" s="11" t="s">
        <v>267</v>
      </c>
      <c r="Q114" s="11" t="s">
        <v>267</v>
      </c>
      <c r="R114" s="11" t="s">
        <v>292</v>
      </c>
      <c r="S114" s="11" t="s">
        <v>292</v>
      </c>
      <c r="T114" s="11" t="s">
        <v>292</v>
      </c>
      <c r="U114" s="11" t="s">
        <v>267</v>
      </c>
      <c r="V114" s="11" t="s">
        <v>292</v>
      </c>
      <c r="W114" s="11" t="s">
        <v>291</v>
      </c>
      <c r="X114" s="157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0</v>
      </c>
    </row>
    <row r="115" spans="1:65">
      <c r="A115" s="30"/>
      <c r="B115" s="19"/>
      <c r="C115" s="9"/>
      <c r="D115" s="26" t="s">
        <v>295</v>
      </c>
      <c r="E115" s="26" t="s">
        <v>296</v>
      </c>
      <c r="F115" s="26" t="s">
        <v>296</v>
      </c>
      <c r="G115" s="26" t="s">
        <v>300</v>
      </c>
      <c r="H115" s="26" t="s">
        <v>298</v>
      </c>
      <c r="I115" s="26" t="s">
        <v>300</v>
      </c>
      <c r="J115" s="26" t="s">
        <v>300</v>
      </c>
      <c r="K115" s="26" t="s">
        <v>117</v>
      </c>
      <c r="L115" s="26" t="s">
        <v>296</v>
      </c>
      <c r="M115" s="26" t="s">
        <v>298</v>
      </c>
      <c r="N115" s="26" t="s">
        <v>295</v>
      </c>
      <c r="O115" s="26" t="s">
        <v>298</v>
      </c>
      <c r="P115" s="26" t="s">
        <v>298</v>
      </c>
      <c r="Q115" s="26" t="s">
        <v>298</v>
      </c>
      <c r="R115" s="26" t="s">
        <v>300</v>
      </c>
      <c r="S115" s="26" t="s">
        <v>296</v>
      </c>
      <c r="T115" s="26" t="s">
        <v>296</v>
      </c>
      <c r="U115" s="26" t="s">
        <v>300</v>
      </c>
      <c r="V115" s="26" t="s">
        <v>295</v>
      </c>
      <c r="W115" s="26" t="s">
        <v>295</v>
      </c>
      <c r="X115" s="157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1</v>
      </c>
    </row>
    <row r="116" spans="1:65">
      <c r="A116" s="30"/>
      <c r="B116" s="18">
        <v>1</v>
      </c>
      <c r="C116" s="14">
        <v>1</v>
      </c>
      <c r="D116" s="218">
        <v>47.6</v>
      </c>
      <c r="E116" s="218">
        <v>51.55</v>
      </c>
      <c r="F116" s="218">
        <v>52.69</v>
      </c>
      <c r="G116" s="219">
        <v>40</v>
      </c>
      <c r="H116" s="218">
        <v>58.7</v>
      </c>
      <c r="I116" s="219">
        <v>60</v>
      </c>
      <c r="J116" s="219">
        <v>40</v>
      </c>
      <c r="K116" s="218">
        <v>55.17</v>
      </c>
      <c r="L116" s="219" t="s">
        <v>104</v>
      </c>
      <c r="M116" s="218">
        <v>49.6</v>
      </c>
      <c r="N116" s="218">
        <v>50.111183807341241</v>
      </c>
      <c r="O116" s="218">
        <v>49.9</v>
      </c>
      <c r="P116" s="244">
        <v>62.3</v>
      </c>
      <c r="Q116" s="218">
        <v>52</v>
      </c>
      <c r="R116" s="218">
        <v>55.2</v>
      </c>
      <c r="S116" s="218">
        <v>47</v>
      </c>
      <c r="T116" s="218">
        <v>51.2</v>
      </c>
      <c r="U116" s="218">
        <v>56.73</v>
      </c>
      <c r="V116" s="218">
        <v>53.71</v>
      </c>
      <c r="W116" s="219">
        <v>36.860333333333337</v>
      </c>
      <c r="X116" s="220"/>
      <c r="Y116" s="221"/>
      <c r="Z116" s="221"/>
      <c r="AA116" s="221"/>
      <c r="AB116" s="221"/>
      <c r="AC116" s="221"/>
      <c r="AD116" s="221"/>
      <c r="AE116" s="221"/>
      <c r="AF116" s="221"/>
      <c r="AG116" s="221"/>
      <c r="AH116" s="221"/>
      <c r="AI116" s="221"/>
      <c r="AJ116" s="221"/>
      <c r="AK116" s="221"/>
      <c r="AL116" s="221"/>
      <c r="AM116" s="221"/>
      <c r="AN116" s="221"/>
      <c r="AO116" s="221"/>
      <c r="AP116" s="221"/>
      <c r="AQ116" s="221"/>
      <c r="AR116" s="221"/>
      <c r="AS116" s="221"/>
      <c r="AT116" s="221"/>
      <c r="AU116" s="221"/>
      <c r="AV116" s="221"/>
      <c r="AW116" s="221"/>
      <c r="AX116" s="221"/>
      <c r="AY116" s="221"/>
      <c r="AZ116" s="221"/>
      <c r="BA116" s="221"/>
      <c r="BB116" s="221"/>
      <c r="BC116" s="221"/>
      <c r="BD116" s="221"/>
      <c r="BE116" s="221"/>
      <c r="BF116" s="221"/>
      <c r="BG116" s="221"/>
      <c r="BH116" s="221"/>
      <c r="BI116" s="221"/>
      <c r="BJ116" s="221"/>
      <c r="BK116" s="221"/>
      <c r="BL116" s="221"/>
      <c r="BM116" s="222">
        <v>1</v>
      </c>
    </row>
    <row r="117" spans="1:65">
      <c r="A117" s="30"/>
      <c r="B117" s="19">
        <v>1</v>
      </c>
      <c r="C117" s="9">
        <v>2</v>
      </c>
      <c r="D117" s="223">
        <v>48.56</v>
      </c>
      <c r="E117" s="223">
        <v>51.59</v>
      </c>
      <c r="F117" s="223">
        <v>53.3</v>
      </c>
      <c r="G117" s="224">
        <v>70</v>
      </c>
      <c r="H117" s="223">
        <v>54.7</v>
      </c>
      <c r="I117" s="224">
        <v>60</v>
      </c>
      <c r="J117" s="224">
        <v>40</v>
      </c>
      <c r="K117" s="223">
        <v>54.07</v>
      </c>
      <c r="L117" s="224" t="s">
        <v>104</v>
      </c>
      <c r="M117" s="223">
        <v>46.7</v>
      </c>
      <c r="N117" s="223">
        <v>52.044467069886522</v>
      </c>
      <c r="O117" s="223">
        <v>50.54</v>
      </c>
      <c r="P117" s="223">
        <v>50.4</v>
      </c>
      <c r="Q117" s="223">
        <v>51</v>
      </c>
      <c r="R117" s="223">
        <v>54.7</v>
      </c>
      <c r="S117" s="223">
        <v>48.1</v>
      </c>
      <c r="T117" s="223">
        <v>54.4</v>
      </c>
      <c r="U117" s="223">
        <v>55.54</v>
      </c>
      <c r="V117" s="223">
        <v>51.59</v>
      </c>
      <c r="W117" s="224">
        <v>39.303333333333335</v>
      </c>
      <c r="X117" s="220"/>
      <c r="Y117" s="221"/>
      <c r="Z117" s="221"/>
      <c r="AA117" s="221"/>
      <c r="AB117" s="221"/>
      <c r="AC117" s="221"/>
      <c r="AD117" s="221"/>
      <c r="AE117" s="221"/>
      <c r="AF117" s="221"/>
      <c r="AG117" s="221"/>
      <c r="AH117" s="221"/>
      <c r="AI117" s="221"/>
      <c r="AJ117" s="221"/>
      <c r="AK117" s="221"/>
      <c r="AL117" s="221"/>
      <c r="AM117" s="221"/>
      <c r="AN117" s="221"/>
      <c r="AO117" s="221"/>
      <c r="AP117" s="221"/>
      <c r="AQ117" s="221"/>
      <c r="AR117" s="221"/>
      <c r="AS117" s="221"/>
      <c r="AT117" s="221"/>
      <c r="AU117" s="221"/>
      <c r="AV117" s="221"/>
      <c r="AW117" s="221"/>
      <c r="AX117" s="221"/>
      <c r="AY117" s="221"/>
      <c r="AZ117" s="221"/>
      <c r="BA117" s="221"/>
      <c r="BB117" s="221"/>
      <c r="BC117" s="221"/>
      <c r="BD117" s="221"/>
      <c r="BE117" s="221"/>
      <c r="BF117" s="221"/>
      <c r="BG117" s="221"/>
      <c r="BH117" s="221"/>
      <c r="BI117" s="221"/>
      <c r="BJ117" s="221"/>
      <c r="BK117" s="221"/>
      <c r="BL117" s="221"/>
      <c r="BM117" s="222">
        <v>20</v>
      </c>
    </row>
    <row r="118" spans="1:65">
      <c r="A118" s="30"/>
      <c r="B118" s="19">
        <v>1</v>
      </c>
      <c r="C118" s="9">
        <v>3</v>
      </c>
      <c r="D118" s="227">
        <v>50.32</v>
      </c>
      <c r="E118" s="223">
        <v>51.23</v>
      </c>
      <c r="F118" s="223">
        <v>51.41</v>
      </c>
      <c r="G118" s="224">
        <v>70</v>
      </c>
      <c r="H118" s="223">
        <v>58.1</v>
      </c>
      <c r="I118" s="224">
        <v>50</v>
      </c>
      <c r="J118" s="224">
        <v>40</v>
      </c>
      <c r="K118" s="223">
        <v>54.37</v>
      </c>
      <c r="L118" s="224" t="s">
        <v>104</v>
      </c>
      <c r="M118" s="223">
        <v>47.5</v>
      </c>
      <c r="N118" s="223">
        <v>50.049988148592988</v>
      </c>
      <c r="O118" s="223">
        <v>51.42</v>
      </c>
      <c r="P118" s="223">
        <v>49.8</v>
      </c>
      <c r="Q118" s="223">
        <v>52</v>
      </c>
      <c r="R118" s="223">
        <v>55.8</v>
      </c>
      <c r="S118" s="223">
        <v>48.5</v>
      </c>
      <c r="T118" s="223">
        <v>52.5</v>
      </c>
      <c r="U118" s="223">
        <v>56.26</v>
      </c>
      <c r="V118" s="223">
        <v>53.02</v>
      </c>
      <c r="W118" s="224">
        <v>37.711999999999996</v>
      </c>
      <c r="X118" s="220"/>
      <c r="Y118" s="221"/>
      <c r="Z118" s="221"/>
      <c r="AA118" s="221"/>
      <c r="AB118" s="221"/>
      <c r="AC118" s="221"/>
      <c r="AD118" s="221"/>
      <c r="AE118" s="221"/>
      <c r="AF118" s="221"/>
      <c r="AG118" s="221"/>
      <c r="AH118" s="221"/>
      <c r="AI118" s="221"/>
      <c r="AJ118" s="221"/>
      <c r="AK118" s="221"/>
      <c r="AL118" s="221"/>
      <c r="AM118" s="221"/>
      <c r="AN118" s="221"/>
      <c r="AO118" s="221"/>
      <c r="AP118" s="221"/>
      <c r="AQ118" s="221"/>
      <c r="AR118" s="221"/>
      <c r="AS118" s="221"/>
      <c r="AT118" s="221"/>
      <c r="AU118" s="221"/>
      <c r="AV118" s="221"/>
      <c r="AW118" s="221"/>
      <c r="AX118" s="221"/>
      <c r="AY118" s="221"/>
      <c r="AZ118" s="221"/>
      <c r="BA118" s="221"/>
      <c r="BB118" s="221"/>
      <c r="BC118" s="221"/>
      <c r="BD118" s="221"/>
      <c r="BE118" s="221"/>
      <c r="BF118" s="221"/>
      <c r="BG118" s="221"/>
      <c r="BH118" s="221"/>
      <c r="BI118" s="221"/>
      <c r="BJ118" s="221"/>
      <c r="BK118" s="221"/>
      <c r="BL118" s="221"/>
      <c r="BM118" s="222">
        <v>16</v>
      </c>
    </row>
    <row r="119" spans="1:65">
      <c r="A119" s="30"/>
      <c r="B119" s="19">
        <v>1</v>
      </c>
      <c r="C119" s="9">
        <v>4</v>
      </c>
      <c r="D119" s="223">
        <v>47.78</v>
      </c>
      <c r="E119" s="223">
        <v>52.57</v>
      </c>
      <c r="F119" s="223">
        <v>51.6</v>
      </c>
      <c r="G119" s="224">
        <v>70</v>
      </c>
      <c r="H119" s="223">
        <v>56.8</v>
      </c>
      <c r="I119" s="224">
        <v>60</v>
      </c>
      <c r="J119" s="224">
        <v>50</v>
      </c>
      <c r="K119" s="223">
        <v>53.99</v>
      </c>
      <c r="L119" s="224" t="s">
        <v>104</v>
      </c>
      <c r="M119" s="223">
        <v>48.8</v>
      </c>
      <c r="N119" s="223">
        <v>48.395264064193256</v>
      </c>
      <c r="O119" s="223">
        <v>51.02</v>
      </c>
      <c r="P119" s="223">
        <v>49.8</v>
      </c>
      <c r="Q119" s="223">
        <v>51</v>
      </c>
      <c r="R119" s="223">
        <v>55.1</v>
      </c>
      <c r="S119" s="223">
        <v>49.7</v>
      </c>
      <c r="T119" s="223">
        <v>53.9</v>
      </c>
      <c r="U119" s="223">
        <v>55.06</v>
      </c>
      <c r="V119" s="223">
        <v>53</v>
      </c>
      <c r="W119" s="224">
        <v>37.443333333333335</v>
      </c>
      <c r="X119" s="220"/>
      <c r="Y119" s="221"/>
      <c r="Z119" s="221"/>
      <c r="AA119" s="221"/>
      <c r="AB119" s="221"/>
      <c r="AC119" s="221"/>
      <c r="AD119" s="221"/>
      <c r="AE119" s="221"/>
      <c r="AF119" s="221"/>
      <c r="AG119" s="221"/>
      <c r="AH119" s="221"/>
      <c r="AI119" s="221"/>
      <c r="AJ119" s="221"/>
      <c r="AK119" s="221"/>
      <c r="AL119" s="221"/>
      <c r="AM119" s="221"/>
      <c r="AN119" s="221"/>
      <c r="AO119" s="221"/>
      <c r="AP119" s="221"/>
      <c r="AQ119" s="221"/>
      <c r="AR119" s="221"/>
      <c r="AS119" s="221"/>
      <c r="AT119" s="221"/>
      <c r="AU119" s="221"/>
      <c r="AV119" s="221"/>
      <c r="AW119" s="221"/>
      <c r="AX119" s="221"/>
      <c r="AY119" s="221"/>
      <c r="AZ119" s="221"/>
      <c r="BA119" s="221"/>
      <c r="BB119" s="221"/>
      <c r="BC119" s="221"/>
      <c r="BD119" s="221"/>
      <c r="BE119" s="221"/>
      <c r="BF119" s="221"/>
      <c r="BG119" s="221"/>
      <c r="BH119" s="221"/>
      <c r="BI119" s="221"/>
      <c r="BJ119" s="221"/>
      <c r="BK119" s="221"/>
      <c r="BL119" s="221"/>
      <c r="BM119" s="222">
        <v>52.055923247376541</v>
      </c>
    </row>
    <row r="120" spans="1:65">
      <c r="A120" s="30"/>
      <c r="B120" s="19">
        <v>1</v>
      </c>
      <c r="C120" s="9">
        <v>5</v>
      </c>
      <c r="D120" s="223">
        <v>48.42</v>
      </c>
      <c r="E120" s="223">
        <v>50.34</v>
      </c>
      <c r="F120" s="223">
        <v>52.16</v>
      </c>
      <c r="G120" s="224">
        <v>60</v>
      </c>
      <c r="H120" s="223">
        <v>56.2</v>
      </c>
      <c r="I120" s="224">
        <v>50</v>
      </c>
      <c r="J120" s="224">
        <v>40</v>
      </c>
      <c r="K120" s="223">
        <v>54.81</v>
      </c>
      <c r="L120" s="224" t="s">
        <v>104</v>
      </c>
      <c r="M120" s="223">
        <v>49.8</v>
      </c>
      <c r="N120" s="223">
        <v>51.162645472959959</v>
      </c>
      <c r="O120" s="223">
        <v>51.03</v>
      </c>
      <c r="P120" s="223">
        <v>57.4</v>
      </c>
      <c r="Q120" s="223">
        <v>52</v>
      </c>
      <c r="R120" s="223">
        <v>54.1</v>
      </c>
      <c r="S120" s="223">
        <v>49.8</v>
      </c>
      <c r="T120" s="223">
        <v>52.2</v>
      </c>
      <c r="U120" s="223">
        <v>54.85</v>
      </c>
      <c r="V120" s="223">
        <v>53.44</v>
      </c>
      <c r="W120" s="224">
        <v>36.4</v>
      </c>
      <c r="X120" s="220"/>
      <c r="Y120" s="221"/>
      <c r="Z120" s="221"/>
      <c r="AA120" s="221"/>
      <c r="AB120" s="221"/>
      <c r="AC120" s="221"/>
      <c r="AD120" s="221"/>
      <c r="AE120" s="221"/>
      <c r="AF120" s="221"/>
      <c r="AG120" s="221"/>
      <c r="AH120" s="221"/>
      <c r="AI120" s="221"/>
      <c r="AJ120" s="221"/>
      <c r="AK120" s="221"/>
      <c r="AL120" s="221"/>
      <c r="AM120" s="221"/>
      <c r="AN120" s="221"/>
      <c r="AO120" s="221"/>
      <c r="AP120" s="221"/>
      <c r="AQ120" s="221"/>
      <c r="AR120" s="221"/>
      <c r="AS120" s="221"/>
      <c r="AT120" s="221"/>
      <c r="AU120" s="221"/>
      <c r="AV120" s="221"/>
      <c r="AW120" s="221"/>
      <c r="AX120" s="221"/>
      <c r="AY120" s="221"/>
      <c r="AZ120" s="221"/>
      <c r="BA120" s="221"/>
      <c r="BB120" s="221"/>
      <c r="BC120" s="221"/>
      <c r="BD120" s="221"/>
      <c r="BE120" s="221"/>
      <c r="BF120" s="221"/>
      <c r="BG120" s="221"/>
      <c r="BH120" s="221"/>
      <c r="BI120" s="221"/>
      <c r="BJ120" s="221"/>
      <c r="BK120" s="221"/>
      <c r="BL120" s="221"/>
      <c r="BM120" s="222">
        <v>77</v>
      </c>
    </row>
    <row r="121" spans="1:65">
      <c r="A121" s="30"/>
      <c r="B121" s="19">
        <v>1</v>
      </c>
      <c r="C121" s="9">
        <v>6</v>
      </c>
      <c r="D121" s="223">
        <v>47.97</v>
      </c>
      <c r="E121" s="223">
        <v>50.68</v>
      </c>
      <c r="F121" s="223">
        <v>52.4</v>
      </c>
      <c r="G121" s="224">
        <v>70</v>
      </c>
      <c r="H121" s="223">
        <v>54</v>
      </c>
      <c r="I121" s="224">
        <v>60</v>
      </c>
      <c r="J121" s="224">
        <v>40</v>
      </c>
      <c r="K121" s="223">
        <v>54.6</v>
      </c>
      <c r="L121" s="224">
        <v>46</v>
      </c>
      <c r="M121" s="223">
        <v>50.6</v>
      </c>
      <c r="N121" s="223">
        <v>51.013543700913417</v>
      </c>
      <c r="O121" s="223">
        <v>50.24</v>
      </c>
      <c r="P121" s="223">
        <v>50.7</v>
      </c>
      <c r="Q121" s="223">
        <v>51</v>
      </c>
      <c r="R121" s="223">
        <v>55.7</v>
      </c>
      <c r="S121" s="223">
        <v>47.9</v>
      </c>
      <c r="T121" s="223">
        <v>51.8</v>
      </c>
      <c r="U121" s="223">
        <v>55.91</v>
      </c>
      <c r="V121" s="223">
        <v>54.25</v>
      </c>
      <c r="W121" s="224">
        <v>39.262</v>
      </c>
      <c r="X121" s="220"/>
      <c r="Y121" s="221"/>
      <c r="Z121" s="221"/>
      <c r="AA121" s="221"/>
      <c r="AB121" s="221"/>
      <c r="AC121" s="221"/>
      <c r="AD121" s="221"/>
      <c r="AE121" s="221"/>
      <c r="AF121" s="221"/>
      <c r="AG121" s="221"/>
      <c r="AH121" s="221"/>
      <c r="AI121" s="221"/>
      <c r="AJ121" s="221"/>
      <c r="AK121" s="221"/>
      <c r="AL121" s="221"/>
      <c r="AM121" s="221"/>
      <c r="AN121" s="221"/>
      <c r="AO121" s="221"/>
      <c r="AP121" s="221"/>
      <c r="AQ121" s="221"/>
      <c r="AR121" s="221"/>
      <c r="AS121" s="221"/>
      <c r="AT121" s="221"/>
      <c r="AU121" s="221"/>
      <c r="AV121" s="221"/>
      <c r="AW121" s="221"/>
      <c r="AX121" s="221"/>
      <c r="AY121" s="221"/>
      <c r="AZ121" s="221"/>
      <c r="BA121" s="221"/>
      <c r="BB121" s="221"/>
      <c r="BC121" s="221"/>
      <c r="BD121" s="221"/>
      <c r="BE121" s="221"/>
      <c r="BF121" s="221"/>
      <c r="BG121" s="221"/>
      <c r="BH121" s="221"/>
      <c r="BI121" s="221"/>
      <c r="BJ121" s="221"/>
      <c r="BK121" s="221"/>
      <c r="BL121" s="221"/>
      <c r="BM121" s="225"/>
    </row>
    <row r="122" spans="1:65">
      <c r="A122" s="30"/>
      <c r="B122" s="20" t="s">
        <v>259</v>
      </c>
      <c r="C122" s="12"/>
      <c r="D122" s="226">
        <v>48.441666666666663</v>
      </c>
      <c r="E122" s="226">
        <v>51.326666666666661</v>
      </c>
      <c r="F122" s="226">
        <v>52.259999999999991</v>
      </c>
      <c r="G122" s="226">
        <v>63.333333333333336</v>
      </c>
      <c r="H122" s="226">
        <v>56.416666666666664</v>
      </c>
      <c r="I122" s="226">
        <v>56.666666666666664</v>
      </c>
      <c r="J122" s="226">
        <v>41.666666666666664</v>
      </c>
      <c r="K122" s="226">
        <v>54.501666666666672</v>
      </c>
      <c r="L122" s="226">
        <v>46</v>
      </c>
      <c r="M122" s="226">
        <v>48.833333333333343</v>
      </c>
      <c r="N122" s="226">
        <v>50.462848710647897</v>
      </c>
      <c r="O122" s="226">
        <v>50.69166666666667</v>
      </c>
      <c r="P122" s="226">
        <v>53.4</v>
      </c>
      <c r="Q122" s="226">
        <v>51.5</v>
      </c>
      <c r="R122" s="226">
        <v>55.099999999999994</v>
      </c>
      <c r="S122" s="226">
        <v>48.5</v>
      </c>
      <c r="T122" s="226">
        <v>52.666666666666664</v>
      </c>
      <c r="U122" s="226">
        <v>55.725000000000001</v>
      </c>
      <c r="V122" s="226">
        <v>53.168333333333329</v>
      </c>
      <c r="W122" s="226">
        <v>37.830166666666663</v>
      </c>
      <c r="X122" s="220"/>
      <c r="Y122" s="221"/>
      <c r="Z122" s="221"/>
      <c r="AA122" s="221"/>
      <c r="AB122" s="221"/>
      <c r="AC122" s="221"/>
      <c r="AD122" s="221"/>
      <c r="AE122" s="221"/>
      <c r="AF122" s="221"/>
      <c r="AG122" s="221"/>
      <c r="AH122" s="221"/>
      <c r="AI122" s="221"/>
      <c r="AJ122" s="221"/>
      <c r="AK122" s="221"/>
      <c r="AL122" s="221"/>
      <c r="AM122" s="221"/>
      <c r="AN122" s="221"/>
      <c r="AO122" s="221"/>
      <c r="AP122" s="221"/>
      <c r="AQ122" s="221"/>
      <c r="AR122" s="221"/>
      <c r="AS122" s="221"/>
      <c r="AT122" s="221"/>
      <c r="AU122" s="221"/>
      <c r="AV122" s="221"/>
      <c r="AW122" s="221"/>
      <c r="AX122" s="221"/>
      <c r="AY122" s="221"/>
      <c r="AZ122" s="221"/>
      <c r="BA122" s="221"/>
      <c r="BB122" s="221"/>
      <c r="BC122" s="221"/>
      <c r="BD122" s="221"/>
      <c r="BE122" s="221"/>
      <c r="BF122" s="221"/>
      <c r="BG122" s="221"/>
      <c r="BH122" s="221"/>
      <c r="BI122" s="221"/>
      <c r="BJ122" s="221"/>
      <c r="BK122" s="221"/>
      <c r="BL122" s="221"/>
      <c r="BM122" s="225"/>
    </row>
    <row r="123" spans="1:65">
      <c r="A123" s="30"/>
      <c r="B123" s="3" t="s">
        <v>260</v>
      </c>
      <c r="C123" s="29"/>
      <c r="D123" s="223">
        <v>48.195</v>
      </c>
      <c r="E123" s="223">
        <v>51.39</v>
      </c>
      <c r="F123" s="223">
        <v>52.28</v>
      </c>
      <c r="G123" s="223">
        <v>70</v>
      </c>
      <c r="H123" s="223">
        <v>56.5</v>
      </c>
      <c r="I123" s="223">
        <v>60</v>
      </c>
      <c r="J123" s="223">
        <v>40</v>
      </c>
      <c r="K123" s="223">
        <v>54.484999999999999</v>
      </c>
      <c r="L123" s="223">
        <v>46</v>
      </c>
      <c r="M123" s="223">
        <v>49.2</v>
      </c>
      <c r="N123" s="223">
        <v>50.562363754127333</v>
      </c>
      <c r="O123" s="223">
        <v>50.78</v>
      </c>
      <c r="P123" s="223">
        <v>50.55</v>
      </c>
      <c r="Q123" s="223">
        <v>51.5</v>
      </c>
      <c r="R123" s="223">
        <v>55.150000000000006</v>
      </c>
      <c r="S123" s="223">
        <v>48.3</v>
      </c>
      <c r="T123" s="223">
        <v>52.35</v>
      </c>
      <c r="U123" s="223">
        <v>55.724999999999994</v>
      </c>
      <c r="V123" s="223">
        <v>53.230000000000004</v>
      </c>
      <c r="W123" s="223">
        <v>37.577666666666666</v>
      </c>
      <c r="X123" s="220"/>
      <c r="Y123" s="221"/>
      <c r="Z123" s="221"/>
      <c r="AA123" s="221"/>
      <c r="AB123" s="221"/>
      <c r="AC123" s="221"/>
      <c r="AD123" s="221"/>
      <c r="AE123" s="221"/>
      <c r="AF123" s="221"/>
      <c r="AG123" s="221"/>
      <c r="AH123" s="221"/>
      <c r="AI123" s="221"/>
      <c r="AJ123" s="221"/>
      <c r="AK123" s="221"/>
      <c r="AL123" s="221"/>
      <c r="AM123" s="221"/>
      <c r="AN123" s="221"/>
      <c r="AO123" s="221"/>
      <c r="AP123" s="221"/>
      <c r="AQ123" s="221"/>
      <c r="AR123" s="221"/>
      <c r="AS123" s="221"/>
      <c r="AT123" s="221"/>
      <c r="AU123" s="221"/>
      <c r="AV123" s="221"/>
      <c r="AW123" s="221"/>
      <c r="AX123" s="221"/>
      <c r="AY123" s="221"/>
      <c r="AZ123" s="221"/>
      <c r="BA123" s="221"/>
      <c r="BB123" s="221"/>
      <c r="BC123" s="221"/>
      <c r="BD123" s="221"/>
      <c r="BE123" s="221"/>
      <c r="BF123" s="221"/>
      <c r="BG123" s="221"/>
      <c r="BH123" s="221"/>
      <c r="BI123" s="221"/>
      <c r="BJ123" s="221"/>
      <c r="BK123" s="221"/>
      <c r="BL123" s="221"/>
      <c r="BM123" s="225"/>
    </row>
    <row r="124" spans="1:65">
      <c r="A124" s="30"/>
      <c r="B124" s="3" t="s">
        <v>261</v>
      </c>
      <c r="C124" s="29"/>
      <c r="D124" s="232">
        <v>0.99108862704940104</v>
      </c>
      <c r="E124" s="232">
        <v>0.78308790481443757</v>
      </c>
      <c r="F124" s="232">
        <v>0.70059974307731465</v>
      </c>
      <c r="G124" s="232">
        <v>12.110601416389956</v>
      </c>
      <c r="H124" s="232">
        <v>1.8454448424883003</v>
      </c>
      <c r="I124" s="232">
        <v>5.1639777949432224</v>
      </c>
      <c r="J124" s="232">
        <v>4.0824829046386304</v>
      </c>
      <c r="K124" s="232">
        <v>0.45097302210516665</v>
      </c>
      <c r="L124" s="232" t="s">
        <v>631</v>
      </c>
      <c r="M124" s="232">
        <v>1.4814407401805396</v>
      </c>
      <c r="N124" s="232">
        <v>1.2540753911387945</v>
      </c>
      <c r="O124" s="232">
        <v>0.5668303685113103</v>
      </c>
      <c r="P124" s="232">
        <v>5.242518478746641</v>
      </c>
      <c r="Q124" s="232">
        <v>0.54772255750516607</v>
      </c>
      <c r="R124" s="232">
        <v>0.63560994328282727</v>
      </c>
      <c r="S124" s="232">
        <v>1.0862780491200217</v>
      </c>
      <c r="T124" s="232">
        <v>1.2388166396471529</v>
      </c>
      <c r="U124" s="232">
        <v>0.71729352429810567</v>
      </c>
      <c r="V124" s="232">
        <v>0.90318141403965146</v>
      </c>
      <c r="W124" s="232">
        <v>1.2140777157991165</v>
      </c>
      <c r="X124" s="229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0"/>
      <c r="AI124" s="230"/>
      <c r="AJ124" s="230"/>
      <c r="AK124" s="230"/>
      <c r="AL124" s="230"/>
      <c r="AM124" s="230"/>
      <c r="AN124" s="230"/>
      <c r="AO124" s="230"/>
      <c r="AP124" s="230"/>
      <c r="AQ124" s="230"/>
      <c r="AR124" s="230"/>
      <c r="AS124" s="230"/>
      <c r="AT124" s="230"/>
      <c r="AU124" s="230"/>
      <c r="AV124" s="230"/>
      <c r="AW124" s="230"/>
      <c r="AX124" s="230"/>
      <c r="AY124" s="230"/>
      <c r="AZ124" s="230"/>
      <c r="BA124" s="230"/>
      <c r="BB124" s="230"/>
      <c r="BC124" s="230"/>
      <c r="BD124" s="230"/>
      <c r="BE124" s="230"/>
      <c r="BF124" s="230"/>
      <c r="BG124" s="230"/>
      <c r="BH124" s="230"/>
      <c r="BI124" s="230"/>
      <c r="BJ124" s="230"/>
      <c r="BK124" s="230"/>
      <c r="BL124" s="230"/>
      <c r="BM124" s="233"/>
    </row>
    <row r="125" spans="1:65">
      <c r="A125" s="30"/>
      <c r="B125" s="3" t="s">
        <v>86</v>
      </c>
      <c r="C125" s="29"/>
      <c r="D125" s="13">
        <v>2.0459424607935341E-2</v>
      </c>
      <c r="E125" s="13">
        <v>1.5256940605554702E-2</v>
      </c>
      <c r="F125" s="13">
        <v>1.3406041773389108E-2</v>
      </c>
      <c r="G125" s="13">
        <v>0.19122002236405194</v>
      </c>
      <c r="H125" s="13">
        <v>3.2710986868330287E-2</v>
      </c>
      <c r="I125" s="13">
        <v>9.1129019910762749E-2</v>
      </c>
      <c r="J125" s="13">
        <v>9.7979589711327142E-2</v>
      </c>
      <c r="K125" s="13">
        <v>8.2744813083116715E-3</v>
      </c>
      <c r="L125" s="13" t="s">
        <v>631</v>
      </c>
      <c r="M125" s="13">
        <v>3.0336670447383057E-2</v>
      </c>
      <c r="N125" s="13">
        <v>2.4851458512174299E-2</v>
      </c>
      <c r="O125" s="13">
        <v>1.1181924087022396E-2</v>
      </c>
      <c r="P125" s="13">
        <v>9.8174503347315381E-2</v>
      </c>
      <c r="Q125" s="13">
        <v>1.063538946611973E-2</v>
      </c>
      <c r="R125" s="13">
        <v>1.1535570658490514E-2</v>
      </c>
      <c r="S125" s="13">
        <v>2.2397485548866426E-2</v>
      </c>
      <c r="T125" s="13">
        <v>2.3521834930009235E-2</v>
      </c>
      <c r="U125" s="13">
        <v>1.2872023764883009E-2</v>
      </c>
      <c r="V125" s="13">
        <v>1.6987205680818497E-2</v>
      </c>
      <c r="W125" s="13">
        <v>3.2092846074317671E-2</v>
      </c>
      <c r="X125" s="157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262</v>
      </c>
      <c r="C126" s="29"/>
      <c r="D126" s="13">
        <v>-6.9430265668989466E-2</v>
      </c>
      <c r="E126" s="13">
        <v>-1.4009098969282707E-2</v>
      </c>
      <c r="F126" s="13">
        <v>3.9203368203393207E-3</v>
      </c>
      <c r="G126" s="13">
        <v>0.2166402857243559</v>
      </c>
      <c r="H126" s="13">
        <v>8.3770359783406523E-2</v>
      </c>
      <c r="I126" s="13">
        <v>8.8572887227055253E-2</v>
      </c>
      <c r="J126" s="13">
        <v>-0.1995787593918712</v>
      </c>
      <c r="K126" s="13">
        <v>4.6982999565057026E-2</v>
      </c>
      <c r="L126" s="13">
        <v>-0.11633495036862573</v>
      </c>
      <c r="M126" s="13">
        <v>-6.190630600727276E-2</v>
      </c>
      <c r="N126" s="13">
        <v>-3.0603136729669411E-2</v>
      </c>
      <c r="O126" s="13">
        <v>-2.6207518676150343E-2</v>
      </c>
      <c r="P126" s="13">
        <v>2.5819861963377821E-2</v>
      </c>
      <c r="Q126" s="13">
        <v>-1.067934660835268E-2</v>
      </c>
      <c r="R126" s="13">
        <v>5.8477048580189539E-2</v>
      </c>
      <c r="S126" s="13">
        <v>-6.8309675932137992E-2</v>
      </c>
      <c r="T126" s="13">
        <v>1.173244812867491E-2</v>
      </c>
      <c r="U126" s="13">
        <v>7.0483367189311474E-2</v>
      </c>
      <c r="V126" s="13">
        <v>2.1369519865596764E-2</v>
      </c>
      <c r="W126" s="13">
        <v>-0.27327834554210528</v>
      </c>
      <c r="X126" s="157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263</v>
      </c>
      <c r="C127" s="47"/>
      <c r="D127" s="45">
        <v>1.1200000000000001</v>
      </c>
      <c r="E127" s="45">
        <v>0.18</v>
      </c>
      <c r="F127" s="45">
        <v>0.12</v>
      </c>
      <c r="G127" s="45" t="s">
        <v>264</v>
      </c>
      <c r="H127" s="45">
        <v>1.48</v>
      </c>
      <c r="I127" s="45" t="s">
        <v>264</v>
      </c>
      <c r="J127" s="45" t="s">
        <v>264</v>
      </c>
      <c r="K127" s="45">
        <v>0.85</v>
      </c>
      <c r="L127" s="45" t="s">
        <v>264</v>
      </c>
      <c r="M127" s="45">
        <v>0.99</v>
      </c>
      <c r="N127" s="45">
        <v>0.46</v>
      </c>
      <c r="O127" s="45">
        <v>0.39</v>
      </c>
      <c r="P127" s="45">
        <v>0.49</v>
      </c>
      <c r="Q127" s="45">
        <v>0.12</v>
      </c>
      <c r="R127" s="45">
        <v>1.05</v>
      </c>
      <c r="S127" s="45">
        <v>1.1000000000000001</v>
      </c>
      <c r="T127" s="45">
        <v>0.26</v>
      </c>
      <c r="U127" s="45">
        <v>1.25</v>
      </c>
      <c r="V127" s="45">
        <v>0.42</v>
      </c>
      <c r="W127" s="45">
        <v>4.57</v>
      </c>
      <c r="X127" s="157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158" t="s">
        <v>305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BM128" s="55"/>
    </row>
    <row r="129" spans="1:65">
      <c r="BM129" s="55"/>
    </row>
    <row r="130" spans="1:65" ht="15">
      <c r="B130" s="8" t="s">
        <v>510</v>
      </c>
      <c r="BM130" s="28" t="s">
        <v>66</v>
      </c>
    </row>
    <row r="131" spans="1:65" ht="15">
      <c r="A131" s="25" t="s">
        <v>50</v>
      </c>
      <c r="B131" s="18" t="s">
        <v>110</v>
      </c>
      <c r="C131" s="15" t="s">
        <v>111</v>
      </c>
      <c r="D131" s="16" t="s">
        <v>225</v>
      </c>
      <c r="E131" s="17" t="s">
        <v>225</v>
      </c>
      <c r="F131" s="17" t="s">
        <v>225</v>
      </c>
      <c r="G131" s="17" t="s">
        <v>225</v>
      </c>
      <c r="H131" s="17" t="s">
        <v>225</v>
      </c>
      <c r="I131" s="17" t="s">
        <v>225</v>
      </c>
      <c r="J131" s="17" t="s">
        <v>225</v>
      </c>
      <c r="K131" s="17" t="s">
        <v>225</v>
      </c>
      <c r="L131" s="17" t="s">
        <v>225</v>
      </c>
      <c r="M131" s="17" t="s">
        <v>225</v>
      </c>
      <c r="N131" s="17" t="s">
        <v>225</v>
      </c>
      <c r="O131" s="17" t="s">
        <v>225</v>
      </c>
      <c r="P131" s="17" t="s">
        <v>225</v>
      </c>
      <c r="Q131" s="17" t="s">
        <v>225</v>
      </c>
      <c r="R131" s="17" t="s">
        <v>225</v>
      </c>
      <c r="S131" s="17" t="s">
        <v>225</v>
      </c>
      <c r="T131" s="17" t="s">
        <v>225</v>
      </c>
      <c r="U131" s="17" t="s">
        <v>225</v>
      </c>
      <c r="V131" s="17" t="s">
        <v>225</v>
      </c>
      <c r="W131" s="17" t="s">
        <v>225</v>
      </c>
      <c r="X131" s="17" t="s">
        <v>225</v>
      </c>
      <c r="Y131" s="157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226</v>
      </c>
      <c r="C132" s="9" t="s">
        <v>226</v>
      </c>
      <c r="D132" s="155" t="s">
        <v>228</v>
      </c>
      <c r="E132" s="156" t="s">
        <v>229</v>
      </c>
      <c r="F132" s="156" t="s">
        <v>231</v>
      </c>
      <c r="G132" s="156" t="s">
        <v>232</v>
      </c>
      <c r="H132" s="156" t="s">
        <v>233</v>
      </c>
      <c r="I132" s="156" t="s">
        <v>234</v>
      </c>
      <c r="J132" s="156" t="s">
        <v>235</v>
      </c>
      <c r="K132" s="156" t="s">
        <v>236</v>
      </c>
      <c r="L132" s="156" t="s">
        <v>237</v>
      </c>
      <c r="M132" s="156" t="s">
        <v>238</v>
      </c>
      <c r="N132" s="156" t="s">
        <v>239</v>
      </c>
      <c r="O132" s="156" t="s">
        <v>240</v>
      </c>
      <c r="P132" s="156" t="s">
        <v>241</v>
      </c>
      <c r="Q132" s="156" t="s">
        <v>242</v>
      </c>
      <c r="R132" s="156" t="s">
        <v>243</v>
      </c>
      <c r="S132" s="156" t="s">
        <v>244</v>
      </c>
      <c r="T132" s="156" t="s">
        <v>245</v>
      </c>
      <c r="U132" s="156" t="s">
        <v>247</v>
      </c>
      <c r="V132" s="156" t="s">
        <v>249</v>
      </c>
      <c r="W132" s="156" t="s">
        <v>250</v>
      </c>
      <c r="X132" s="156" t="s">
        <v>251</v>
      </c>
      <c r="Y132" s="157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267</v>
      </c>
      <c r="E133" s="11" t="s">
        <v>292</v>
      </c>
      <c r="F133" s="11" t="s">
        <v>291</v>
      </c>
      <c r="G133" s="11" t="s">
        <v>291</v>
      </c>
      <c r="H133" s="11" t="s">
        <v>267</v>
      </c>
      <c r="I133" s="11" t="s">
        <v>291</v>
      </c>
      <c r="J133" s="11" t="s">
        <v>291</v>
      </c>
      <c r="K133" s="11" t="s">
        <v>267</v>
      </c>
      <c r="L133" s="11" t="s">
        <v>291</v>
      </c>
      <c r="M133" s="11" t="s">
        <v>292</v>
      </c>
      <c r="N133" s="11" t="s">
        <v>267</v>
      </c>
      <c r="O133" s="11" t="s">
        <v>292</v>
      </c>
      <c r="P133" s="11" t="s">
        <v>267</v>
      </c>
      <c r="Q133" s="11" t="s">
        <v>267</v>
      </c>
      <c r="R133" s="11" t="s">
        <v>292</v>
      </c>
      <c r="S133" s="11" t="s">
        <v>292</v>
      </c>
      <c r="T133" s="11" t="s">
        <v>291</v>
      </c>
      <c r="U133" s="11" t="s">
        <v>292</v>
      </c>
      <c r="V133" s="11" t="s">
        <v>291</v>
      </c>
      <c r="W133" s="11" t="s">
        <v>292</v>
      </c>
      <c r="X133" s="11" t="s">
        <v>291</v>
      </c>
      <c r="Y133" s="157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9"/>
      <c r="C134" s="9"/>
      <c r="D134" s="26" t="s">
        <v>295</v>
      </c>
      <c r="E134" s="26" t="s">
        <v>296</v>
      </c>
      <c r="F134" s="26" t="s">
        <v>296</v>
      </c>
      <c r="G134" s="26" t="s">
        <v>300</v>
      </c>
      <c r="H134" s="26" t="s">
        <v>298</v>
      </c>
      <c r="I134" s="26" t="s">
        <v>300</v>
      </c>
      <c r="J134" s="26" t="s">
        <v>300</v>
      </c>
      <c r="K134" s="26" t="s">
        <v>117</v>
      </c>
      <c r="L134" s="26" t="s">
        <v>296</v>
      </c>
      <c r="M134" s="26" t="s">
        <v>298</v>
      </c>
      <c r="N134" s="26" t="s">
        <v>295</v>
      </c>
      <c r="O134" s="26" t="s">
        <v>298</v>
      </c>
      <c r="P134" s="26" t="s">
        <v>298</v>
      </c>
      <c r="Q134" s="26" t="s">
        <v>298</v>
      </c>
      <c r="R134" s="26" t="s">
        <v>300</v>
      </c>
      <c r="S134" s="26" t="s">
        <v>296</v>
      </c>
      <c r="T134" s="26" t="s">
        <v>296</v>
      </c>
      <c r="U134" s="26" t="s">
        <v>296</v>
      </c>
      <c r="V134" s="26" t="s">
        <v>300</v>
      </c>
      <c r="W134" s="26" t="s">
        <v>295</v>
      </c>
      <c r="X134" s="26" t="s">
        <v>295</v>
      </c>
      <c r="Y134" s="157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35">
        <v>0.46999999999999992</v>
      </c>
      <c r="E135" s="235">
        <v>0.44</v>
      </c>
      <c r="F135" s="235">
        <v>0.46300000000000002</v>
      </c>
      <c r="G135" s="235">
        <v>0.46999999999999992</v>
      </c>
      <c r="H135" s="235">
        <v>0.49</v>
      </c>
      <c r="I135" s="235">
        <v>0.46999999999999992</v>
      </c>
      <c r="J135" s="235">
        <v>0.48</v>
      </c>
      <c r="K135" s="235">
        <v>0.45999999999999996</v>
      </c>
      <c r="L135" s="235">
        <v>0.45599999999999996</v>
      </c>
      <c r="M135" s="235">
        <v>0.43</v>
      </c>
      <c r="N135" s="235">
        <v>0.46237924475765824</v>
      </c>
      <c r="O135" s="235">
        <v>0.44180000000000003</v>
      </c>
      <c r="P135" s="235">
        <v>0.46999999999999992</v>
      </c>
      <c r="Q135" s="235">
        <v>0.45000000000000007</v>
      </c>
      <c r="R135" s="235">
        <v>0.52</v>
      </c>
      <c r="S135" s="235">
        <v>0.44</v>
      </c>
      <c r="T135" s="235">
        <v>0.4850836</v>
      </c>
      <c r="U135" s="235">
        <v>0.48</v>
      </c>
      <c r="V135" s="235">
        <v>0.49</v>
      </c>
      <c r="W135" s="235">
        <v>0.46999999999999992</v>
      </c>
      <c r="X135" s="235">
        <v>0.50173433333333328</v>
      </c>
      <c r="Y135" s="216"/>
      <c r="Z135" s="217"/>
      <c r="AA135" s="217"/>
      <c r="AB135" s="217"/>
      <c r="AC135" s="217"/>
      <c r="AD135" s="217"/>
      <c r="AE135" s="217"/>
      <c r="AF135" s="217"/>
      <c r="AG135" s="217"/>
      <c r="AH135" s="217"/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  <c r="BI135" s="217"/>
      <c r="BJ135" s="217"/>
      <c r="BK135" s="217"/>
      <c r="BL135" s="217"/>
      <c r="BM135" s="237">
        <v>1</v>
      </c>
    </row>
    <row r="136" spans="1:65">
      <c r="A136" s="30"/>
      <c r="B136" s="19">
        <v>1</v>
      </c>
      <c r="C136" s="9">
        <v>2</v>
      </c>
      <c r="D136" s="24">
        <v>0.46999999999999992</v>
      </c>
      <c r="E136" s="24">
        <v>0.45000000000000007</v>
      </c>
      <c r="F136" s="24">
        <v>0.46100000000000002</v>
      </c>
      <c r="G136" s="24">
        <v>0.48</v>
      </c>
      <c r="H136" s="24">
        <v>0.48</v>
      </c>
      <c r="I136" s="24">
        <v>0.45999999999999996</v>
      </c>
      <c r="J136" s="24">
        <v>0.49</v>
      </c>
      <c r="K136" s="24">
        <v>0.45000000000000007</v>
      </c>
      <c r="L136" s="24">
        <v>0.45199999999999996</v>
      </c>
      <c r="M136" s="239">
        <v>0.39</v>
      </c>
      <c r="N136" s="24">
        <v>0.46882649496593504</v>
      </c>
      <c r="O136" s="24">
        <v>0.44149999999999995</v>
      </c>
      <c r="P136" s="24">
        <v>0.44</v>
      </c>
      <c r="Q136" s="24">
        <v>0.45000000000000007</v>
      </c>
      <c r="R136" s="24">
        <v>0.51</v>
      </c>
      <c r="S136" s="24">
        <v>0.45000000000000007</v>
      </c>
      <c r="T136" s="24">
        <v>0.48322860000000001</v>
      </c>
      <c r="U136" s="24">
        <v>0.48</v>
      </c>
      <c r="V136" s="24">
        <v>0.48</v>
      </c>
      <c r="W136" s="24">
        <v>0.45000000000000007</v>
      </c>
      <c r="X136" s="24">
        <v>0.51033966666666664</v>
      </c>
      <c r="Y136" s="216"/>
      <c r="Z136" s="217"/>
      <c r="AA136" s="217"/>
      <c r="AB136" s="217"/>
      <c r="AC136" s="217"/>
      <c r="AD136" s="217"/>
      <c r="AE136" s="217"/>
      <c r="AF136" s="217"/>
      <c r="AG136" s="217"/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  <c r="BI136" s="217"/>
      <c r="BJ136" s="217"/>
      <c r="BK136" s="217"/>
      <c r="BL136" s="217"/>
      <c r="BM136" s="237" t="e">
        <v>#N/A</v>
      </c>
    </row>
    <row r="137" spans="1:65">
      <c r="A137" s="30"/>
      <c r="B137" s="19">
        <v>1</v>
      </c>
      <c r="C137" s="9">
        <v>3</v>
      </c>
      <c r="D137" s="24">
        <v>0.48</v>
      </c>
      <c r="E137" s="24">
        <v>0.44</v>
      </c>
      <c r="F137" s="24">
        <v>0.46100000000000002</v>
      </c>
      <c r="G137" s="24">
        <v>0.46999999999999992</v>
      </c>
      <c r="H137" s="24">
        <v>0.48</v>
      </c>
      <c r="I137" s="24">
        <v>0.46999999999999992</v>
      </c>
      <c r="J137" s="24">
        <v>0.49</v>
      </c>
      <c r="K137" s="24">
        <v>0.45999999999999996</v>
      </c>
      <c r="L137" s="24">
        <v>0.45599999999999996</v>
      </c>
      <c r="M137" s="24">
        <v>0.4</v>
      </c>
      <c r="N137" s="24">
        <v>0.45990454931721103</v>
      </c>
      <c r="O137" s="24">
        <v>0.44159999999999999</v>
      </c>
      <c r="P137" s="24">
        <v>0.43</v>
      </c>
      <c r="Q137" s="24">
        <v>0.45000000000000007</v>
      </c>
      <c r="R137" s="24">
        <v>0.52</v>
      </c>
      <c r="S137" s="24">
        <v>0.45999999999999996</v>
      </c>
      <c r="T137" s="24">
        <v>0.48991499999999999</v>
      </c>
      <c r="U137" s="24">
        <v>0.49</v>
      </c>
      <c r="V137" s="24">
        <v>0.5</v>
      </c>
      <c r="W137" s="24">
        <v>0.45000000000000007</v>
      </c>
      <c r="X137" s="24">
        <v>0.49312266666666665</v>
      </c>
      <c r="Y137" s="216"/>
      <c r="Z137" s="217"/>
      <c r="AA137" s="217"/>
      <c r="AB137" s="217"/>
      <c r="AC137" s="217"/>
      <c r="AD137" s="217"/>
      <c r="AE137" s="217"/>
      <c r="AF137" s="217"/>
      <c r="AG137" s="217"/>
      <c r="AH137" s="217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7"/>
      <c r="AY137" s="217"/>
      <c r="AZ137" s="217"/>
      <c r="BA137" s="217"/>
      <c r="BB137" s="217"/>
      <c r="BC137" s="217"/>
      <c r="BD137" s="217"/>
      <c r="BE137" s="217"/>
      <c r="BF137" s="217"/>
      <c r="BG137" s="217"/>
      <c r="BH137" s="217"/>
      <c r="BI137" s="217"/>
      <c r="BJ137" s="217"/>
      <c r="BK137" s="217"/>
      <c r="BL137" s="217"/>
      <c r="BM137" s="237">
        <v>16</v>
      </c>
    </row>
    <row r="138" spans="1:65">
      <c r="A138" s="30"/>
      <c r="B138" s="19">
        <v>1</v>
      </c>
      <c r="C138" s="9">
        <v>4</v>
      </c>
      <c r="D138" s="24">
        <v>0.46999999999999992</v>
      </c>
      <c r="E138" s="24">
        <v>0.45000000000000007</v>
      </c>
      <c r="F138" s="24">
        <v>0.46100000000000002</v>
      </c>
      <c r="G138" s="24">
        <v>0.46999999999999992</v>
      </c>
      <c r="H138" s="24">
        <v>0.49</v>
      </c>
      <c r="I138" s="24">
        <v>0.46999999999999992</v>
      </c>
      <c r="J138" s="24">
        <v>0.5</v>
      </c>
      <c r="K138" s="24">
        <v>0.45999999999999996</v>
      </c>
      <c r="L138" s="24">
        <v>0.45799999999999996</v>
      </c>
      <c r="M138" s="24">
        <v>0.40999999999999992</v>
      </c>
      <c r="N138" s="24">
        <v>0.46397840371370774</v>
      </c>
      <c r="O138" s="24">
        <v>0.44660000000000005</v>
      </c>
      <c r="P138" s="24">
        <v>0.44</v>
      </c>
      <c r="Q138" s="24">
        <v>0.45999999999999996</v>
      </c>
      <c r="R138" s="24">
        <v>0.5</v>
      </c>
      <c r="S138" s="24">
        <v>0.45000000000000007</v>
      </c>
      <c r="T138" s="24">
        <v>0.48744100000000001</v>
      </c>
      <c r="U138" s="24">
        <v>0.49</v>
      </c>
      <c r="V138" s="24">
        <v>0.49</v>
      </c>
      <c r="W138" s="24">
        <v>0.45999999999999996</v>
      </c>
      <c r="X138" s="24">
        <v>0.49195043333333333</v>
      </c>
      <c r="Y138" s="216"/>
      <c r="Z138" s="217"/>
      <c r="AA138" s="217"/>
      <c r="AB138" s="217"/>
      <c r="AC138" s="217"/>
      <c r="AD138" s="217"/>
      <c r="AE138" s="217"/>
      <c r="AF138" s="217"/>
      <c r="AG138" s="217"/>
      <c r="AH138" s="217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7"/>
      <c r="AY138" s="217"/>
      <c r="AZ138" s="217"/>
      <c r="BA138" s="217"/>
      <c r="BB138" s="217"/>
      <c r="BC138" s="217"/>
      <c r="BD138" s="217"/>
      <c r="BE138" s="217"/>
      <c r="BF138" s="217"/>
      <c r="BG138" s="217"/>
      <c r="BH138" s="217"/>
      <c r="BI138" s="217"/>
      <c r="BJ138" s="217"/>
      <c r="BK138" s="217"/>
      <c r="BL138" s="217"/>
      <c r="BM138" s="237">
        <v>0.46700283380459534</v>
      </c>
    </row>
    <row r="139" spans="1:65">
      <c r="A139" s="30"/>
      <c r="B139" s="19">
        <v>1</v>
      </c>
      <c r="C139" s="9">
        <v>5</v>
      </c>
      <c r="D139" s="24">
        <v>0.46999999999999992</v>
      </c>
      <c r="E139" s="24">
        <v>0.43</v>
      </c>
      <c r="F139" s="24">
        <v>0.45799999999999996</v>
      </c>
      <c r="G139" s="24">
        <v>0.46999999999999992</v>
      </c>
      <c r="H139" s="24">
        <v>0.48</v>
      </c>
      <c r="I139" s="24">
        <v>0.45999999999999996</v>
      </c>
      <c r="J139" s="24">
        <v>0.49</v>
      </c>
      <c r="K139" s="24">
        <v>0.45999999999999996</v>
      </c>
      <c r="L139" s="24">
        <v>0.45900000000000002</v>
      </c>
      <c r="M139" s="24">
        <v>0.40999999999999992</v>
      </c>
      <c r="N139" s="24">
        <v>0.46535451249596643</v>
      </c>
      <c r="O139" s="24">
        <v>0.44339999999999996</v>
      </c>
      <c r="P139" s="24">
        <v>0.46999999999999992</v>
      </c>
      <c r="Q139" s="24">
        <v>0.46999999999999992</v>
      </c>
      <c r="R139" s="24">
        <v>0.52</v>
      </c>
      <c r="S139" s="24">
        <v>0.45000000000000007</v>
      </c>
      <c r="T139" s="24">
        <v>0.48356919999999998</v>
      </c>
      <c r="U139" s="24">
        <v>0.5</v>
      </c>
      <c r="V139" s="24">
        <v>0.46999999999999992</v>
      </c>
      <c r="W139" s="24">
        <v>0.45999999999999996</v>
      </c>
      <c r="X139" s="24">
        <v>0.50302766666666665</v>
      </c>
      <c r="Y139" s="216"/>
      <c r="Z139" s="217"/>
      <c r="AA139" s="217"/>
      <c r="AB139" s="217"/>
      <c r="AC139" s="217"/>
      <c r="AD139" s="217"/>
      <c r="AE139" s="217"/>
      <c r="AF139" s="217"/>
      <c r="AG139" s="217"/>
      <c r="AH139" s="217"/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7"/>
      <c r="AY139" s="217"/>
      <c r="AZ139" s="217"/>
      <c r="BA139" s="217"/>
      <c r="BB139" s="217"/>
      <c r="BC139" s="217"/>
      <c r="BD139" s="217"/>
      <c r="BE139" s="217"/>
      <c r="BF139" s="217"/>
      <c r="BG139" s="217"/>
      <c r="BH139" s="217"/>
      <c r="BI139" s="217"/>
      <c r="BJ139" s="217"/>
      <c r="BK139" s="217"/>
      <c r="BL139" s="217"/>
      <c r="BM139" s="237">
        <v>78</v>
      </c>
    </row>
    <row r="140" spans="1:65">
      <c r="A140" s="30"/>
      <c r="B140" s="19">
        <v>1</v>
      </c>
      <c r="C140" s="9">
        <v>6</v>
      </c>
      <c r="D140" s="24">
        <v>0.45999999999999996</v>
      </c>
      <c r="E140" s="239">
        <v>0.98</v>
      </c>
      <c r="F140" s="24">
        <v>0.46600000000000003</v>
      </c>
      <c r="G140" s="24">
        <v>0.48</v>
      </c>
      <c r="H140" s="24">
        <v>0.49</v>
      </c>
      <c r="I140" s="24">
        <v>0.45999999999999996</v>
      </c>
      <c r="J140" s="24">
        <v>0.49</v>
      </c>
      <c r="K140" s="24">
        <v>0.45999999999999996</v>
      </c>
      <c r="L140" s="24">
        <v>0.44600000000000006</v>
      </c>
      <c r="M140" s="24">
        <v>0.40999999999999992</v>
      </c>
      <c r="N140" s="24">
        <v>0.46774093746188511</v>
      </c>
      <c r="O140" s="24">
        <v>0.43659999999999999</v>
      </c>
      <c r="P140" s="24">
        <v>0.46999999999999992</v>
      </c>
      <c r="Q140" s="24">
        <v>0.46999999999999992</v>
      </c>
      <c r="R140" s="24">
        <v>0.5</v>
      </c>
      <c r="S140" s="24">
        <v>0.44</v>
      </c>
      <c r="T140" s="24">
        <v>0.485149</v>
      </c>
      <c r="U140" s="24">
        <v>0.49</v>
      </c>
      <c r="V140" s="24">
        <v>0.48</v>
      </c>
      <c r="W140" s="24">
        <v>0.45999999999999996</v>
      </c>
      <c r="X140" s="24">
        <v>0.49711175000000002</v>
      </c>
      <c r="Y140" s="216"/>
      <c r="Z140" s="217"/>
      <c r="AA140" s="217"/>
      <c r="AB140" s="217"/>
      <c r="AC140" s="217"/>
      <c r="AD140" s="217"/>
      <c r="AE140" s="217"/>
      <c r="AF140" s="217"/>
      <c r="AG140" s="217"/>
      <c r="AH140" s="217"/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7"/>
      <c r="AY140" s="217"/>
      <c r="AZ140" s="217"/>
      <c r="BA140" s="217"/>
      <c r="BB140" s="217"/>
      <c r="BC140" s="217"/>
      <c r="BD140" s="217"/>
      <c r="BE140" s="217"/>
      <c r="BF140" s="217"/>
      <c r="BG140" s="217"/>
      <c r="BH140" s="217"/>
      <c r="BI140" s="217"/>
      <c r="BJ140" s="217"/>
      <c r="BK140" s="217"/>
      <c r="BL140" s="217"/>
      <c r="BM140" s="56"/>
    </row>
    <row r="141" spans="1:65">
      <c r="A141" s="30"/>
      <c r="B141" s="20" t="s">
        <v>259</v>
      </c>
      <c r="C141" s="12"/>
      <c r="D141" s="240">
        <v>0.47</v>
      </c>
      <c r="E141" s="240">
        <v>0.53166666666666673</v>
      </c>
      <c r="F141" s="240">
        <v>0.46166666666666673</v>
      </c>
      <c r="G141" s="240">
        <v>0.47333333333333333</v>
      </c>
      <c r="H141" s="240">
        <v>0.48500000000000004</v>
      </c>
      <c r="I141" s="240">
        <v>0.46500000000000002</v>
      </c>
      <c r="J141" s="240">
        <v>0.49000000000000005</v>
      </c>
      <c r="K141" s="240">
        <v>0.45833333333333331</v>
      </c>
      <c r="L141" s="240">
        <v>0.45449999999999996</v>
      </c>
      <c r="M141" s="240">
        <v>0.40833333333333338</v>
      </c>
      <c r="N141" s="240">
        <v>0.46469735711872734</v>
      </c>
      <c r="O141" s="240">
        <v>0.44191666666666668</v>
      </c>
      <c r="P141" s="240">
        <v>0.4533333333333332</v>
      </c>
      <c r="Q141" s="240">
        <v>0.45833333333333326</v>
      </c>
      <c r="R141" s="240">
        <v>0.5116666666666666</v>
      </c>
      <c r="S141" s="240">
        <v>0.44833333333333342</v>
      </c>
      <c r="T141" s="240">
        <v>0.4857310666666666</v>
      </c>
      <c r="U141" s="240">
        <v>0.48833333333333329</v>
      </c>
      <c r="V141" s="240">
        <v>0.48499999999999993</v>
      </c>
      <c r="W141" s="240">
        <v>0.45833333333333331</v>
      </c>
      <c r="X141" s="240">
        <v>0.4995477527777778</v>
      </c>
      <c r="Y141" s="216"/>
      <c r="Z141" s="217"/>
      <c r="AA141" s="217"/>
      <c r="AB141" s="217"/>
      <c r="AC141" s="217"/>
      <c r="AD141" s="217"/>
      <c r="AE141" s="217"/>
      <c r="AF141" s="217"/>
      <c r="AG141" s="217"/>
      <c r="AH141" s="217"/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217"/>
      <c r="AU141" s="217"/>
      <c r="AV141" s="217"/>
      <c r="AW141" s="217"/>
      <c r="AX141" s="217"/>
      <c r="AY141" s="217"/>
      <c r="AZ141" s="217"/>
      <c r="BA141" s="217"/>
      <c r="BB141" s="217"/>
      <c r="BC141" s="217"/>
      <c r="BD141" s="217"/>
      <c r="BE141" s="217"/>
      <c r="BF141" s="217"/>
      <c r="BG141" s="217"/>
      <c r="BH141" s="217"/>
      <c r="BI141" s="217"/>
      <c r="BJ141" s="217"/>
      <c r="BK141" s="217"/>
      <c r="BL141" s="217"/>
      <c r="BM141" s="56"/>
    </row>
    <row r="142" spans="1:65">
      <c r="A142" s="30"/>
      <c r="B142" s="3" t="s">
        <v>260</v>
      </c>
      <c r="C142" s="29"/>
      <c r="D142" s="24">
        <v>0.46999999999999992</v>
      </c>
      <c r="E142" s="24">
        <v>0.44500000000000006</v>
      </c>
      <c r="F142" s="24">
        <v>0.46100000000000002</v>
      </c>
      <c r="G142" s="24">
        <v>0.46999999999999992</v>
      </c>
      <c r="H142" s="24">
        <v>0.48499999999999999</v>
      </c>
      <c r="I142" s="24">
        <v>0.46499999999999997</v>
      </c>
      <c r="J142" s="24">
        <v>0.49</v>
      </c>
      <c r="K142" s="24">
        <v>0.45999999999999996</v>
      </c>
      <c r="L142" s="24">
        <v>0.45599999999999996</v>
      </c>
      <c r="M142" s="24">
        <v>0.40999999999999992</v>
      </c>
      <c r="N142" s="24">
        <v>0.46466645810483709</v>
      </c>
      <c r="O142" s="24">
        <v>0.44169999999999998</v>
      </c>
      <c r="P142" s="24">
        <v>0.45499999999999996</v>
      </c>
      <c r="Q142" s="24">
        <v>0.45500000000000002</v>
      </c>
      <c r="R142" s="24">
        <v>0.51500000000000001</v>
      </c>
      <c r="S142" s="24">
        <v>0.45000000000000007</v>
      </c>
      <c r="T142" s="24">
        <v>0.4851163</v>
      </c>
      <c r="U142" s="24">
        <v>0.49</v>
      </c>
      <c r="V142" s="24">
        <v>0.48499999999999999</v>
      </c>
      <c r="W142" s="24">
        <v>0.45999999999999996</v>
      </c>
      <c r="X142" s="24">
        <v>0.49942304166666662</v>
      </c>
      <c r="Y142" s="216"/>
      <c r="Z142" s="217"/>
      <c r="AA142" s="217"/>
      <c r="AB142" s="217"/>
      <c r="AC142" s="217"/>
      <c r="AD142" s="217"/>
      <c r="AE142" s="217"/>
      <c r="AF142" s="217"/>
      <c r="AG142" s="217"/>
      <c r="AH142" s="217"/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  <c r="AT142" s="217"/>
      <c r="AU142" s="217"/>
      <c r="AV142" s="217"/>
      <c r="AW142" s="217"/>
      <c r="AX142" s="217"/>
      <c r="AY142" s="217"/>
      <c r="AZ142" s="217"/>
      <c r="BA142" s="217"/>
      <c r="BB142" s="217"/>
      <c r="BC142" s="217"/>
      <c r="BD142" s="217"/>
      <c r="BE142" s="217"/>
      <c r="BF142" s="217"/>
      <c r="BG142" s="217"/>
      <c r="BH142" s="217"/>
      <c r="BI142" s="217"/>
      <c r="BJ142" s="217"/>
      <c r="BK142" s="217"/>
      <c r="BL142" s="217"/>
      <c r="BM142" s="56"/>
    </row>
    <row r="143" spans="1:65">
      <c r="A143" s="30"/>
      <c r="B143" s="3" t="s">
        <v>261</v>
      </c>
      <c r="C143" s="29"/>
      <c r="D143" s="24">
        <v>6.324555320336764E-3</v>
      </c>
      <c r="E143" s="24">
        <v>0.2197650260315927</v>
      </c>
      <c r="F143" s="24">
        <v>2.6583202716502692E-3</v>
      </c>
      <c r="G143" s="24">
        <v>5.1639777949432555E-3</v>
      </c>
      <c r="H143" s="24">
        <v>5.4772255750516665E-3</v>
      </c>
      <c r="I143" s="24">
        <v>5.4772255750516353E-3</v>
      </c>
      <c r="J143" s="24">
        <v>6.324555320336764E-3</v>
      </c>
      <c r="K143" s="24">
        <v>4.0824829046385881E-3</v>
      </c>
      <c r="L143" s="24">
        <v>4.8062459362791417E-3</v>
      </c>
      <c r="M143" s="24">
        <v>1.3291601358251243E-2</v>
      </c>
      <c r="N143" s="24">
        <v>3.334863097512096E-3</v>
      </c>
      <c r="O143" s="24">
        <v>3.2461772389484182E-3</v>
      </c>
      <c r="P143" s="24">
        <v>1.8618986725025214E-2</v>
      </c>
      <c r="Q143" s="24">
        <v>9.8319208025016772E-3</v>
      </c>
      <c r="R143" s="24">
        <v>9.8319208025017587E-3</v>
      </c>
      <c r="S143" s="24">
        <v>7.5277265270908078E-3</v>
      </c>
      <c r="T143" s="24">
        <v>2.5346870313051805E-3</v>
      </c>
      <c r="U143" s="24">
        <v>7.5277265270908165E-3</v>
      </c>
      <c r="V143" s="24">
        <v>1.0488088481701541E-2</v>
      </c>
      <c r="W143" s="24">
        <v>7.5277265270907497E-3</v>
      </c>
      <c r="X143" s="24">
        <v>6.9034983073029731E-3</v>
      </c>
      <c r="Y143" s="216"/>
      <c r="Z143" s="217"/>
      <c r="AA143" s="217"/>
      <c r="AB143" s="217"/>
      <c r="AC143" s="217"/>
      <c r="AD143" s="217"/>
      <c r="AE143" s="217"/>
      <c r="AF143" s="217"/>
      <c r="AG143" s="217"/>
      <c r="AH143" s="217"/>
      <c r="AI143" s="217"/>
      <c r="AJ143" s="217"/>
      <c r="AK143" s="217"/>
      <c r="AL143" s="217"/>
      <c r="AM143" s="217"/>
      <c r="AN143" s="217"/>
      <c r="AO143" s="217"/>
      <c r="AP143" s="217"/>
      <c r="AQ143" s="217"/>
      <c r="AR143" s="217"/>
      <c r="AS143" s="217"/>
      <c r="AT143" s="217"/>
      <c r="AU143" s="217"/>
      <c r="AV143" s="217"/>
      <c r="AW143" s="217"/>
      <c r="AX143" s="217"/>
      <c r="AY143" s="217"/>
      <c r="AZ143" s="217"/>
      <c r="BA143" s="217"/>
      <c r="BB143" s="217"/>
      <c r="BC143" s="217"/>
      <c r="BD143" s="217"/>
      <c r="BE143" s="217"/>
      <c r="BF143" s="217"/>
      <c r="BG143" s="217"/>
      <c r="BH143" s="217"/>
      <c r="BI143" s="217"/>
      <c r="BJ143" s="217"/>
      <c r="BK143" s="217"/>
      <c r="BL143" s="217"/>
      <c r="BM143" s="56"/>
    </row>
    <row r="144" spans="1:65">
      <c r="A144" s="30"/>
      <c r="B144" s="3" t="s">
        <v>86</v>
      </c>
      <c r="C144" s="29"/>
      <c r="D144" s="13">
        <v>1.3456500681567583E-2</v>
      </c>
      <c r="E144" s="13">
        <v>0.41335114614092666</v>
      </c>
      <c r="F144" s="13">
        <v>5.7580944512280194E-3</v>
      </c>
      <c r="G144" s="13">
        <v>1.0909812242837864E-2</v>
      </c>
      <c r="H144" s="13">
        <v>1.1293248608353951E-2</v>
      </c>
      <c r="I144" s="13">
        <v>1.1778979731293838E-2</v>
      </c>
      <c r="J144" s="13">
        <v>1.2907255755789313E-2</v>
      </c>
      <c r="K144" s="13">
        <v>8.9072354283023739E-3</v>
      </c>
      <c r="L144" s="13">
        <v>1.0574798539668079E-2</v>
      </c>
      <c r="M144" s="13">
        <v>3.2550860469186711E-2</v>
      </c>
      <c r="N144" s="13">
        <v>7.17641933276599E-3</v>
      </c>
      <c r="O144" s="13">
        <v>7.34567732743372E-3</v>
      </c>
      <c r="P144" s="13">
        <v>4.1071294246379161E-2</v>
      </c>
      <c r="Q144" s="13">
        <v>2.1451463569094571E-2</v>
      </c>
      <c r="R144" s="13">
        <v>1.9215480395768911E-2</v>
      </c>
      <c r="S144" s="13">
        <v>1.6790468090165368E-2</v>
      </c>
      <c r="T144" s="13">
        <v>5.2182930128383404E-3</v>
      </c>
      <c r="U144" s="13">
        <v>1.5415139645919762E-2</v>
      </c>
      <c r="V144" s="13">
        <v>2.1624924704539264E-2</v>
      </c>
      <c r="W144" s="13">
        <v>1.6424130604561635E-2</v>
      </c>
      <c r="X144" s="13">
        <v>1.3819496272209179E-2</v>
      </c>
      <c r="Y144" s="157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262</v>
      </c>
      <c r="C145" s="29"/>
      <c r="D145" s="13">
        <v>6.4178758209820774E-3</v>
      </c>
      <c r="E145" s="13">
        <v>0.13846561130104029</v>
      </c>
      <c r="F145" s="13">
        <v>-1.142641275740397E-2</v>
      </c>
      <c r="G145" s="13">
        <v>1.355559125233663E-2</v>
      </c>
      <c r="H145" s="13">
        <v>3.8537595262077451E-2</v>
      </c>
      <c r="I145" s="13">
        <v>-4.2886973260495287E-3</v>
      </c>
      <c r="J145" s="13">
        <v>4.9244168409109168E-2</v>
      </c>
      <c r="K145" s="13">
        <v>-1.8564128188758633E-2</v>
      </c>
      <c r="L145" s="13">
        <v>-2.6772500934816312E-2</v>
      </c>
      <c r="M145" s="13">
        <v>-0.12562985965907569</v>
      </c>
      <c r="N145" s="13">
        <v>-4.9367509552044053E-3</v>
      </c>
      <c r="O145" s="13">
        <v>-5.371737668817933E-2</v>
      </c>
      <c r="P145" s="13">
        <v>-2.9270701335790572E-2</v>
      </c>
      <c r="Q145" s="13">
        <v>-1.8564128188758744E-2</v>
      </c>
      <c r="R145" s="13">
        <v>9.563931871291298E-2</v>
      </c>
      <c r="S145" s="13">
        <v>-3.9977274482821845E-2</v>
      </c>
      <c r="T145" s="13">
        <v>4.0103039010481956E-2</v>
      </c>
      <c r="U145" s="13">
        <v>4.5675310693431781E-2</v>
      </c>
      <c r="V145" s="13">
        <v>3.8537595262077229E-2</v>
      </c>
      <c r="W145" s="13">
        <v>-1.8564128188758633E-2</v>
      </c>
      <c r="X145" s="13">
        <v>6.9688911110119767E-2</v>
      </c>
      <c r="Y145" s="157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263</v>
      </c>
      <c r="C146" s="47"/>
      <c r="D146" s="45">
        <v>0.2</v>
      </c>
      <c r="E146" s="45">
        <v>2.7</v>
      </c>
      <c r="F146" s="45">
        <v>0.13</v>
      </c>
      <c r="G146" s="45">
        <v>0.34</v>
      </c>
      <c r="H146" s="45">
        <v>0.81</v>
      </c>
      <c r="I146" s="45">
        <v>0</v>
      </c>
      <c r="J146" s="45">
        <v>1.01</v>
      </c>
      <c r="K146" s="45">
        <v>0.27</v>
      </c>
      <c r="L146" s="45">
        <v>0.42</v>
      </c>
      <c r="M146" s="45">
        <v>2.29</v>
      </c>
      <c r="N146" s="45">
        <v>0.01</v>
      </c>
      <c r="O146" s="45">
        <v>0.93</v>
      </c>
      <c r="P146" s="45">
        <v>0.47</v>
      </c>
      <c r="Q146" s="45">
        <v>0.27</v>
      </c>
      <c r="R146" s="45">
        <v>1.89</v>
      </c>
      <c r="S146" s="45">
        <v>0.67</v>
      </c>
      <c r="T146" s="45">
        <v>0.84</v>
      </c>
      <c r="U146" s="45">
        <v>0.94</v>
      </c>
      <c r="V146" s="45">
        <v>0.81</v>
      </c>
      <c r="W146" s="45">
        <v>0.27</v>
      </c>
      <c r="X146" s="45">
        <v>1.4</v>
      </c>
      <c r="Y146" s="157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BM147" s="55"/>
    </row>
    <row r="148" spans="1:65" ht="15">
      <c r="B148" s="8" t="s">
        <v>511</v>
      </c>
      <c r="BM148" s="28" t="s">
        <v>66</v>
      </c>
    </row>
    <row r="149" spans="1:65" ht="15">
      <c r="A149" s="25" t="s">
        <v>19</v>
      </c>
      <c r="B149" s="18" t="s">
        <v>110</v>
      </c>
      <c r="C149" s="15" t="s">
        <v>111</v>
      </c>
      <c r="D149" s="16" t="s">
        <v>225</v>
      </c>
      <c r="E149" s="17" t="s">
        <v>225</v>
      </c>
      <c r="F149" s="17" t="s">
        <v>225</v>
      </c>
      <c r="G149" s="17" t="s">
        <v>225</v>
      </c>
      <c r="H149" s="17" t="s">
        <v>225</v>
      </c>
      <c r="I149" s="17" t="s">
        <v>225</v>
      </c>
      <c r="J149" s="17" t="s">
        <v>225</v>
      </c>
      <c r="K149" s="17" t="s">
        <v>225</v>
      </c>
      <c r="L149" s="17" t="s">
        <v>225</v>
      </c>
      <c r="M149" s="17" t="s">
        <v>225</v>
      </c>
      <c r="N149" s="17" t="s">
        <v>225</v>
      </c>
      <c r="O149" s="17" t="s">
        <v>225</v>
      </c>
      <c r="P149" s="17" t="s">
        <v>225</v>
      </c>
      <c r="Q149" s="17" t="s">
        <v>225</v>
      </c>
      <c r="R149" s="17" t="s">
        <v>225</v>
      </c>
      <c r="S149" s="17" t="s">
        <v>225</v>
      </c>
      <c r="T149" s="17" t="s">
        <v>225</v>
      </c>
      <c r="U149" s="17" t="s">
        <v>225</v>
      </c>
      <c r="V149" s="17" t="s">
        <v>225</v>
      </c>
      <c r="W149" s="157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226</v>
      </c>
      <c r="C150" s="9" t="s">
        <v>226</v>
      </c>
      <c r="D150" s="155" t="s">
        <v>228</v>
      </c>
      <c r="E150" s="156" t="s">
        <v>229</v>
      </c>
      <c r="F150" s="156" t="s">
        <v>231</v>
      </c>
      <c r="G150" s="156" t="s">
        <v>232</v>
      </c>
      <c r="H150" s="156" t="s">
        <v>233</v>
      </c>
      <c r="I150" s="156" t="s">
        <v>234</v>
      </c>
      <c r="J150" s="156" t="s">
        <v>235</v>
      </c>
      <c r="K150" s="156" t="s">
        <v>236</v>
      </c>
      <c r="L150" s="156" t="s">
        <v>237</v>
      </c>
      <c r="M150" s="156" t="s">
        <v>238</v>
      </c>
      <c r="N150" s="156" t="s">
        <v>239</v>
      </c>
      <c r="O150" s="156" t="s">
        <v>241</v>
      </c>
      <c r="P150" s="156" t="s">
        <v>242</v>
      </c>
      <c r="Q150" s="156" t="s">
        <v>243</v>
      </c>
      <c r="R150" s="156" t="s">
        <v>244</v>
      </c>
      <c r="S150" s="156" t="s">
        <v>247</v>
      </c>
      <c r="T150" s="156" t="s">
        <v>249</v>
      </c>
      <c r="U150" s="156" t="s">
        <v>250</v>
      </c>
      <c r="V150" s="156" t="s">
        <v>251</v>
      </c>
      <c r="W150" s="157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267</v>
      </c>
      <c r="E151" s="11" t="s">
        <v>292</v>
      </c>
      <c r="F151" s="11" t="s">
        <v>267</v>
      </c>
      <c r="G151" s="11" t="s">
        <v>291</v>
      </c>
      <c r="H151" s="11" t="s">
        <v>267</v>
      </c>
      <c r="I151" s="11" t="s">
        <v>291</v>
      </c>
      <c r="J151" s="11" t="s">
        <v>291</v>
      </c>
      <c r="K151" s="11" t="s">
        <v>267</v>
      </c>
      <c r="L151" s="11" t="s">
        <v>291</v>
      </c>
      <c r="M151" s="11" t="s">
        <v>292</v>
      </c>
      <c r="N151" s="11" t="s">
        <v>267</v>
      </c>
      <c r="O151" s="11" t="s">
        <v>267</v>
      </c>
      <c r="P151" s="11" t="s">
        <v>267</v>
      </c>
      <c r="Q151" s="11" t="s">
        <v>292</v>
      </c>
      <c r="R151" s="11" t="s">
        <v>292</v>
      </c>
      <c r="S151" s="11" t="s">
        <v>292</v>
      </c>
      <c r="T151" s="11" t="s">
        <v>267</v>
      </c>
      <c r="U151" s="11" t="s">
        <v>292</v>
      </c>
      <c r="V151" s="11" t="s">
        <v>291</v>
      </c>
      <c r="W151" s="157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1</v>
      </c>
    </row>
    <row r="152" spans="1:65">
      <c r="A152" s="30"/>
      <c r="B152" s="19"/>
      <c r="C152" s="9"/>
      <c r="D152" s="26" t="s">
        <v>295</v>
      </c>
      <c r="E152" s="26" t="s">
        <v>296</v>
      </c>
      <c r="F152" s="26" t="s">
        <v>296</v>
      </c>
      <c r="G152" s="26" t="s">
        <v>300</v>
      </c>
      <c r="H152" s="26" t="s">
        <v>298</v>
      </c>
      <c r="I152" s="26" t="s">
        <v>300</v>
      </c>
      <c r="J152" s="26" t="s">
        <v>300</v>
      </c>
      <c r="K152" s="26" t="s">
        <v>117</v>
      </c>
      <c r="L152" s="26" t="s">
        <v>296</v>
      </c>
      <c r="M152" s="26" t="s">
        <v>298</v>
      </c>
      <c r="N152" s="26" t="s">
        <v>295</v>
      </c>
      <c r="O152" s="26" t="s">
        <v>298</v>
      </c>
      <c r="P152" s="26" t="s">
        <v>298</v>
      </c>
      <c r="Q152" s="26" t="s">
        <v>300</v>
      </c>
      <c r="R152" s="26" t="s">
        <v>296</v>
      </c>
      <c r="S152" s="26" t="s">
        <v>296</v>
      </c>
      <c r="T152" s="26" t="s">
        <v>300</v>
      </c>
      <c r="U152" s="26" t="s">
        <v>295</v>
      </c>
      <c r="V152" s="26" t="s">
        <v>295</v>
      </c>
      <c r="W152" s="157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2</v>
      </c>
    </row>
    <row r="153" spans="1:65">
      <c r="A153" s="30"/>
      <c r="B153" s="18">
        <v>1</v>
      </c>
      <c r="C153" s="14">
        <v>1</v>
      </c>
      <c r="D153" s="228">
        <v>21.4</v>
      </c>
      <c r="E153" s="228">
        <v>21.07</v>
      </c>
      <c r="F153" s="228">
        <v>21.63</v>
      </c>
      <c r="G153" s="228">
        <v>22</v>
      </c>
      <c r="H153" s="228">
        <v>21.9</v>
      </c>
      <c r="I153" s="228">
        <v>21</v>
      </c>
      <c r="J153" s="228">
        <v>22</v>
      </c>
      <c r="K153" s="228">
        <v>21.28</v>
      </c>
      <c r="L153" s="228">
        <v>22</v>
      </c>
      <c r="M153" s="228">
        <v>20.8</v>
      </c>
      <c r="N153" s="228">
        <v>20.123946779241273</v>
      </c>
      <c r="O153" s="245">
        <v>23.7</v>
      </c>
      <c r="P153" s="228">
        <v>20.51</v>
      </c>
      <c r="Q153" s="228">
        <v>21.7</v>
      </c>
      <c r="R153" s="241">
        <v>19.399999999999999</v>
      </c>
      <c r="S153" s="228">
        <v>20.94</v>
      </c>
      <c r="T153" s="228">
        <v>21.9</v>
      </c>
      <c r="U153" s="228">
        <v>20.9</v>
      </c>
      <c r="V153" s="228">
        <v>21.127333333333333</v>
      </c>
      <c r="W153" s="229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0"/>
      <c r="AP153" s="230"/>
      <c r="AQ153" s="230"/>
      <c r="AR153" s="230"/>
      <c r="AS153" s="230"/>
      <c r="AT153" s="230"/>
      <c r="AU153" s="230"/>
      <c r="AV153" s="230"/>
      <c r="AW153" s="230"/>
      <c r="AX153" s="230"/>
      <c r="AY153" s="230"/>
      <c r="AZ153" s="230"/>
      <c r="BA153" s="230"/>
      <c r="BB153" s="230"/>
      <c r="BC153" s="230"/>
      <c r="BD153" s="230"/>
      <c r="BE153" s="230"/>
      <c r="BF153" s="230"/>
      <c r="BG153" s="230"/>
      <c r="BH153" s="230"/>
      <c r="BI153" s="230"/>
      <c r="BJ153" s="230"/>
      <c r="BK153" s="230"/>
      <c r="BL153" s="230"/>
      <c r="BM153" s="231">
        <v>1</v>
      </c>
    </row>
    <row r="154" spans="1:65">
      <c r="A154" s="30"/>
      <c r="B154" s="19">
        <v>1</v>
      </c>
      <c r="C154" s="9">
        <v>2</v>
      </c>
      <c r="D154" s="232">
        <v>21.3</v>
      </c>
      <c r="E154" s="232">
        <v>21.06</v>
      </c>
      <c r="F154" s="232">
        <v>22.12</v>
      </c>
      <c r="G154" s="232">
        <v>23</v>
      </c>
      <c r="H154" s="232">
        <v>21.4</v>
      </c>
      <c r="I154" s="232">
        <v>21</v>
      </c>
      <c r="J154" s="232">
        <v>23</v>
      </c>
      <c r="K154" s="232">
        <v>21.14</v>
      </c>
      <c r="L154" s="232">
        <v>22</v>
      </c>
      <c r="M154" s="232">
        <v>20.100000000000001</v>
      </c>
      <c r="N154" s="232">
        <v>20.190758288063392</v>
      </c>
      <c r="O154" s="232">
        <v>20.8</v>
      </c>
      <c r="P154" s="232">
        <v>20.72</v>
      </c>
      <c r="Q154" s="232">
        <v>21.7</v>
      </c>
      <c r="R154" s="242">
        <v>19.8</v>
      </c>
      <c r="S154" s="232">
        <v>22.13</v>
      </c>
      <c r="T154" s="232">
        <v>21.51</v>
      </c>
      <c r="U154" s="232">
        <v>20.38</v>
      </c>
      <c r="V154" s="232">
        <v>20.978999999999999</v>
      </c>
      <c r="W154" s="229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  <c r="AK154" s="230"/>
      <c r="AL154" s="230"/>
      <c r="AM154" s="230"/>
      <c r="AN154" s="230"/>
      <c r="AO154" s="230"/>
      <c r="AP154" s="230"/>
      <c r="AQ154" s="230"/>
      <c r="AR154" s="230"/>
      <c r="AS154" s="230"/>
      <c r="AT154" s="230"/>
      <c r="AU154" s="230"/>
      <c r="AV154" s="230"/>
      <c r="AW154" s="230"/>
      <c r="AX154" s="230"/>
      <c r="AY154" s="230"/>
      <c r="AZ154" s="230"/>
      <c r="BA154" s="230"/>
      <c r="BB154" s="230"/>
      <c r="BC154" s="230"/>
      <c r="BD154" s="230"/>
      <c r="BE154" s="230"/>
      <c r="BF154" s="230"/>
      <c r="BG154" s="230"/>
      <c r="BH154" s="230"/>
      <c r="BI154" s="230"/>
      <c r="BJ154" s="230"/>
      <c r="BK154" s="230"/>
      <c r="BL154" s="230"/>
      <c r="BM154" s="231">
        <v>21</v>
      </c>
    </row>
    <row r="155" spans="1:65">
      <c r="A155" s="30"/>
      <c r="B155" s="19">
        <v>1</v>
      </c>
      <c r="C155" s="9">
        <v>3</v>
      </c>
      <c r="D155" s="232">
        <v>21.08</v>
      </c>
      <c r="E155" s="232">
        <v>21.22</v>
      </c>
      <c r="F155" s="232">
        <v>22.28</v>
      </c>
      <c r="G155" s="232">
        <v>22</v>
      </c>
      <c r="H155" s="232">
        <v>21.6</v>
      </c>
      <c r="I155" s="232">
        <v>21</v>
      </c>
      <c r="J155" s="232">
        <v>22</v>
      </c>
      <c r="K155" s="232">
        <v>21.69</v>
      </c>
      <c r="L155" s="232">
        <v>21</v>
      </c>
      <c r="M155" s="232">
        <v>19.3</v>
      </c>
      <c r="N155" s="232">
        <v>19.800111136735254</v>
      </c>
      <c r="O155" s="232">
        <v>20.3</v>
      </c>
      <c r="P155" s="232">
        <v>20.5</v>
      </c>
      <c r="Q155" s="232">
        <v>21.5</v>
      </c>
      <c r="R155" s="242">
        <v>19.8</v>
      </c>
      <c r="S155" s="232">
        <v>21.76</v>
      </c>
      <c r="T155" s="232">
        <v>22.1</v>
      </c>
      <c r="U155" s="232">
        <v>20.309999999999999</v>
      </c>
      <c r="V155" s="232">
        <v>20.882666666666665</v>
      </c>
      <c r="W155" s="229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  <c r="AL155" s="230"/>
      <c r="AM155" s="230"/>
      <c r="AN155" s="230"/>
      <c r="AO155" s="230"/>
      <c r="AP155" s="230"/>
      <c r="AQ155" s="230"/>
      <c r="AR155" s="230"/>
      <c r="AS155" s="230"/>
      <c r="AT155" s="230"/>
      <c r="AU155" s="230"/>
      <c r="AV155" s="230"/>
      <c r="AW155" s="230"/>
      <c r="AX155" s="230"/>
      <c r="AY155" s="230"/>
      <c r="AZ155" s="230"/>
      <c r="BA155" s="230"/>
      <c r="BB155" s="230"/>
      <c r="BC155" s="230"/>
      <c r="BD155" s="230"/>
      <c r="BE155" s="230"/>
      <c r="BF155" s="230"/>
      <c r="BG155" s="230"/>
      <c r="BH155" s="230"/>
      <c r="BI155" s="230"/>
      <c r="BJ155" s="230"/>
      <c r="BK155" s="230"/>
      <c r="BL155" s="230"/>
      <c r="BM155" s="231">
        <v>16</v>
      </c>
    </row>
    <row r="156" spans="1:65">
      <c r="A156" s="30"/>
      <c r="B156" s="19">
        <v>1</v>
      </c>
      <c r="C156" s="9">
        <v>4</v>
      </c>
      <c r="D156" s="232">
        <v>21.58</v>
      </c>
      <c r="E156" s="232">
        <v>21.75</v>
      </c>
      <c r="F156" s="232">
        <v>22.62</v>
      </c>
      <c r="G156" s="232">
        <v>21</v>
      </c>
      <c r="H156" s="232">
        <v>21.5</v>
      </c>
      <c r="I156" s="232">
        <v>22</v>
      </c>
      <c r="J156" s="232">
        <v>22</v>
      </c>
      <c r="K156" s="232">
        <v>21.2</v>
      </c>
      <c r="L156" s="232">
        <v>22</v>
      </c>
      <c r="M156" s="232">
        <v>19.8</v>
      </c>
      <c r="N156" s="232">
        <v>19.656706725122259</v>
      </c>
      <c r="O156" s="232">
        <v>20.399999999999999</v>
      </c>
      <c r="P156" s="232">
        <v>20.6</v>
      </c>
      <c r="Q156" s="232">
        <v>21.8</v>
      </c>
      <c r="R156" s="242">
        <v>19.7</v>
      </c>
      <c r="S156" s="232">
        <v>21.62</v>
      </c>
      <c r="T156" s="232">
        <v>21.29</v>
      </c>
      <c r="U156" s="232">
        <v>21.15</v>
      </c>
      <c r="V156" s="232">
        <v>20.997333333333334</v>
      </c>
      <c r="W156" s="229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0"/>
      <c r="AH156" s="230"/>
      <c r="AI156" s="230"/>
      <c r="AJ156" s="230"/>
      <c r="AK156" s="230"/>
      <c r="AL156" s="230"/>
      <c r="AM156" s="230"/>
      <c r="AN156" s="230"/>
      <c r="AO156" s="230"/>
      <c r="AP156" s="230"/>
      <c r="AQ156" s="230"/>
      <c r="AR156" s="230"/>
      <c r="AS156" s="230"/>
      <c r="AT156" s="230"/>
      <c r="AU156" s="230"/>
      <c r="AV156" s="230"/>
      <c r="AW156" s="230"/>
      <c r="AX156" s="230"/>
      <c r="AY156" s="230"/>
      <c r="AZ156" s="230"/>
      <c r="BA156" s="230"/>
      <c r="BB156" s="230"/>
      <c r="BC156" s="230"/>
      <c r="BD156" s="230"/>
      <c r="BE156" s="230"/>
      <c r="BF156" s="230"/>
      <c r="BG156" s="230"/>
      <c r="BH156" s="230"/>
      <c r="BI156" s="230"/>
      <c r="BJ156" s="230"/>
      <c r="BK156" s="230"/>
      <c r="BL156" s="230"/>
      <c r="BM156" s="231">
        <v>21.289983185666259</v>
      </c>
    </row>
    <row r="157" spans="1:65">
      <c r="A157" s="30"/>
      <c r="B157" s="19">
        <v>1</v>
      </c>
      <c r="C157" s="9">
        <v>5</v>
      </c>
      <c r="D157" s="232">
        <v>21.61</v>
      </c>
      <c r="E157" s="232">
        <v>20.69</v>
      </c>
      <c r="F157" s="232">
        <v>22.87</v>
      </c>
      <c r="G157" s="232">
        <v>22</v>
      </c>
      <c r="H157" s="232">
        <v>21.3</v>
      </c>
      <c r="I157" s="232">
        <v>22</v>
      </c>
      <c r="J157" s="232">
        <v>22</v>
      </c>
      <c r="K157" s="232">
        <v>21.16</v>
      </c>
      <c r="L157" s="232">
        <v>22</v>
      </c>
      <c r="M157" s="232">
        <v>21.6</v>
      </c>
      <c r="N157" s="232">
        <v>20.242151503721004</v>
      </c>
      <c r="O157" s="232">
        <v>21.7</v>
      </c>
      <c r="P157" s="232">
        <v>20.73</v>
      </c>
      <c r="Q157" s="232">
        <v>21.9</v>
      </c>
      <c r="R157" s="242">
        <v>19.8</v>
      </c>
      <c r="S157" s="232">
        <v>21.44</v>
      </c>
      <c r="T157" s="232">
        <v>20.71</v>
      </c>
      <c r="U157" s="232">
        <v>20.75</v>
      </c>
      <c r="V157" s="232">
        <v>20.987000000000002</v>
      </c>
      <c r="W157" s="229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  <c r="AL157" s="230"/>
      <c r="AM157" s="230"/>
      <c r="AN157" s="230"/>
      <c r="AO157" s="230"/>
      <c r="AP157" s="230"/>
      <c r="AQ157" s="230"/>
      <c r="AR157" s="230"/>
      <c r="AS157" s="230"/>
      <c r="AT157" s="230"/>
      <c r="AU157" s="230"/>
      <c r="AV157" s="230"/>
      <c r="AW157" s="230"/>
      <c r="AX157" s="230"/>
      <c r="AY157" s="230"/>
      <c r="AZ157" s="230"/>
      <c r="BA157" s="230"/>
      <c r="BB157" s="230"/>
      <c r="BC157" s="230"/>
      <c r="BD157" s="230"/>
      <c r="BE157" s="230"/>
      <c r="BF157" s="230"/>
      <c r="BG157" s="230"/>
      <c r="BH157" s="230"/>
      <c r="BI157" s="230"/>
      <c r="BJ157" s="230"/>
      <c r="BK157" s="230"/>
      <c r="BL157" s="230"/>
      <c r="BM157" s="231">
        <v>79</v>
      </c>
    </row>
    <row r="158" spans="1:65">
      <c r="A158" s="30"/>
      <c r="B158" s="19">
        <v>1</v>
      </c>
      <c r="C158" s="9">
        <v>6</v>
      </c>
      <c r="D158" s="232">
        <v>21.38</v>
      </c>
      <c r="E158" s="232">
        <v>20.71</v>
      </c>
      <c r="F158" s="232">
        <v>22.17</v>
      </c>
      <c r="G158" s="232">
        <v>22</v>
      </c>
      <c r="H158" s="232">
        <v>21.8</v>
      </c>
      <c r="I158" s="232">
        <v>21</v>
      </c>
      <c r="J158" s="232">
        <v>23</v>
      </c>
      <c r="K158" s="232">
        <v>21.25</v>
      </c>
      <c r="L158" s="232">
        <v>21</v>
      </c>
      <c r="M158" s="232">
        <v>20.9</v>
      </c>
      <c r="N158" s="232">
        <v>20.480842952405926</v>
      </c>
      <c r="O158" s="232">
        <v>19.55</v>
      </c>
      <c r="P158" s="232">
        <v>20.89</v>
      </c>
      <c r="Q158" s="232">
        <v>21.7</v>
      </c>
      <c r="R158" s="242">
        <v>19.8</v>
      </c>
      <c r="S158" s="232">
        <v>21.44</v>
      </c>
      <c r="T158" s="232">
        <v>21.42</v>
      </c>
      <c r="U158" s="232">
        <v>21.18</v>
      </c>
      <c r="V158" s="232">
        <v>21.110333333333333</v>
      </c>
      <c r="W158" s="229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  <c r="AL158" s="230"/>
      <c r="AM158" s="230"/>
      <c r="AN158" s="230"/>
      <c r="AO158" s="230"/>
      <c r="AP158" s="230"/>
      <c r="AQ158" s="230"/>
      <c r="AR158" s="230"/>
      <c r="AS158" s="230"/>
      <c r="AT158" s="230"/>
      <c r="AU158" s="230"/>
      <c r="AV158" s="230"/>
      <c r="AW158" s="230"/>
      <c r="AX158" s="230"/>
      <c r="AY158" s="230"/>
      <c r="AZ158" s="230"/>
      <c r="BA158" s="230"/>
      <c r="BB158" s="230"/>
      <c r="BC158" s="230"/>
      <c r="BD158" s="230"/>
      <c r="BE158" s="230"/>
      <c r="BF158" s="230"/>
      <c r="BG158" s="230"/>
      <c r="BH158" s="230"/>
      <c r="BI158" s="230"/>
      <c r="BJ158" s="230"/>
      <c r="BK158" s="230"/>
      <c r="BL158" s="230"/>
      <c r="BM158" s="233"/>
    </row>
    <row r="159" spans="1:65">
      <c r="A159" s="30"/>
      <c r="B159" s="20" t="s">
        <v>259</v>
      </c>
      <c r="C159" s="12"/>
      <c r="D159" s="234">
        <v>21.391666666666666</v>
      </c>
      <c r="E159" s="234">
        <v>21.083333333333332</v>
      </c>
      <c r="F159" s="234">
        <v>22.281666666666666</v>
      </c>
      <c r="G159" s="234">
        <v>22</v>
      </c>
      <c r="H159" s="234">
        <v>21.583333333333332</v>
      </c>
      <c r="I159" s="234">
        <v>21.333333333333332</v>
      </c>
      <c r="J159" s="234">
        <v>22.333333333333332</v>
      </c>
      <c r="K159" s="234">
        <v>21.286666666666665</v>
      </c>
      <c r="L159" s="234">
        <v>21.666666666666668</v>
      </c>
      <c r="M159" s="234">
        <v>20.416666666666668</v>
      </c>
      <c r="N159" s="234">
        <v>20.082419564214849</v>
      </c>
      <c r="O159" s="234">
        <v>21.074999999999999</v>
      </c>
      <c r="P159" s="234">
        <v>20.658333333333335</v>
      </c>
      <c r="Q159" s="234">
        <v>21.716666666666665</v>
      </c>
      <c r="R159" s="234">
        <v>19.716666666666665</v>
      </c>
      <c r="S159" s="234">
        <v>21.555000000000003</v>
      </c>
      <c r="T159" s="234">
        <v>21.488333333333333</v>
      </c>
      <c r="U159" s="234">
        <v>20.778333333333336</v>
      </c>
      <c r="V159" s="234">
        <v>21.013944444444444</v>
      </c>
      <c r="W159" s="229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  <c r="AK159" s="230"/>
      <c r="AL159" s="230"/>
      <c r="AM159" s="230"/>
      <c r="AN159" s="230"/>
      <c r="AO159" s="230"/>
      <c r="AP159" s="230"/>
      <c r="AQ159" s="230"/>
      <c r="AR159" s="230"/>
      <c r="AS159" s="230"/>
      <c r="AT159" s="230"/>
      <c r="AU159" s="230"/>
      <c r="AV159" s="230"/>
      <c r="AW159" s="230"/>
      <c r="AX159" s="230"/>
      <c r="AY159" s="230"/>
      <c r="AZ159" s="230"/>
      <c r="BA159" s="230"/>
      <c r="BB159" s="230"/>
      <c r="BC159" s="230"/>
      <c r="BD159" s="230"/>
      <c r="BE159" s="230"/>
      <c r="BF159" s="230"/>
      <c r="BG159" s="230"/>
      <c r="BH159" s="230"/>
      <c r="BI159" s="230"/>
      <c r="BJ159" s="230"/>
      <c r="BK159" s="230"/>
      <c r="BL159" s="230"/>
      <c r="BM159" s="233"/>
    </row>
    <row r="160" spans="1:65">
      <c r="A160" s="30"/>
      <c r="B160" s="3" t="s">
        <v>260</v>
      </c>
      <c r="C160" s="29"/>
      <c r="D160" s="232">
        <v>21.39</v>
      </c>
      <c r="E160" s="232">
        <v>21.064999999999998</v>
      </c>
      <c r="F160" s="232">
        <v>22.225000000000001</v>
      </c>
      <c r="G160" s="232">
        <v>22</v>
      </c>
      <c r="H160" s="232">
        <v>21.55</v>
      </c>
      <c r="I160" s="232">
        <v>21</v>
      </c>
      <c r="J160" s="232">
        <v>22</v>
      </c>
      <c r="K160" s="232">
        <v>21.225000000000001</v>
      </c>
      <c r="L160" s="232">
        <v>22</v>
      </c>
      <c r="M160" s="232">
        <v>20.450000000000003</v>
      </c>
      <c r="N160" s="232">
        <v>20.157352533652332</v>
      </c>
      <c r="O160" s="232">
        <v>20.6</v>
      </c>
      <c r="P160" s="232">
        <v>20.66</v>
      </c>
      <c r="Q160" s="232">
        <v>21.7</v>
      </c>
      <c r="R160" s="232">
        <v>19.8</v>
      </c>
      <c r="S160" s="232">
        <v>21.53</v>
      </c>
      <c r="T160" s="232">
        <v>21.465000000000003</v>
      </c>
      <c r="U160" s="232">
        <v>20.824999999999999</v>
      </c>
      <c r="V160" s="232">
        <v>20.99216666666667</v>
      </c>
      <c r="W160" s="229"/>
      <c r="X160" s="230"/>
      <c r="Y160" s="230"/>
      <c r="Z160" s="230"/>
      <c r="AA160" s="230"/>
      <c r="AB160" s="230"/>
      <c r="AC160" s="230"/>
      <c r="AD160" s="230"/>
      <c r="AE160" s="230"/>
      <c r="AF160" s="230"/>
      <c r="AG160" s="230"/>
      <c r="AH160" s="230"/>
      <c r="AI160" s="230"/>
      <c r="AJ160" s="230"/>
      <c r="AK160" s="230"/>
      <c r="AL160" s="230"/>
      <c r="AM160" s="230"/>
      <c r="AN160" s="230"/>
      <c r="AO160" s="230"/>
      <c r="AP160" s="230"/>
      <c r="AQ160" s="230"/>
      <c r="AR160" s="230"/>
      <c r="AS160" s="230"/>
      <c r="AT160" s="230"/>
      <c r="AU160" s="230"/>
      <c r="AV160" s="230"/>
      <c r="AW160" s="230"/>
      <c r="AX160" s="230"/>
      <c r="AY160" s="230"/>
      <c r="AZ160" s="230"/>
      <c r="BA160" s="230"/>
      <c r="BB160" s="230"/>
      <c r="BC160" s="230"/>
      <c r="BD160" s="230"/>
      <c r="BE160" s="230"/>
      <c r="BF160" s="230"/>
      <c r="BG160" s="230"/>
      <c r="BH160" s="230"/>
      <c r="BI160" s="230"/>
      <c r="BJ160" s="230"/>
      <c r="BK160" s="230"/>
      <c r="BL160" s="230"/>
      <c r="BM160" s="233"/>
    </row>
    <row r="161" spans="1:65">
      <c r="A161" s="30"/>
      <c r="B161" s="3" t="s">
        <v>261</v>
      </c>
      <c r="C161" s="29"/>
      <c r="D161" s="24">
        <v>0.19436220483074038</v>
      </c>
      <c r="E161" s="24">
        <v>0.3893413241189102</v>
      </c>
      <c r="F161" s="24">
        <v>0.42985656522457255</v>
      </c>
      <c r="G161" s="24">
        <v>0.63245553203367588</v>
      </c>
      <c r="H161" s="24">
        <v>0.23166067138525387</v>
      </c>
      <c r="I161" s="24">
        <v>0.5163977794943222</v>
      </c>
      <c r="J161" s="24">
        <v>0.5163977794943222</v>
      </c>
      <c r="K161" s="24">
        <v>0.20451568806980763</v>
      </c>
      <c r="L161" s="24">
        <v>0.5163977794943222</v>
      </c>
      <c r="M161" s="24">
        <v>0.8376554582086041</v>
      </c>
      <c r="N161" s="24">
        <v>0.30286853485408899</v>
      </c>
      <c r="O161" s="24">
        <v>1.4655203853921648</v>
      </c>
      <c r="P161" s="24">
        <v>0.15038838607640742</v>
      </c>
      <c r="Q161" s="24">
        <v>0.13291601358251232</v>
      </c>
      <c r="R161" s="24">
        <v>0.1602081978759731</v>
      </c>
      <c r="S161" s="24">
        <v>0.39536059490040165</v>
      </c>
      <c r="T161" s="24">
        <v>0.48864779408758879</v>
      </c>
      <c r="U161" s="24">
        <v>0.37231259267807038</v>
      </c>
      <c r="V161" s="24">
        <v>9.1219251541831178E-2</v>
      </c>
      <c r="W161" s="157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86</v>
      </c>
      <c r="C162" s="29"/>
      <c r="D162" s="13">
        <v>9.085884137003836E-3</v>
      </c>
      <c r="E162" s="13">
        <v>1.8466782171647916E-2</v>
      </c>
      <c r="F162" s="13">
        <v>1.9291939496951419E-2</v>
      </c>
      <c r="G162" s="13">
        <v>2.8747978728803449E-2</v>
      </c>
      <c r="H162" s="13">
        <v>1.0733312959934543E-2</v>
      </c>
      <c r="I162" s="13">
        <v>2.4206145913796353E-2</v>
      </c>
      <c r="J162" s="13">
        <v>2.3122288634074128E-2</v>
      </c>
      <c r="K162" s="13">
        <v>9.6076896994898679E-3</v>
      </c>
      <c r="L162" s="13">
        <v>2.3833743668968715E-2</v>
      </c>
      <c r="M162" s="13">
        <v>4.1028022442870404E-2</v>
      </c>
      <c r="N162" s="13">
        <v>1.5081277128268686E-2</v>
      </c>
      <c r="O162" s="13">
        <v>6.9538333826437246E-2</v>
      </c>
      <c r="P162" s="13">
        <v>7.2797927911129037E-3</v>
      </c>
      <c r="Q162" s="13">
        <v>6.1204611012668757E-3</v>
      </c>
      <c r="R162" s="13">
        <v>8.1255214476402254E-3</v>
      </c>
      <c r="S162" s="13">
        <v>1.8341943627947187E-2</v>
      </c>
      <c r="T162" s="13">
        <v>2.2740143989184308E-2</v>
      </c>
      <c r="U162" s="13">
        <v>1.7918308783736441E-2</v>
      </c>
      <c r="V162" s="13">
        <v>4.3408914391580228E-3</v>
      </c>
      <c r="W162" s="157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262</v>
      </c>
      <c r="C163" s="29"/>
      <c r="D163" s="13">
        <v>4.7761184268508838E-3</v>
      </c>
      <c r="E163" s="13">
        <v>-9.7064356759124504E-3</v>
      </c>
      <c r="F163" s="13">
        <v>4.6579815134286662E-2</v>
      </c>
      <c r="G163" s="13">
        <v>3.3349806251221858E-2</v>
      </c>
      <c r="H163" s="13">
        <v>1.3778787193433617E-2</v>
      </c>
      <c r="I163" s="13">
        <v>2.0361757587605833E-3</v>
      </c>
      <c r="J163" s="13">
        <v>4.9006621497452496E-2</v>
      </c>
      <c r="K163" s="13">
        <v>-1.5577837571179032E-4</v>
      </c>
      <c r="L163" s="13">
        <v>1.7692991004991221E-2</v>
      </c>
      <c r="M163" s="13">
        <v>-4.1020066168373615E-2</v>
      </c>
      <c r="N163" s="13">
        <v>-5.671980155740175E-2</v>
      </c>
      <c r="O163" s="13">
        <v>-1.0097856057068144E-2</v>
      </c>
      <c r="P163" s="13">
        <v>-2.9668875114856386E-2</v>
      </c>
      <c r="Q163" s="13">
        <v>2.0041513291925828E-2</v>
      </c>
      <c r="R163" s="13">
        <v>-7.3899378185457998E-2</v>
      </c>
      <c r="S163" s="13">
        <v>1.2447957897504081E-2</v>
      </c>
      <c r="T163" s="13">
        <v>9.3165948482578642E-3</v>
      </c>
      <c r="U163" s="13">
        <v>-2.4032421626213218E-2</v>
      </c>
      <c r="V163" s="13">
        <v>-1.2965662716336035E-2</v>
      </c>
      <c r="W163" s="157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263</v>
      </c>
      <c r="C164" s="47"/>
      <c r="D164" s="45">
        <v>0.12</v>
      </c>
      <c r="E164" s="45">
        <v>0.51</v>
      </c>
      <c r="F164" s="45">
        <v>1.92</v>
      </c>
      <c r="G164" s="45">
        <v>1.35</v>
      </c>
      <c r="H164" s="45">
        <v>0.51</v>
      </c>
      <c r="I164" s="45">
        <v>0</v>
      </c>
      <c r="J164" s="45">
        <v>2.02</v>
      </c>
      <c r="K164" s="45">
        <v>0.09</v>
      </c>
      <c r="L164" s="45">
        <v>0.67</v>
      </c>
      <c r="M164" s="45">
        <v>1.85</v>
      </c>
      <c r="N164" s="45">
        <v>2.5299999999999998</v>
      </c>
      <c r="O164" s="45">
        <v>0.52</v>
      </c>
      <c r="P164" s="45">
        <v>1.37</v>
      </c>
      <c r="Q164" s="45">
        <v>0.78</v>
      </c>
      <c r="R164" s="45">
        <v>3.27</v>
      </c>
      <c r="S164" s="45">
        <v>0.45</v>
      </c>
      <c r="T164" s="45">
        <v>0.31</v>
      </c>
      <c r="U164" s="45">
        <v>1.1200000000000001</v>
      </c>
      <c r="V164" s="45">
        <v>0.65</v>
      </c>
      <c r="W164" s="157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BM165" s="55"/>
    </row>
    <row r="166" spans="1:65" ht="15">
      <c r="B166" s="8" t="s">
        <v>512</v>
      </c>
      <c r="BM166" s="28" t="s">
        <v>66</v>
      </c>
    </row>
    <row r="167" spans="1:65" ht="15">
      <c r="A167" s="25" t="s">
        <v>22</v>
      </c>
      <c r="B167" s="18" t="s">
        <v>110</v>
      </c>
      <c r="C167" s="15" t="s">
        <v>111</v>
      </c>
      <c r="D167" s="16" t="s">
        <v>225</v>
      </c>
      <c r="E167" s="17" t="s">
        <v>225</v>
      </c>
      <c r="F167" s="17" t="s">
        <v>225</v>
      </c>
      <c r="G167" s="17" t="s">
        <v>225</v>
      </c>
      <c r="H167" s="17" t="s">
        <v>225</v>
      </c>
      <c r="I167" s="17" t="s">
        <v>225</v>
      </c>
      <c r="J167" s="17" t="s">
        <v>225</v>
      </c>
      <c r="K167" s="17" t="s">
        <v>225</v>
      </c>
      <c r="L167" s="17" t="s">
        <v>225</v>
      </c>
      <c r="M167" s="17" t="s">
        <v>225</v>
      </c>
      <c r="N167" s="17" t="s">
        <v>225</v>
      </c>
      <c r="O167" s="17" t="s">
        <v>225</v>
      </c>
      <c r="P167" s="17" t="s">
        <v>225</v>
      </c>
      <c r="Q167" s="17" t="s">
        <v>225</v>
      </c>
      <c r="R167" s="157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226</v>
      </c>
      <c r="C168" s="9" t="s">
        <v>226</v>
      </c>
      <c r="D168" s="155" t="s">
        <v>228</v>
      </c>
      <c r="E168" s="156" t="s">
        <v>229</v>
      </c>
      <c r="F168" s="156" t="s">
        <v>231</v>
      </c>
      <c r="G168" s="156" t="s">
        <v>233</v>
      </c>
      <c r="H168" s="156" t="s">
        <v>236</v>
      </c>
      <c r="I168" s="156" t="s">
        <v>238</v>
      </c>
      <c r="J168" s="156" t="s">
        <v>239</v>
      </c>
      <c r="K168" s="156" t="s">
        <v>241</v>
      </c>
      <c r="L168" s="156" t="s">
        <v>242</v>
      </c>
      <c r="M168" s="156" t="s">
        <v>243</v>
      </c>
      <c r="N168" s="156" t="s">
        <v>244</v>
      </c>
      <c r="O168" s="156" t="s">
        <v>247</v>
      </c>
      <c r="P168" s="156" t="s">
        <v>249</v>
      </c>
      <c r="Q168" s="156" t="s">
        <v>250</v>
      </c>
      <c r="R168" s="157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267</v>
      </c>
      <c r="E169" s="11" t="s">
        <v>292</v>
      </c>
      <c r="F169" s="11" t="s">
        <v>267</v>
      </c>
      <c r="G169" s="11" t="s">
        <v>267</v>
      </c>
      <c r="H169" s="11" t="s">
        <v>267</v>
      </c>
      <c r="I169" s="11" t="s">
        <v>292</v>
      </c>
      <c r="J169" s="11" t="s">
        <v>267</v>
      </c>
      <c r="K169" s="11" t="s">
        <v>267</v>
      </c>
      <c r="L169" s="11" t="s">
        <v>267</v>
      </c>
      <c r="M169" s="11" t="s">
        <v>292</v>
      </c>
      <c r="N169" s="11" t="s">
        <v>292</v>
      </c>
      <c r="O169" s="11" t="s">
        <v>292</v>
      </c>
      <c r="P169" s="11" t="s">
        <v>291</v>
      </c>
      <c r="Q169" s="11" t="s">
        <v>292</v>
      </c>
      <c r="R169" s="157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/>
      <c r="C170" s="9"/>
      <c r="D170" s="26" t="s">
        <v>295</v>
      </c>
      <c r="E170" s="26" t="s">
        <v>296</v>
      </c>
      <c r="F170" s="26" t="s">
        <v>296</v>
      </c>
      <c r="G170" s="26" t="s">
        <v>298</v>
      </c>
      <c r="H170" s="26" t="s">
        <v>117</v>
      </c>
      <c r="I170" s="26" t="s">
        <v>298</v>
      </c>
      <c r="J170" s="26" t="s">
        <v>295</v>
      </c>
      <c r="K170" s="26" t="s">
        <v>298</v>
      </c>
      <c r="L170" s="26" t="s">
        <v>298</v>
      </c>
      <c r="M170" s="26" t="s">
        <v>300</v>
      </c>
      <c r="N170" s="26" t="s">
        <v>296</v>
      </c>
      <c r="O170" s="26" t="s">
        <v>296</v>
      </c>
      <c r="P170" s="26" t="s">
        <v>300</v>
      </c>
      <c r="Q170" s="26" t="s">
        <v>295</v>
      </c>
      <c r="R170" s="157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2</v>
      </c>
    </row>
    <row r="171" spans="1:65">
      <c r="A171" s="30"/>
      <c r="B171" s="18">
        <v>1</v>
      </c>
      <c r="C171" s="14">
        <v>1</v>
      </c>
      <c r="D171" s="228">
        <v>37.06</v>
      </c>
      <c r="E171" s="241">
        <v>30.750000000000004</v>
      </c>
      <c r="F171" s="228">
        <v>35.119999999999997</v>
      </c>
      <c r="G171" s="228">
        <v>36.700000000000003</v>
      </c>
      <c r="H171" s="228">
        <v>38.313000000000002</v>
      </c>
      <c r="I171" s="228">
        <v>38.6</v>
      </c>
      <c r="J171" s="228">
        <v>36.349861522838488</v>
      </c>
      <c r="K171" s="228">
        <v>39.700000000000003</v>
      </c>
      <c r="L171" s="228">
        <v>37</v>
      </c>
      <c r="M171" s="241">
        <v>45.5</v>
      </c>
      <c r="N171" s="228">
        <v>35</v>
      </c>
      <c r="O171" s="228">
        <v>34.68</v>
      </c>
      <c r="P171" s="241">
        <v>45</v>
      </c>
      <c r="Q171" s="228">
        <v>33.4</v>
      </c>
      <c r="R171" s="229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  <c r="AI171" s="230"/>
      <c r="AJ171" s="230"/>
      <c r="AK171" s="230"/>
      <c r="AL171" s="230"/>
      <c r="AM171" s="230"/>
      <c r="AN171" s="230"/>
      <c r="AO171" s="230"/>
      <c r="AP171" s="230"/>
      <c r="AQ171" s="230"/>
      <c r="AR171" s="230"/>
      <c r="AS171" s="230"/>
      <c r="AT171" s="230"/>
      <c r="AU171" s="230"/>
      <c r="AV171" s="230"/>
      <c r="AW171" s="230"/>
      <c r="AX171" s="230"/>
      <c r="AY171" s="230"/>
      <c r="AZ171" s="230"/>
      <c r="BA171" s="230"/>
      <c r="BB171" s="230"/>
      <c r="BC171" s="230"/>
      <c r="BD171" s="230"/>
      <c r="BE171" s="230"/>
      <c r="BF171" s="230"/>
      <c r="BG171" s="230"/>
      <c r="BH171" s="230"/>
      <c r="BI171" s="230"/>
      <c r="BJ171" s="230"/>
      <c r="BK171" s="230"/>
      <c r="BL171" s="230"/>
      <c r="BM171" s="231">
        <v>1</v>
      </c>
    </row>
    <row r="172" spans="1:65">
      <c r="A172" s="30"/>
      <c r="B172" s="19">
        <v>1</v>
      </c>
      <c r="C172" s="9">
        <v>2</v>
      </c>
      <c r="D172" s="232">
        <v>36.090000000000003</v>
      </c>
      <c r="E172" s="242">
        <v>30.92</v>
      </c>
      <c r="F172" s="232">
        <v>37.75</v>
      </c>
      <c r="G172" s="232">
        <v>35.5</v>
      </c>
      <c r="H172" s="232">
        <v>37.853999999999999</v>
      </c>
      <c r="I172" s="232">
        <v>35.9</v>
      </c>
      <c r="J172" s="232">
        <v>36.311409621215176</v>
      </c>
      <c r="K172" s="232">
        <v>34.200000000000003</v>
      </c>
      <c r="L172" s="232">
        <v>36.700000000000003</v>
      </c>
      <c r="M172" s="242">
        <v>43.6</v>
      </c>
      <c r="N172" s="232">
        <v>35</v>
      </c>
      <c r="O172" s="232">
        <v>36.44</v>
      </c>
      <c r="P172" s="242">
        <v>45</v>
      </c>
      <c r="Q172" s="243">
        <v>32.1</v>
      </c>
      <c r="R172" s="229"/>
      <c r="S172" s="230"/>
      <c r="T172" s="230"/>
      <c r="U172" s="230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  <c r="AL172" s="230"/>
      <c r="AM172" s="230"/>
      <c r="AN172" s="230"/>
      <c r="AO172" s="230"/>
      <c r="AP172" s="230"/>
      <c r="AQ172" s="230"/>
      <c r="AR172" s="230"/>
      <c r="AS172" s="230"/>
      <c r="AT172" s="230"/>
      <c r="AU172" s="230"/>
      <c r="AV172" s="230"/>
      <c r="AW172" s="230"/>
      <c r="AX172" s="230"/>
      <c r="AY172" s="230"/>
      <c r="AZ172" s="230"/>
      <c r="BA172" s="230"/>
      <c r="BB172" s="230"/>
      <c r="BC172" s="230"/>
      <c r="BD172" s="230"/>
      <c r="BE172" s="230"/>
      <c r="BF172" s="230"/>
      <c r="BG172" s="230"/>
      <c r="BH172" s="230"/>
      <c r="BI172" s="230"/>
      <c r="BJ172" s="230"/>
      <c r="BK172" s="230"/>
      <c r="BL172" s="230"/>
      <c r="BM172" s="231">
        <v>22</v>
      </c>
    </row>
    <row r="173" spans="1:65">
      <c r="A173" s="30"/>
      <c r="B173" s="19">
        <v>1</v>
      </c>
      <c r="C173" s="9">
        <v>3</v>
      </c>
      <c r="D173" s="232">
        <v>36.19</v>
      </c>
      <c r="E173" s="242">
        <v>30.41</v>
      </c>
      <c r="F173" s="232">
        <v>36.299999999999997</v>
      </c>
      <c r="G173" s="232">
        <v>37.5</v>
      </c>
      <c r="H173" s="232">
        <v>39.192</v>
      </c>
      <c r="I173" s="232">
        <v>34.6</v>
      </c>
      <c r="J173" s="232">
        <v>35.410064084576106</v>
      </c>
      <c r="K173" s="232">
        <v>33.6</v>
      </c>
      <c r="L173" s="232">
        <v>37.299999999999997</v>
      </c>
      <c r="M173" s="242">
        <v>45.2</v>
      </c>
      <c r="N173" s="232">
        <v>35</v>
      </c>
      <c r="O173" s="232">
        <v>35.340000000000003</v>
      </c>
      <c r="P173" s="242">
        <v>46</v>
      </c>
      <c r="Q173" s="232">
        <v>33.1</v>
      </c>
      <c r="R173" s="229"/>
      <c r="S173" s="230"/>
      <c r="T173" s="230"/>
      <c r="U173" s="230"/>
      <c r="V173" s="230"/>
      <c r="W173" s="230"/>
      <c r="X173" s="230"/>
      <c r="Y173" s="230"/>
      <c r="Z173" s="230"/>
      <c r="AA173" s="230"/>
      <c r="AB173" s="230"/>
      <c r="AC173" s="230"/>
      <c r="AD173" s="230"/>
      <c r="AE173" s="230"/>
      <c r="AF173" s="230"/>
      <c r="AG173" s="230"/>
      <c r="AH173" s="230"/>
      <c r="AI173" s="230"/>
      <c r="AJ173" s="230"/>
      <c r="AK173" s="230"/>
      <c r="AL173" s="230"/>
      <c r="AM173" s="230"/>
      <c r="AN173" s="230"/>
      <c r="AO173" s="230"/>
      <c r="AP173" s="230"/>
      <c r="AQ173" s="230"/>
      <c r="AR173" s="230"/>
      <c r="AS173" s="230"/>
      <c r="AT173" s="230"/>
      <c r="AU173" s="230"/>
      <c r="AV173" s="230"/>
      <c r="AW173" s="230"/>
      <c r="AX173" s="230"/>
      <c r="AY173" s="230"/>
      <c r="AZ173" s="230"/>
      <c r="BA173" s="230"/>
      <c r="BB173" s="230"/>
      <c r="BC173" s="230"/>
      <c r="BD173" s="230"/>
      <c r="BE173" s="230"/>
      <c r="BF173" s="230"/>
      <c r="BG173" s="230"/>
      <c r="BH173" s="230"/>
      <c r="BI173" s="230"/>
      <c r="BJ173" s="230"/>
      <c r="BK173" s="230"/>
      <c r="BL173" s="230"/>
      <c r="BM173" s="231">
        <v>16</v>
      </c>
    </row>
    <row r="174" spans="1:65">
      <c r="A174" s="30"/>
      <c r="B174" s="19">
        <v>1</v>
      </c>
      <c r="C174" s="9">
        <v>4</v>
      </c>
      <c r="D174" s="232">
        <v>36.380000000000003</v>
      </c>
      <c r="E174" s="242">
        <v>31.319999999999997</v>
      </c>
      <c r="F174" s="232">
        <v>38.68</v>
      </c>
      <c r="G174" s="232">
        <v>37.1</v>
      </c>
      <c r="H174" s="232">
        <v>37.472000000000001</v>
      </c>
      <c r="I174" s="232">
        <v>36.200000000000003</v>
      </c>
      <c r="J174" s="232">
        <v>35.411099663556691</v>
      </c>
      <c r="K174" s="232">
        <v>33.200000000000003</v>
      </c>
      <c r="L174" s="232">
        <v>36.6</v>
      </c>
      <c r="M174" s="242">
        <v>44.9</v>
      </c>
      <c r="N174" s="232">
        <v>35</v>
      </c>
      <c r="O174" s="232">
        <v>36.049999999999997</v>
      </c>
      <c r="P174" s="242">
        <v>47</v>
      </c>
      <c r="Q174" s="232">
        <v>33.299999999999997</v>
      </c>
      <c r="R174" s="229"/>
      <c r="S174" s="230"/>
      <c r="T174" s="230"/>
      <c r="U174" s="230"/>
      <c r="V174" s="230"/>
      <c r="W174" s="230"/>
      <c r="X174" s="230"/>
      <c r="Y174" s="230"/>
      <c r="Z174" s="230"/>
      <c r="AA174" s="230"/>
      <c r="AB174" s="230"/>
      <c r="AC174" s="230"/>
      <c r="AD174" s="230"/>
      <c r="AE174" s="230"/>
      <c r="AF174" s="230"/>
      <c r="AG174" s="230"/>
      <c r="AH174" s="230"/>
      <c r="AI174" s="230"/>
      <c r="AJ174" s="230"/>
      <c r="AK174" s="230"/>
      <c r="AL174" s="230"/>
      <c r="AM174" s="230"/>
      <c r="AN174" s="230"/>
      <c r="AO174" s="230"/>
      <c r="AP174" s="230"/>
      <c r="AQ174" s="230"/>
      <c r="AR174" s="230"/>
      <c r="AS174" s="230"/>
      <c r="AT174" s="230"/>
      <c r="AU174" s="230"/>
      <c r="AV174" s="230"/>
      <c r="AW174" s="230"/>
      <c r="AX174" s="230"/>
      <c r="AY174" s="230"/>
      <c r="AZ174" s="230"/>
      <c r="BA174" s="230"/>
      <c r="BB174" s="230"/>
      <c r="BC174" s="230"/>
      <c r="BD174" s="230"/>
      <c r="BE174" s="230"/>
      <c r="BF174" s="230"/>
      <c r="BG174" s="230"/>
      <c r="BH174" s="230"/>
      <c r="BI174" s="230"/>
      <c r="BJ174" s="230"/>
      <c r="BK174" s="230"/>
      <c r="BL174" s="230"/>
      <c r="BM174" s="231">
        <v>36.081840305712717</v>
      </c>
    </row>
    <row r="175" spans="1:65">
      <c r="A175" s="30"/>
      <c r="B175" s="19">
        <v>1</v>
      </c>
      <c r="C175" s="9">
        <v>5</v>
      </c>
      <c r="D175" s="232">
        <v>36.19</v>
      </c>
      <c r="E175" s="242">
        <v>30.2</v>
      </c>
      <c r="F175" s="232">
        <v>39.090000000000003</v>
      </c>
      <c r="G175" s="232">
        <v>36</v>
      </c>
      <c r="H175" s="232">
        <v>38.563000000000002</v>
      </c>
      <c r="I175" s="232">
        <v>37.799999999999997</v>
      </c>
      <c r="J175" s="232">
        <v>36.305633855906642</v>
      </c>
      <c r="K175" s="232">
        <v>35.9</v>
      </c>
      <c r="L175" s="232">
        <v>36.6</v>
      </c>
      <c r="M175" s="242">
        <v>46.6</v>
      </c>
      <c r="N175" s="232">
        <v>36</v>
      </c>
      <c r="O175" s="232">
        <v>34.67</v>
      </c>
      <c r="P175" s="242">
        <v>44</v>
      </c>
      <c r="Q175" s="232">
        <v>32.700000000000003</v>
      </c>
      <c r="R175" s="229"/>
      <c r="S175" s="230"/>
      <c r="T175" s="230"/>
      <c r="U175" s="230"/>
      <c r="V175" s="230"/>
      <c r="W175" s="230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  <c r="AI175" s="230"/>
      <c r="AJ175" s="230"/>
      <c r="AK175" s="230"/>
      <c r="AL175" s="230"/>
      <c r="AM175" s="230"/>
      <c r="AN175" s="230"/>
      <c r="AO175" s="230"/>
      <c r="AP175" s="230"/>
      <c r="AQ175" s="230"/>
      <c r="AR175" s="230"/>
      <c r="AS175" s="230"/>
      <c r="AT175" s="230"/>
      <c r="AU175" s="230"/>
      <c r="AV175" s="230"/>
      <c r="AW175" s="230"/>
      <c r="AX175" s="230"/>
      <c r="AY175" s="230"/>
      <c r="AZ175" s="230"/>
      <c r="BA175" s="230"/>
      <c r="BB175" s="230"/>
      <c r="BC175" s="230"/>
      <c r="BD175" s="230"/>
      <c r="BE175" s="230"/>
      <c r="BF175" s="230"/>
      <c r="BG175" s="230"/>
      <c r="BH175" s="230"/>
      <c r="BI175" s="230"/>
      <c r="BJ175" s="230"/>
      <c r="BK175" s="230"/>
      <c r="BL175" s="230"/>
      <c r="BM175" s="231">
        <v>80</v>
      </c>
    </row>
    <row r="176" spans="1:65">
      <c r="A176" s="30"/>
      <c r="B176" s="19">
        <v>1</v>
      </c>
      <c r="C176" s="9">
        <v>6</v>
      </c>
      <c r="D176" s="232">
        <v>35.14</v>
      </c>
      <c r="E176" s="242">
        <v>31.269999999999996</v>
      </c>
      <c r="F176" s="232">
        <v>37.369999999999997</v>
      </c>
      <c r="G176" s="232">
        <v>37.4</v>
      </c>
      <c r="H176" s="232">
        <v>39.067</v>
      </c>
      <c r="I176" s="232">
        <v>36.799999999999997</v>
      </c>
      <c r="J176" s="232">
        <v>36.252391428945984</v>
      </c>
      <c r="K176" s="232">
        <v>32.700000000000003</v>
      </c>
      <c r="L176" s="232">
        <v>36.9</v>
      </c>
      <c r="M176" s="242">
        <v>43.7</v>
      </c>
      <c r="N176" s="232">
        <v>36</v>
      </c>
      <c r="O176" s="232">
        <v>35.020000000000003</v>
      </c>
      <c r="P176" s="242">
        <v>44</v>
      </c>
      <c r="Q176" s="232">
        <v>33.200000000000003</v>
      </c>
      <c r="R176" s="229"/>
      <c r="S176" s="230"/>
      <c r="T176" s="230"/>
      <c r="U176" s="230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  <c r="AH176" s="230"/>
      <c r="AI176" s="230"/>
      <c r="AJ176" s="230"/>
      <c r="AK176" s="230"/>
      <c r="AL176" s="230"/>
      <c r="AM176" s="230"/>
      <c r="AN176" s="230"/>
      <c r="AO176" s="230"/>
      <c r="AP176" s="230"/>
      <c r="AQ176" s="230"/>
      <c r="AR176" s="230"/>
      <c r="AS176" s="230"/>
      <c r="AT176" s="230"/>
      <c r="AU176" s="230"/>
      <c r="AV176" s="230"/>
      <c r="AW176" s="230"/>
      <c r="AX176" s="230"/>
      <c r="AY176" s="230"/>
      <c r="AZ176" s="230"/>
      <c r="BA176" s="230"/>
      <c r="BB176" s="230"/>
      <c r="BC176" s="230"/>
      <c r="BD176" s="230"/>
      <c r="BE176" s="230"/>
      <c r="BF176" s="230"/>
      <c r="BG176" s="230"/>
      <c r="BH176" s="230"/>
      <c r="BI176" s="230"/>
      <c r="BJ176" s="230"/>
      <c r="BK176" s="230"/>
      <c r="BL176" s="230"/>
      <c r="BM176" s="233"/>
    </row>
    <row r="177" spans="1:65">
      <c r="A177" s="30"/>
      <c r="B177" s="20" t="s">
        <v>259</v>
      </c>
      <c r="C177" s="12"/>
      <c r="D177" s="234">
        <v>36.175000000000004</v>
      </c>
      <c r="E177" s="234">
        <v>30.811666666666667</v>
      </c>
      <c r="F177" s="234">
        <v>37.384999999999998</v>
      </c>
      <c r="G177" s="234">
        <v>36.700000000000003</v>
      </c>
      <c r="H177" s="234">
        <v>38.410166666666669</v>
      </c>
      <c r="I177" s="234">
        <v>36.650000000000006</v>
      </c>
      <c r="J177" s="234">
        <v>36.006743362839849</v>
      </c>
      <c r="K177" s="234">
        <v>34.883333333333333</v>
      </c>
      <c r="L177" s="234">
        <v>36.85</v>
      </c>
      <c r="M177" s="234">
        <v>44.916666666666664</v>
      </c>
      <c r="N177" s="234">
        <v>35.333333333333336</v>
      </c>
      <c r="O177" s="234">
        <v>35.366666666666667</v>
      </c>
      <c r="P177" s="234">
        <v>45.166666666666664</v>
      </c>
      <c r="Q177" s="234">
        <v>32.966666666666661</v>
      </c>
      <c r="R177" s="229"/>
      <c r="S177" s="230"/>
      <c r="T177" s="230"/>
      <c r="U177" s="230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  <c r="AF177" s="230"/>
      <c r="AG177" s="230"/>
      <c r="AH177" s="230"/>
      <c r="AI177" s="230"/>
      <c r="AJ177" s="230"/>
      <c r="AK177" s="230"/>
      <c r="AL177" s="230"/>
      <c r="AM177" s="230"/>
      <c r="AN177" s="230"/>
      <c r="AO177" s="230"/>
      <c r="AP177" s="230"/>
      <c r="AQ177" s="230"/>
      <c r="AR177" s="230"/>
      <c r="AS177" s="230"/>
      <c r="AT177" s="230"/>
      <c r="AU177" s="230"/>
      <c r="AV177" s="230"/>
      <c r="AW177" s="230"/>
      <c r="AX177" s="230"/>
      <c r="AY177" s="230"/>
      <c r="AZ177" s="230"/>
      <c r="BA177" s="230"/>
      <c r="BB177" s="230"/>
      <c r="BC177" s="230"/>
      <c r="BD177" s="230"/>
      <c r="BE177" s="230"/>
      <c r="BF177" s="230"/>
      <c r="BG177" s="230"/>
      <c r="BH177" s="230"/>
      <c r="BI177" s="230"/>
      <c r="BJ177" s="230"/>
      <c r="BK177" s="230"/>
      <c r="BL177" s="230"/>
      <c r="BM177" s="233"/>
    </row>
    <row r="178" spans="1:65">
      <c r="A178" s="30"/>
      <c r="B178" s="3" t="s">
        <v>260</v>
      </c>
      <c r="C178" s="29"/>
      <c r="D178" s="232">
        <v>36.19</v>
      </c>
      <c r="E178" s="232">
        <v>30.835000000000001</v>
      </c>
      <c r="F178" s="232">
        <v>37.56</v>
      </c>
      <c r="G178" s="232">
        <v>36.900000000000006</v>
      </c>
      <c r="H178" s="232">
        <v>38.438000000000002</v>
      </c>
      <c r="I178" s="232">
        <v>36.5</v>
      </c>
      <c r="J178" s="232">
        <v>36.279012642426309</v>
      </c>
      <c r="K178" s="232">
        <v>33.900000000000006</v>
      </c>
      <c r="L178" s="232">
        <v>36.799999999999997</v>
      </c>
      <c r="M178" s="232">
        <v>45.05</v>
      </c>
      <c r="N178" s="232">
        <v>35</v>
      </c>
      <c r="O178" s="232">
        <v>35.180000000000007</v>
      </c>
      <c r="P178" s="232">
        <v>45</v>
      </c>
      <c r="Q178" s="232">
        <v>33.150000000000006</v>
      </c>
      <c r="R178" s="229"/>
      <c r="S178" s="230"/>
      <c r="T178" s="230"/>
      <c r="U178" s="230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  <c r="AH178" s="230"/>
      <c r="AI178" s="230"/>
      <c r="AJ178" s="230"/>
      <c r="AK178" s="230"/>
      <c r="AL178" s="230"/>
      <c r="AM178" s="230"/>
      <c r="AN178" s="230"/>
      <c r="AO178" s="230"/>
      <c r="AP178" s="230"/>
      <c r="AQ178" s="230"/>
      <c r="AR178" s="230"/>
      <c r="AS178" s="230"/>
      <c r="AT178" s="230"/>
      <c r="AU178" s="230"/>
      <c r="AV178" s="230"/>
      <c r="AW178" s="230"/>
      <c r="AX178" s="230"/>
      <c r="AY178" s="230"/>
      <c r="AZ178" s="230"/>
      <c r="BA178" s="230"/>
      <c r="BB178" s="230"/>
      <c r="BC178" s="230"/>
      <c r="BD178" s="230"/>
      <c r="BE178" s="230"/>
      <c r="BF178" s="230"/>
      <c r="BG178" s="230"/>
      <c r="BH178" s="230"/>
      <c r="BI178" s="230"/>
      <c r="BJ178" s="230"/>
      <c r="BK178" s="230"/>
      <c r="BL178" s="230"/>
      <c r="BM178" s="233"/>
    </row>
    <row r="179" spans="1:65">
      <c r="A179" s="30"/>
      <c r="B179" s="3" t="s">
        <v>261</v>
      </c>
      <c r="C179" s="29"/>
      <c r="D179" s="24">
        <v>0.61711425198256487</v>
      </c>
      <c r="E179" s="24">
        <v>0.45154918521315635</v>
      </c>
      <c r="F179" s="24">
        <v>1.4849208733127857</v>
      </c>
      <c r="G179" s="24">
        <v>0.802496105909555</v>
      </c>
      <c r="H179" s="24">
        <v>0.67304841331561471</v>
      </c>
      <c r="I179" s="24">
        <v>1.4223220451079279</v>
      </c>
      <c r="J179" s="24">
        <v>0.4628277600891576</v>
      </c>
      <c r="K179" s="24">
        <v>2.6056988825776983</v>
      </c>
      <c r="L179" s="24">
        <v>0.27386127875258121</v>
      </c>
      <c r="M179" s="24">
        <v>1.1373946837692999</v>
      </c>
      <c r="N179" s="24">
        <v>0.51639777949432231</v>
      </c>
      <c r="O179" s="24">
        <v>0.73440225126742631</v>
      </c>
      <c r="P179" s="24">
        <v>1.1690451944500122</v>
      </c>
      <c r="Q179" s="24">
        <v>0.48853522561496587</v>
      </c>
      <c r="R179" s="157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86</v>
      </c>
      <c r="C180" s="29"/>
      <c r="D180" s="13">
        <v>1.7059136198550512E-2</v>
      </c>
      <c r="E180" s="13">
        <v>1.4655136643473458E-2</v>
      </c>
      <c r="F180" s="13">
        <v>3.9719697025887006E-2</v>
      </c>
      <c r="G180" s="13">
        <v>2.18663789076173E-2</v>
      </c>
      <c r="H180" s="13">
        <v>1.7522663183331184E-2</v>
      </c>
      <c r="I180" s="13">
        <v>3.8808241339916172E-2</v>
      </c>
      <c r="J180" s="13">
        <v>1.2853918929164007E-2</v>
      </c>
      <c r="K180" s="13">
        <v>7.4697531273130391E-2</v>
      </c>
      <c r="L180" s="13">
        <v>7.4317850407756092E-3</v>
      </c>
      <c r="M180" s="13">
        <v>2.5322330621951019E-2</v>
      </c>
      <c r="N180" s="13">
        <v>1.4615031495122329E-2</v>
      </c>
      <c r="O180" s="13">
        <v>2.0765379394931942E-2</v>
      </c>
      <c r="P180" s="13">
        <v>2.5882919434317614E-2</v>
      </c>
      <c r="Q180" s="13">
        <v>1.4819066499948411E-2</v>
      </c>
      <c r="R180" s="157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262</v>
      </c>
      <c r="C181" s="29"/>
      <c r="D181" s="13">
        <v>2.5818997450786085E-3</v>
      </c>
      <c r="E181" s="13">
        <v>-0.14606166410563159</v>
      </c>
      <c r="F181" s="13">
        <v>3.6116774622522607E-2</v>
      </c>
      <c r="G181" s="13">
        <v>1.7132155373721814E-2</v>
      </c>
      <c r="H181" s="13">
        <v>6.4529035692930448E-2</v>
      </c>
      <c r="I181" s="13">
        <v>1.5746416742422387E-2</v>
      </c>
      <c r="J181" s="13">
        <v>-2.0812946966283219E-3</v>
      </c>
      <c r="K181" s="13">
        <v>-3.3216348230154624E-2</v>
      </c>
      <c r="L181" s="13">
        <v>2.128937126761965E-2</v>
      </c>
      <c r="M181" s="13">
        <v>0.24485520378391445</v>
      </c>
      <c r="N181" s="13">
        <v>-2.0744700548460449E-2</v>
      </c>
      <c r="O181" s="13">
        <v>-1.9820874794260979E-2</v>
      </c>
      <c r="P181" s="13">
        <v>0.25178389694041114</v>
      </c>
      <c r="Q181" s="13">
        <v>-8.6336329096629805E-2</v>
      </c>
      <c r="R181" s="157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263</v>
      </c>
      <c r="C182" s="47"/>
      <c r="D182" s="45">
        <v>0.15</v>
      </c>
      <c r="E182" s="45">
        <v>3.55</v>
      </c>
      <c r="F182" s="45">
        <v>0.62</v>
      </c>
      <c r="G182" s="45">
        <v>0.18</v>
      </c>
      <c r="H182" s="45">
        <v>1.27</v>
      </c>
      <c r="I182" s="45">
        <v>0.15</v>
      </c>
      <c r="J182" s="45">
        <v>0.26</v>
      </c>
      <c r="K182" s="45">
        <v>0.97</v>
      </c>
      <c r="L182" s="45">
        <v>0.28000000000000003</v>
      </c>
      <c r="M182" s="45">
        <v>5.4</v>
      </c>
      <c r="N182" s="45">
        <v>0.68</v>
      </c>
      <c r="O182" s="45">
        <v>0.66</v>
      </c>
      <c r="P182" s="45">
        <v>5.56</v>
      </c>
      <c r="Q182" s="45">
        <v>2.19</v>
      </c>
      <c r="R182" s="157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BM183" s="55"/>
    </row>
    <row r="184" spans="1:65" ht="15">
      <c r="B184" s="8" t="s">
        <v>513</v>
      </c>
      <c r="BM184" s="28" t="s">
        <v>66</v>
      </c>
    </row>
    <row r="185" spans="1:65" ht="15">
      <c r="A185" s="25" t="s">
        <v>25</v>
      </c>
      <c r="B185" s="18" t="s">
        <v>110</v>
      </c>
      <c r="C185" s="15" t="s">
        <v>111</v>
      </c>
      <c r="D185" s="16" t="s">
        <v>225</v>
      </c>
      <c r="E185" s="17" t="s">
        <v>225</v>
      </c>
      <c r="F185" s="17" t="s">
        <v>225</v>
      </c>
      <c r="G185" s="17" t="s">
        <v>225</v>
      </c>
      <c r="H185" s="17" t="s">
        <v>225</v>
      </c>
      <c r="I185" s="17" t="s">
        <v>225</v>
      </c>
      <c r="J185" s="17" t="s">
        <v>225</v>
      </c>
      <c r="K185" s="17" t="s">
        <v>225</v>
      </c>
      <c r="L185" s="17" t="s">
        <v>225</v>
      </c>
      <c r="M185" s="17" t="s">
        <v>225</v>
      </c>
      <c r="N185" s="17" t="s">
        <v>225</v>
      </c>
      <c r="O185" s="17" t="s">
        <v>225</v>
      </c>
      <c r="P185" s="17" t="s">
        <v>225</v>
      </c>
      <c r="Q185" s="17" t="s">
        <v>225</v>
      </c>
      <c r="R185" s="17" t="s">
        <v>225</v>
      </c>
      <c r="S185" s="17" t="s">
        <v>225</v>
      </c>
      <c r="T185" s="17" t="s">
        <v>225</v>
      </c>
      <c r="U185" s="17" t="s">
        <v>225</v>
      </c>
      <c r="V185" s="17" t="s">
        <v>225</v>
      </c>
      <c r="W185" s="17" t="s">
        <v>225</v>
      </c>
      <c r="X185" s="157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226</v>
      </c>
      <c r="C186" s="9" t="s">
        <v>226</v>
      </c>
      <c r="D186" s="155" t="s">
        <v>228</v>
      </c>
      <c r="E186" s="156" t="s">
        <v>229</v>
      </c>
      <c r="F186" s="156" t="s">
        <v>231</v>
      </c>
      <c r="G186" s="156" t="s">
        <v>232</v>
      </c>
      <c r="H186" s="156" t="s">
        <v>233</v>
      </c>
      <c r="I186" s="156" t="s">
        <v>234</v>
      </c>
      <c r="J186" s="156" t="s">
        <v>235</v>
      </c>
      <c r="K186" s="156" t="s">
        <v>236</v>
      </c>
      <c r="L186" s="156" t="s">
        <v>237</v>
      </c>
      <c r="M186" s="156" t="s">
        <v>238</v>
      </c>
      <c r="N186" s="156" t="s">
        <v>239</v>
      </c>
      <c r="O186" s="156" t="s">
        <v>241</v>
      </c>
      <c r="P186" s="156" t="s">
        <v>242</v>
      </c>
      <c r="Q186" s="156" t="s">
        <v>243</v>
      </c>
      <c r="R186" s="156" t="s">
        <v>244</v>
      </c>
      <c r="S186" s="156" t="s">
        <v>245</v>
      </c>
      <c r="T186" s="156" t="s">
        <v>247</v>
      </c>
      <c r="U186" s="156" t="s">
        <v>249</v>
      </c>
      <c r="V186" s="156" t="s">
        <v>250</v>
      </c>
      <c r="W186" s="156" t="s">
        <v>251</v>
      </c>
      <c r="X186" s="157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267</v>
      </c>
      <c r="E187" s="11" t="s">
        <v>292</v>
      </c>
      <c r="F187" s="11" t="s">
        <v>267</v>
      </c>
      <c r="G187" s="11" t="s">
        <v>291</v>
      </c>
      <c r="H187" s="11" t="s">
        <v>267</v>
      </c>
      <c r="I187" s="11" t="s">
        <v>291</v>
      </c>
      <c r="J187" s="11" t="s">
        <v>291</v>
      </c>
      <c r="K187" s="11" t="s">
        <v>267</v>
      </c>
      <c r="L187" s="11" t="s">
        <v>291</v>
      </c>
      <c r="M187" s="11" t="s">
        <v>292</v>
      </c>
      <c r="N187" s="11" t="s">
        <v>267</v>
      </c>
      <c r="O187" s="11" t="s">
        <v>267</v>
      </c>
      <c r="P187" s="11" t="s">
        <v>267</v>
      </c>
      <c r="Q187" s="11" t="s">
        <v>292</v>
      </c>
      <c r="R187" s="11" t="s">
        <v>292</v>
      </c>
      <c r="S187" s="11" t="s">
        <v>267</v>
      </c>
      <c r="T187" s="11" t="s">
        <v>292</v>
      </c>
      <c r="U187" s="11" t="s">
        <v>291</v>
      </c>
      <c r="V187" s="11" t="s">
        <v>292</v>
      </c>
      <c r="W187" s="11" t="s">
        <v>291</v>
      </c>
      <c r="X187" s="157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9"/>
      <c r="C188" s="9"/>
      <c r="D188" s="26" t="s">
        <v>295</v>
      </c>
      <c r="E188" s="26" t="s">
        <v>296</v>
      </c>
      <c r="F188" s="26" t="s">
        <v>296</v>
      </c>
      <c r="G188" s="26" t="s">
        <v>300</v>
      </c>
      <c r="H188" s="26" t="s">
        <v>298</v>
      </c>
      <c r="I188" s="26" t="s">
        <v>300</v>
      </c>
      <c r="J188" s="26" t="s">
        <v>300</v>
      </c>
      <c r="K188" s="26" t="s">
        <v>117</v>
      </c>
      <c r="L188" s="26" t="s">
        <v>296</v>
      </c>
      <c r="M188" s="26" t="s">
        <v>298</v>
      </c>
      <c r="N188" s="26" t="s">
        <v>295</v>
      </c>
      <c r="O188" s="26" t="s">
        <v>298</v>
      </c>
      <c r="P188" s="26" t="s">
        <v>298</v>
      </c>
      <c r="Q188" s="26" t="s">
        <v>300</v>
      </c>
      <c r="R188" s="26" t="s">
        <v>296</v>
      </c>
      <c r="S188" s="26" t="s">
        <v>296</v>
      </c>
      <c r="T188" s="26" t="s">
        <v>296</v>
      </c>
      <c r="U188" s="26" t="s">
        <v>300</v>
      </c>
      <c r="V188" s="26" t="s">
        <v>295</v>
      </c>
      <c r="W188" s="26" t="s">
        <v>295</v>
      </c>
      <c r="X188" s="157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8">
        <v>1</v>
      </c>
      <c r="C189" s="14">
        <v>1</v>
      </c>
      <c r="D189" s="218">
        <v>95</v>
      </c>
      <c r="E189" s="218">
        <v>90.9</v>
      </c>
      <c r="F189" s="218">
        <v>82.5</v>
      </c>
      <c r="G189" s="218">
        <v>92</v>
      </c>
      <c r="H189" s="218">
        <v>93.5</v>
      </c>
      <c r="I189" s="218">
        <v>90</v>
      </c>
      <c r="J189" s="218">
        <v>94</v>
      </c>
      <c r="K189" s="218">
        <v>92</v>
      </c>
      <c r="L189" s="218">
        <v>88</v>
      </c>
      <c r="M189" s="218">
        <v>89.6</v>
      </c>
      <c r="N189" s="218">
        <v>88.928712153195988</v>
      </c>
      <c r="O189" s="244">
        <v>102.5</v>
      </c>
      <c r="P189" s="218">
        <v>90</v>
      </c>
      <c r="Q189" s="218">
        <v>94.8</v>
      </c>
      <c r="R189" s="219">
        <v>98.7</v>
      </c>
      <c r="S189" s="218">
        <v>92.490128121384899</v>
      </c>
      <c r="T189" s="218">
        <v>89</v>
      </c>
      <c r="U189" s="218">
        <v>90</v>
      </c>
      <c r="V189" s="218">
        <v>90.41</v>
      </c>
      <c r="W189" s="218">
        <v>93.12866666666666</v>
      </c>
      <c r="X189" s="220"/>
      <c r="Y189" s="221"/>
      <c r="Z189" s="221"/>
      <c r="AA189" s="221"/>
      <c r="AB189" s="221"/>
      <c r="AC189" s="221"/>
      <c r="AD189" s="221"/>
      <c r="AE189" s="221"/>
      <c r="AF189" s="221"/>
      <c r="AG189" s="221"/>
      <c r="AH189" s="221"/>
      <c r="AI189" s="221"/>
      <c r="AJ189" s="221"/>
      <c r="AK189" s="221"/>
      <c r="AL189" s="221"/>
      <c r="AM189" s="221"/>
      <c r="AN189" s="221"/>
      <c r="AO189" s="221"/>
      <c r="AP189" s="221"/>
      <c r="AQ189" s="221"/>
      <c r="AR189" s="221"/>
      <c r="AS189" s="221"/>
      <c r="AT189" s="221"/>
      <c r="AU189" s="221"/>
      <c r="AV189" s="221"/>
      <c r="AW189" s="221"/>
      <c r="AX189" s="221"/>
      <c r="AY189" s="221"/>
      <c r="AZ189" s="221"/>
      <c r="BA189" s="221"/>
      <c r="BB189" s="221"/>
      <c r="BC189" s="221"/>
      <c r="BD189" s="221"/>
      <c r="BE189" s="221"/>
      <c r="BF189" s="221"/>
      <c r="BG189" s="221"/>
      <c r="BH189" s="221"/>
      <c r="BI189" s="221"/>
      <c r="BJ189" s="221"/>
      <c r="BK189" s="221"/>
      <c r="BL189" s="221"/>
      <c r="BM189" s="222">
        <v>1</v>
      </c>
    </row>
    <row r="190" spans="1:65">
      <c r="A190" s="30"/>
      <c r="B190" s="19">
        <v>1</v>
      </c>
      <c r="C190" s="9">
        <v>2</v>
      </c>
      <c r="D190" s="223">
        <v>94.5</v>
      </c>
      <c r="E190" s="223">
        <v>90.6</v>
      </c>
      <c r="F190" s="223">
        <v>85.2</v>
      </c>
      <c r="G190" s="223">
        <v>93</v>
      </c>
      <c r="H190" s="223">
        <v>91.9</v>
      </c>
      <c r="I190" s="223">
        <v>90</v>
      </c>
      <c r="J190" s="223">
        <v>96</v>
      </c>
      <c r="K190" s="223">
        <v>93.2</v>
      </c>
      <c r="L190" s="223">
        <v>88</v>
      </c>
      <c r="M190" s="223">
        <v>83.6</v>
      </c>
      <c r="N190" s="223">
        <v>93.065653693187855</v>
      </c>
      <c r="O190" s="223">
        <v>89.5</v>
      </c>
      <c r="P190" s="223">
        <v>89</v>
      </c>
      <c r="Q190" s="223">
        <v>94.7</v>
      </c>
      <c r="R190" s="224">
        <v>101.3</v>
      </c>
      <c r="S190" s="223">
        <v>92.562011707380194</v>
      </c>
      <c r="T190" s="223">
        <v>92.1</v>
      </c>
      <c r="U190" s="223">
        <v>91</v>
      </c>
      <c r="V190" s="223">
        <v>87.57</v>
      </c>
      <c r="W190" s="223">
        <v>93.521000000000001</v>
      </c>
      <c r="X190" s="220"/>
      <c r="Y190" s="221"/>
      <c r="Z190" s="221"/>
      <c r="AA190" s="221"/>
      <c r="AB190" s="221"/>
      <c r="AC190" s="221"/>
      <c r="AD190" s="221"/>
      <c r="AE190" s="221"/>
      <c r="AF190" s="221"/>
      <c r="AG190" s="221"/>
      <c r="AH190" s="221"/>
      <c r="AI190" s="221"/>
      <c r="AJ190" s="221"/>
      <c r="AK190" s="221"/>
      <c r="AL190" s="221"/>
      <c r="AM190" s="221"/>
      <c r="AN190" s="221"/>
      <c r="AO190" s="221"/>
      <c r="AP190" s="221"/>
      <c r="AQ190" s="221"/>
      <c r="AR190" s="221"/>
      <c r="AS190" s="221"/>
      <c r="AT190" s="221"/>
      <c r="AU190" s="221"/>
      <c r="AV190" s="221"/>
      <c r="AW190" s="221"/>
      <c r="AX190" s="221"/>
      <c r="AY190" s="221"/>
      <c r="AZ190" s="221"/>
      <c r="BA190" s="221"/>
      <c r="BB190" s="221"/>
      <c r="BC190" s="221"/>
      <c r="BD190" s="221"/>
      <c r="BE190" s="221"/>
      <c r="BF190" s="221"/>
      <c r="BG190" s="221"/>
      <c r="BH190" s="221"/>
      <c r="BI190" s="221"/>
      <c r="BJ190" s="221"/>
      <c r="BK190" s="221"/>
      <c r="BL190" s="221"/>
      <c r="BM190" s="222">
        <v>23</v>
      </c>
    </row>
    <row r="191" spans="1:65">
      <c r="A191" s="30"/>
      <c r="B191" s="19">
        <v>1</v>
      </c>
      <c r="C191" s="9">
        <v>3</v>
      </c>
      <c r="D191" s="223">
        <v>94.5</v>
      </c>
      <c r="E191" s="223">
        <v>89.9</v>
      </c>
      <c r="F191" s="223">
        <v>84.9</v>
      </c>
      <c r="G191" s="223">
        <v>93</v>
      </c>
      <c r="H191" s="223">
        <v>92.3</v>
      </c>
      <c r="I191" s="223">
        <v>88</v>
      </c>
      <c r="J191" s="223">
        <v>97</v>
      </c>
      <c r="K191" s="223">
        <v>91.7</v>
      </c>
      <c r="L191" s="223">
        <v>88</v>
      </c>
      <c r="M191" s="223">
        <v>81.7</v>
      </c>
      <c r="N191" s="223">
        <v>88.890493586171189</v>
      </c>
      <c r="O191" s="223">
        <v>89</v>
      </c>
      <c r="P191" s="223">
        <v>90</v>
      </c>
      <c r="Q191" s="223">
        <v>94.3</v>
      </c>
      <c r="R191" s="224">
        <v>100.9</v>
      </c>
      <c r="S191" s="223">
        <v>92.341229421924993</v>
      </c>
      <c r="T191" s="223">
        <v>89.1</v>
      </c>
      <c r="U191" s="223">
        <v>91</v>
      </c>
      <c r="V191" s="223">
        <v>87.93</v>
      </c>
      <c r="W191" s="223">
        <v>93.302666666666667</v>
      </c>
      <c r="X191" s="220"/>
      <c r="Y191" s="221"/>
      <c r="Z191" s="221"/>
      <c r="AA191" s="221"/>
      <c r="AB191" s="221"/>
      <c r="AC191" s="221"/>
      <c r="AD191" s="221"/>
      <c r="AE191" s="221"/>
      <c r="AF191" s="221"/>
      <c r="AG191" s="221"/>
      <c r="AH191" s="221"/>
      <c r="AI191" s="221"/>
      <c r="AJ191" s="221"/>
      <c r="AK191" s="221"/>
      <c r="AL191" s="221"/>
      <c r="AM191" s="221"/>
      <c r="AN191" s="221"/>
      <c r="AO191" s="221"/>
      <c r="AP191" s="221"/>
      <c r="AQ191" s="221"/>
      <c r="AR191" s="221"/>
      <c r="AS191" s="221"/>
      <c r="AT191" s="221"/>
      <c r="AU191" s="221"/>
      <c r="AV191" s="221"/>
      <c r="AW191" s="221"/>
      <c r="AX191" s="221"/>
      <c r="AY191" s="221"/>
      <c r="AZ191" s="221"/>
      <c r="BA191" s="221"/>
      <c r="BB191" s="221"/>
      <c r="BC191" s="221"/>
      <c r="BD191" s="221"/>
      <c r="BE191" s="221"/>
      <c r="BF191" s="221"/>
      <c r="BG191" s="221"/>
      <c r="BH191" s="221"/>
      <c r="BI191" s="221"/>
      <c r="BJ191" s="221"/>
      <c r="BK191" s="221"/>
      <c r="BL191" s="221"/>
      <c r="BM191" s="222">
        <v>16</v>
      </c>
    </row>
    <row r="192" spans="1:65">
      <c r="A192" s="30"/>
      <c r="B192" s="19">
        <v>1</v>
      </c>
      <c r="C192" s="9">
        <v>4</v>
      </c>
      <c r="D192" s="223">
        <v>95.8</v>
      </c>
      <c r="E192" s="223">
        <v>91.9</v>
      </c>
      <c r="F192" s="223">
        <v>86.9</v>
      </c>
      <c r="G192" s="223">
        <v>91</v>
      </c>
      <c r="H192" s="223">
        <v>92.9</v>
      </c>
      <c r="I192" s="223">
        <v>90</v>
      </c>
      <c r="J192" s="223">
        <v>96</v>
      </c>
      <c r="K192" s="223">
        <v>92.6</v>
      </c>
      <c r="L192" s="223">
        <v>87</v>
      </c>
      <c r="M192" s="227">
        <v>77.7</v>
      </c>
      <c r="N192" s="223">
        <v>91.17741328812177</v>
      </c>
      <c r="O192" s="223">
        <v>87.9</v>
      </c>
      <c r="P192" s="223">
        <v>89</v>
      </c>
      <c r="Q192" s="223">
        <v>95.5</v>
      </c>
      <c r="R192" s="224">
        <v>98.6</v>
      </c>
      <c r="S192" s="223">
        <v>92.2073592984041</v>
      </c>
      <c r="T192" s="223">
        <v>91.8</v>
      </c>
      <c r="U192" s="223">
        <v>89</v>
      </c>
      <c r="V192" s="223">
        <v>89.54</v>
      </c>
      <c r="W192" s="223">
        <v>93.762333333333345</v>
      </c>
      <c r="X192" s="220"/>
      <c r="Y192" s="221"/>
      <c r="Z192" s="221"/>
      <c r="AA192" s="221"/>
      <c r="AB192" s="221"/>
      <c r="AC192" s="221"/>
      <c r="AD192" s="221"/>
      <c r="AE192" s="221"/>
      <c r="AF192" s="221"/>
      <c r="AG192" s="221"/>
      <c r="AH192" s="221"/>
      <c r="AI192" s="221"/>
      <c r="AJ192" s="221"/>
      <c r="AK192" s="221"/>
      <c r="AL192" s="221"/>
      <c r="AM192" s="221"/>
      <c r="AN192" s="221"/>
      <c r="AO192" s="221"/>
      <c r="AP192" s="221"/>
      <c r="AQ192" s="221"/>
      <c r="AR192" s="221"/>
      <c r="AS192" s="221"/>
      <c r="AT192" s="221"/>
      <c r="AU192" s="221"/>
      <c r="AV192" s="221"/>
      <c r="AW192" s="221"/>
      <c r="AX192" s="221"/>
      <c r="AY192" s="221"/>
      <c r="AZ192" s="221"/>
      <c r="BA192" s="221"/>
      <c r="BB192" s="221"/>
      <c r="BC192" s="221"/>
      <c r="BD192" s="221"/>
      <c r="BE192" s="221"/>
      <c r="BF192" s="221"/>
      <c r="BG192" s="221"/>
      <c r="BH192" s="221"/>
      <c r="BI192" s="221"/>
      <c r="BJ192" s="221"/>
      <c r="BK192" s="221"/>
      <c r="BL192" s="221"/>
      <c r="BM192" s="222">
        <v>90.831037898950598</v>
      </c>
    </row>
    <row r="193" spans="1:65">
      <c r="A193" s="30"/>
      <c r="B193" s="19">
        <v>1</v>
      </c>
      <c r="C193" s="9">
        <v>5</v>
      </c>
      <c r="D193" s="223">
        <v>96.3</v>
      </c>
      <c r="E193" s="223">
        <v>88</v>
      </c>
      <c r="F193" s="223">
        <v>83.8</v>
      </c>
      <c r="G193" s="223">
        <v>93</v>
      </c>
      <c r="H193" s="223">
        <v>93.1</v>
      </c>
      <c r="I193" s="223">
        <v>90</v>
      </c>
      <c r="J193" s="223">
        <v>99</v>
      </c>
      <c r="K193" s="223">
        <v>92.2</v>
      </c>
      <c r="L193" s="223">
        <v>87</v>
      </c>
      <c r="M193" s="223">
        <v>85.5</v>
      </c>
      <c r="N193" s="223">
        <v>91.891840216970422</v>
      </c>
      <c r="O193" s="223">
        <v>95.5</v>
      </c>
      <c r="P193" s="223">
        <v>89</v>
      </c>
      <c r="Q193" s="223">
        <v>95.1</v>
      </c>
      <c r="R193" s="224">
        <v>98.6</v>
      </c>
      <c r="S193" s="223">
        <v>92.162769554631694</v>
      </c>
      <c r="T193" s="223">
        <v>89.1</v>
      </c>
      <c r="U193" s="223">
        <v>87</v>
      </c>
      <c r="V193" s="223">
        <v>89.44</v>
      </c>
      <c r="W193" s="223">
        <v>94.624000000000009</v>
      </c>
      <c r="X193" s="220"/>
      <c r="Y193" s="221"/>
      <c r="Z193" s="221"/>
      <c r="AA193" s="221"/>
      <c r="AB193" s="221"/>
      <c r="AC193" s="221"/>
      <c r="AD193" s="221"/>
      <c r="AE193" s="221"/>
      <c r="AF193" s="221"/>
      <c r="AG193" s="221"/>
      <c r="AH193" s="221"/>
      <c r="AI193" s="221"/>
      <c r="AJ193" s="221"/>
      <c r="AK193" s="221"/>
      <c r="AL193" s="221"/>
      <c r="AM193" s="221"/>
      <c r="AN193" s="221"/>
      <c r="AO193" s="221"/>
      <c r="AP193" s="221"/>
      <c r="AQ193" s="221"/>
      <c r="AR193" s="221"/>
      <c r="AS193" s="221"/>
      <c r="AT193" s="221"/>
      <c r="AU193" s="221"/>
      <c r="AV193" s="221"/>
      <c r="AW193" s="221"/>
      <c r="AX193" s="221"/>
      <c r="AY193" s="221"/>
      <c r="AZ193" s="221"/>
      <c r="BA193" s="221"/>
      <c r="BB193" s="221"/>
      <c r="BC193" s="221"/>
      <c r="BD193" s="221"/>
      <c r="BE193" s="221"/>
      <c r="BF193" s="221"/>
      <c r="BG193" s="221"/>
      <c r="BH193" s="221"/>
      <c r="BI193" s="221"/>
      <c r="BJ193" s="221"/>
      <c r="BK193" s="221"/>
      <c r="BL193" s="221"/>
      <c r="BM193" s="222">
        <v>81</v>
      </c>
    </row>
    <row r="194" spans="1:65">
      <c r="A194" s="30"/>
      <c r="B194" s="19">
        <v>1</v>
      </c>
      <c r="C194" s="9">
        <v>6</v>
      </c>
      <c r="D194" s="223">
        <v>93.7</v>
      </c>
      <c r="E194" s="223">
        <v>88.7</v>
      </c>
      <c r="F194" s="223">
        <v>80.099999999999994</v>
      </c>
      <c r="G194" s="223">
        <v>93</v>
      </c>
      <c r="H194" s="223">
        <v>92.9</v>
      </c>
      <c r="I194" s="223">
        <v>90</v>
      </c>
      <c r="J194" s="223">
        <v>96</v>
      </c>
      <c r="K194" s="223">
        <v>93.8</v>
      </c>
      <c r="L194" s="223">
        <v>86</v>
      </c>
      <c r="M194" s="223">
        <v>88.5</v>
      </c>
      <c r="N194" s="223">
        <v>90.376732351183421</v>
      </c>
      <c r="O194" s="223">
        <v>88.1</v>
      </c>
      <c r="P194" s="223">
        <v>88</v>
      </c>
      <c r="Q194" s="223">
        <v>95.1</v>
      </c>
      <c r="R194" s="224">
        <v>96.8</v>
      </c>
      <c r="S194" s="223">
        <v>92.939643754478794</v>
      </c>
      <c r="T194" s="223">
        <v>91.6</v>
      </c>
      <c r="U194" s="223">
        <v>89</v>
      </c>
      <c r="V194" s="223">
        <v>89.66</v>
      </c>
      <c r="W194" s="223">
        <v>93.63566666666668</v>
      </c>
      <c r="X194" s="220"/>
      <c r="Y194" s="221"/>
      <c r="Z194" s="221"/>
      <c r="AA194" s="221"/>
      <c r="AB194" s="221"/>
      <c r="AC194" s="221"/>
      <c r="AD194" s="221"/>
      <c r="AE194" s="221"/>
      <c r="AF194" s="221"/>
      <c r="AG194" s="221"/>
      <c r="AH194" s="221"/>
      <c r="AI194" s="221"/>
      <c r="AJ194" s="221"/>
      <c r="AK194" s="221"/>
      <c r="AL194" s="221"/>
      <c r="AM194" s="221"/>
      <c r="AN194" s="221"/>
      <c r="AO194" s="221"/>
      <c r="AP194" s="221"/>
      <c r="AQ194" s="221"/>
      <c r="AR194" s="221"/>
      <c r="AS194" s="221"/>
      <c r="AT194" s="221"/>
      <c r="AU194" s="221"/>
      <c r="AV194" s="221"/>
      <c r="AW194" s="221"/>
      <c r="AX194" s="221"/>
      <c r="AY194" s="221"/>
      <c r="AZ194" s="221"/>
      <c r="BA194" s="221"/>
      <c r="BB194" s="221"/>
      <c r="BC194" s="221"/>
      <c r="BD194" s="221"/>
      <c r="BE194" s="221"/>
      <c r="BF194" s="221"/>
      <c r="BG194" s="221"/>
      <c r="BH194" s="221"/>
      <c r="BI194" s="221"/>
      <c r="BJ194" s="221"/>
      <c r="BK194" s="221"/>
      <c r="BL194" s="221"/>
      <c r="BM194" s="225"/>
    </row>
    <row r="195" spans="1:65">
      <c r="A195" s="30"/>
      <c r="B195" s="20" t="s">
        <v>259</v>
      </c>
      <c r="C195" s="12"/>
      <c r="D195" s="226">
        <v>94.966666666666683</v>
      </c>
      <c r="E195" s="226">
        <v>90</v>
      </c>
      <c r="F195" s="226">
        <v>83.899999999999991</v>
      </c>
      <c r="G195" s="226">
        <v>92.5</v>
      </c>
      <c r="H195" s="226">
        <v>92.766666666666666</v>
      </c>
      <c r="I195" s="226">
        <v>89.666666666666671</v>
      </c>
      <c r="J195" s="226">
        <v>96.333333333333329</v>
      </c>
      <c r="K195" s="226">
        <v>92.583333333333329</v>
      </c>
      <c r="L195" s="226">
        <v>87.333333333333329</v>
      </c>
      <c r="M195" s="226">
        <v>84.433333333333323</v>
      </c>
      <c r="N195" s="226">
        <v>90.721807548138443</v>
      </c>
      <c r="O195" s="226">
        <v>92.083333333333329</v>
      </c>
      <c r="P195" s="226">
        <v>89.166666666666671</v>
      </c>
      <c r="Q195" s="226">
        <v>94.916666666666671</v>
      </c>
      <c r="R195" s="226">
        <v>99.149999999999991</v>
      </c>
      <c r="S195" s="226">
        <v>92.450523643034103</v>
      </c>
      <c r="T195" s="226">
        <v>90.45</v>
      </c>
      <c r="U195" s="226">
        <v>89.5</v>
      </c>
      <c r="V195" s="226">
        <v>89.091666666666654</v>
      </c>
      <c r="W195" s="226">
        <v>93.662388888888884</v>
      </c>
      <c r="X195" s="220"/>
      <c r="Y195" s="221"/>
      <c r="Z195" s="221"/>
      <c r="AA195" s="221"/>
      <c r="AB195" s="221"/>
      <c r="AC195" s="221"/>
      <c r="AD195" s="221"/>
      <c r="AE195" s="221"/>
      <c r="AF195" s="221"/>
      <c r="AG195" s="221"/>
      <c r="AH195" s="221"/>
      <c r="AI195" s="221"/>
      <c r="AJ195" s="221"/>
      <c r="AK195" s="221"/>
      <c r="AL195" s="221"/>
      <c r="AM195" s="221"/>
      <c r="AN195" s="221"/>
      <c r="AO195" s="221"/>
      <c r="AP195" s="221"/>
      <c r="AQ195" s="221"/>
      <c r="AR195" s="221"/>
      <c r="AS195" s="221"/>
      <c r="AT195" s="221"/>
      <c r="AU195" s="221"/>
      <c r="AV195" s="221"/>
      <c r="AW195" s="221"/>
      <c r="AX195" s="221"/>
      <c r="AY195" s="221"/>
      <c r="AZ195" s="221"/>
      <c r="BA195" s="221"/>
      <c r="BB195" s="221"/>
      <c r="BC195" s="221"/>
      <c r="BD195" s="221"/>
      <c r="BE195" s="221"/>
      <c r="BF195" s="221"/>
      <c r="BG195" s="221"/>
      <c r="BH195" s="221"/>
      <c r="BI195" s="221"/>
      <c r="BJ195" s="221"/>
      <c r="BK195" s="221"/>
      <c r="BL195" s="221"/>
      <c r="BM195" s="225"/>
    </row>
    <row r="196" spans="1:65">
      <c r="A196" s="30"/>
      <c r="B196" s="3" t="s">
        <v>260</v>
      </c>
      <c r="C196" s="29"/>
      <c r="D196" s="223">
        <v>94.75</v>
      </c>
      <c r="E196" s="223">
        <v>90.25</v>
      </c>
      <c r="F196" s="223">
        <v>84.35</v>
      </c>
      <c r="G196" s="223">
        <v>93</v>
      </c>
      <c r="H196" s="223">
        <v>92.9</v>
      </c>
      <c r="I196" s="223">
        <v>90</v>
      </c>
      <c r="J196" s="223">
        <v>96</v>
      </c>
      <c r="K196" s="223">
        <v>92.4</v>
      </c>
      <c r="L196" s="223">
        <v>87.5</v>
      </c>
      <c r="M196" s="223">
        <v>84.55</v>
      </c>
      <c r="N196" s="223">
        <v>90.777072819652602</v>
      </c>
      <c r="O196" s="223">
        <v>89.25</v>
      </c>
      <c r="P196" s="223">
        <v>89</v>
      </c>
      <c r="Q196" s="223">
        <v>94.949999999999989</v>
      </c>
      <c r="R196" s="223">
        <v>98.65</v>
      </c>
      <c r="S196" s="223">
        <v>92.415678771654939</v>
      </c>
      <c r="T196" s="223">
        <v>90.35</v>
      </c>
      <c r="U196" s="223">
        <v>89.5</v>
      </c>
      <c r="V196" s="223">
        <v>89.490000000000009</v>
      </c>
      <c r="W196" s="223">
        <v>93.578333333333347</v>
      </c>
      <c r="X196" s="220"/>
      <c r="Y196" s="221"/>
      <c r="Z196" s="221"/>
      <c r="AA196" s="221"/>
      <c r="AB196" s="221"/>
      <c r="AC196" s="221"/>
      <c r="AD196" s="221"/>
      <c r="AE196" s="221"/>
      <c r="AF196" s="221"/>
      <c r="AG196" s="221"/>
      <c r="AH196" s="221"/>
      <c r="AI196" s="221"/>
      <c r="AJ196" s="221"/>
      <c r="AK196" s="221"/>
      <c r="AL196" s="221"/>
      <c r="AM196" s="221"/>
      <c r="AN196" s="221"/>
      <c r="AO196" s="221"/>
      <c r="AP196" s="221"/>
      <c r="AQ196" s="221"/>
      <c r="AR196" s="221"/>
      <c r="AS196" s="221"/>
      <c r="AT196" s="221"/>
      <c r="AU196" s="221"/>
      <c r="AV196" s="221"/>
      <c r="AW196" s="221"/>
      <c r="AX196" s="221"/>
      <c r="AY196" s="221"/>
      <c r="AZ196" s="221"/>
      <c r="BA196" s="221"/>
      <c r="BB196" s="221"/>
      <c r="BC196" s="221"/>
      <c r="BD196" s="221"/>
      <c r="BE196" s="221"/>
      <c r="BF196" s="221"/>
      <c r="BG196" s="221"/>
      <c r="BH196" s="221"/>
      <c r="BI196" s="221"/>
      <c r="BJ196" s="221"/>
      <c r="BK196" s="221"/>
      <c r="BL196" s="221"/>
      <c r="BM196" s="225"/>
    </row>
    <row r="197" spans="1:65">
      <c r="A197" s="30"/>
      <c r="B197" s="3" t="s">
        <v>261</v>
      </c>
      <c r="C197" s="29"/>
      <c r="D197" s="232">
        <v>0.95008771524878843</v>
      </c>
      <c r="E197" s="232">
        <v>1.4477568856683096</v>
      </c>
      <c r="F197" s="232">
        <v>2.3706539182259436</v>
      </c>
      <c r="G197" s="232">
        <v>0.83666002653407556</v>
      </c>
      <c r="H197" s="232">
        <v>0.57503623074260724</v>
      </c>
      <c r="I197" s="232">
        <v>0.81649658092772603</v>
      </c>
      <c r="J197" s="232">
        <v>1.6329931618554521</v>
      </c>
      <c r="K197" s="232">
        <v>0.79099093968683643</v>
      </c>
      <c r="L197" s="232">
        <v>0.81649658092772603</v>
      </c>
      <c r="M197" s="232">
        <v>4.424326690770771</v>
      </c>
      <c r="N197" s="232">
        <v>1.6588035810376351</v>
      </c>
      <c r="O197" s="232">
        <v>5.8262909871260868</v>
      </c>
      <c r="P197" s="232">
        <v>0.752772652709081</v>
      </c>
      <c r="Q197" s="232">
        <v>0.41190613817551497</v>
      </c>
      <c r="R197" s="232">
        <v>1.6742162345408094</v>
      </c>
      <c r="S197" s="232">
        <v>0.28534650068862982</v>
      </c>
      <c r="T197" s="232">
        <v>1.5241391012633978</v>
      </c>
      <c r="U197" s="232">
        <v>1.51657508881031</v>
      </c>
      <c r="V197" s="232">
        <v>1.0998439283219532</v>
      </c>
      <c r="W197" s="232">
        <v>0.52338307265400352</v>
      </c>
      <c r="X197" s="229"/>
      <c r="Y197" s="230"/>
      <c r="Z197" s="230"/>
      <c r="AA197" s="230"/>
      <c r="AB197" s="230"/>
      <c r="AC197" s="230"/>
      <c r="AD197" s="230"/>
      <c r="AE197" s="230"/>
      <c r="AF197" s="230"/>
      <c r="AG197" s="230"/>
      <c r="AH197" s="230"/>
      <c r="AI197" s="230"/>
      <c r="AJ197" s="230"/>
      <c r="AK197" s="230"/>
      <c r="AL197" s="230"/>
      <c r="AM197" s="230"/>
      <c r="AN197" s="230"/>
      <c r="AO197" s="230"/>
      <c r="AP197" s="230"/>
      <c r="AQ197" s="230"/>
      <c r="AR197" s="230"/>
      <c r="AS197" s="230"/>
      <c r="AT197" s="230"/>
      <c r="AU197" s="230"/>
      <c r="AV197" s="230"/>
      <c r="AW197" s="230"/>
      <c r="AX197" s="230"/>
      <c r="AY197" s="230"/>
      <c r="AZ197" s="230"/>
      <c r="BA197" s="230"/>
      <c r="BB197" s="230"/>
      <c r="BC197" s="230"/>
      <c r="BD197" s="230"/>
      <c r="BE197" s="230"/>
      <c r="BF197" s="230"/>
      <c r="BG197" s="230"/>
      <c r="BH197" s="230"/>
      <c r="BI197" s="230"/>
      <c r="BJ197" s="230"/>
      <c r="BK197" s="230"/>
      <c r="BL197" s="230"/>
      <c r="BM197" s="233"/>
    </row>
    <row r="198" spans="1:65">
      <c r="A198" s="30"/>
      <c r="B198" s="3" t="s">
        <v>86</v>
      </c>
      <c r="C198" s="29"/>
      <c r="D198" s="13">
        <v>1.0004433646003386E-2</v>
      </c>
      <c r="E198" s="13">
        <v>1.6086187618536772E-2</v>
      </c>
      <c r="F198" s="13">
        <v>2.8255708202931391E-2</v>
      </c>
      <c r="G198" s="13">
        <v>9.0449732598278446E-3</v>
      </c>
      <c r="H198" s="13">
        <v>6.1987376652095638E-3</v>
      </c>
      <c r="I198" s="13">
        <v>9.1059098244727806E-3</v>
      </c>
      <c r="J198" s="13">
        <v>1.6951486109226147E-2</v>
      </c>
      <c r="K198" s="13">
        <v>8.5435565042682599E-3</v>
      </c>
      <c r="L198" s="13">
        <v>9.3491974915388479E-3</v>
      </c>
      <c r="M198" s="13">
        <v>5.2400237158753707E-2</v>
      </c>
      <c r="N198" s="13">
        <v>1.8284507615850216E-2</v>
      </c>
      <c r="O198" s="13">
        <v>6.3271938321731266E-2</v>
      </c>
      <c r="P198" s="13">
        <v>8.4423101238401601E-3</v>
      </c>
      <c r="Q198" s="13">
        <v>4.339660806063371E-3</v>
      </c>
      <c r="R198" s="13">
        <v>1.6885690716498331E-2</v>
      </c>
      <c r="S198" s="13">
        <v>3.0864779283500568E-3</v>
      </c>
      <c r="T198" s="13">
        <v>1.6850625774056358E-2</v>
      </c>
      <c r="U198" s="13">
        <v>1.6944973059333072E-2</v>
      </c>
      <c r="V198" s="13">
        <v>1.2345081975365673E-2</v>
      </c>
      <c r="W198" s="13">
        <v>5.587974840945917E-3</v>
      </c>
      <c r="X198" s="157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262</v>
      </c>
      <c r="C199" s="29"/>
      <c r="D199" s="13">
        <v>4.5531008599912326E-2</v>
      </c>
      <c r="E199" s="13">
        <v>-9.1492722991355357E-3</v>
      </c>
      <c r="F199" s="13">
        <v>-7.6306932732194244E-2</v>
      </c>
      <c r="G199" s="13">
        <v>1.8374359025888465E-2</v>
      </c>
      <c r="H199" s="13">
        <v>2.1310213033891134E-2</v>
      </c>
      <c r="I199" s="13">
        <v>-1.2819089809138706E-2</v>
      </c>
      <c r="J199" s="13">
        <v>6.0577260390925147E-2</v>
      </c>
      <c r="K199" s="13">
        <v>1.9291813403389257E-2</v>
      </c>
      <c r="L199" s="13">
        <v>-3.8507812379161233E-2</v>
      </c>
      <c r="M199" s="13">
        <v>-7.0435224716189127E-2</v>
      </c>
      <c r="N199" s="13">
        <v>-1.2025663621026972E-3</v>
      </c>
      <c r="O199" s="13">
        <v>1.3787087138384502E-2</v>
      </c>
      <c r="P199" s="13">
        <v>-1.8323816074143462E-2</v>
      </c>
      <c r="Q199" s="13">
        <v>4.4980535973411673E-2</v>
      </c>
      <c r="R199" s="13">
        <v>9.1587218350452249E-2</v>
      </c>
      <c r="S199" s="13">
        <v>1.7829651422514692E-2</v>
      </c>
      <c r="T199" s="13">
        <v>-4.1950186606312112E-3</v>
      </c>
      <c r="U199" s="13">
        <v>-1.4653998564140291E-2</v>
      </c>
      <c r="V199" s="13">
        <v>-1.9149525013894331E-2</v>
      </c>
      <c r="W199" s="13">
        <v>3.1171624319521252E-2</v>
      </c>
      <c r="X199" s="157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263</v>
      </c>
      <c r="C200" s="47"/>
      <c r="D200" s="45">
        <v>1.1599999999999999</v>
      </c>
      <c r="E200" s="45">
        <v>0.46</v>
      </c>
      <c r="F200" s="45">
        <v>2.44</v>
      </c>
      <c r="G200" s="45">
        <v>0.36</v>
      </c>
      <c r="H200" s="45">
        <v>0.44</v>
      </c>
      <c r="I200" s="45">
        <v>0.56999999999999995</v>
      </c>
      <c r="J200" s="45">
        <v>1.61</v>
      </c>
      <c r="K200" s="45">
        <v>0.38</v>
      </c>
      <c r="L200" s="45">
        <v>1.33</v>
      </c>
      <c r="M200" s="45">
        <v>2.27</v>
      </c>
      <c r="N200" s="45">
        <v>0.22</v>
      </c>
      <c r="O200" s="45">
        <v>0.22</v>
      </c>
      <c r="P200" s="45">
        <v>0.73</v>
      </c>
      <c r="Q200" s="45">
        <v>1.1499999999999999</v>
      </c>
      <c r="R200" s="45">
        <v>2.52</v>
      </c>
      <c r="S200" s="45">
        <v>0.34</v>
      </c>
      <c r="T200" s="45">
        <v>0.31</v>
      </c>
      <c r="U200" s="45">
        <v>0.62</v>
      </c>
      <c r="V200" s="45">
        <v>0.75</v>
      </c>
      <c r="W200" s="45">
        <v>0.74</v>
      </c>
      <c r="X200" s="157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BM201" s="55"/>
    </row>
    <row r="202" spans="1:65" ht="15">
      <c r="B202" s="8" t="s">
        <v>514</v>
      </c>
      <c r="BM202" s="28" t="s">
        <v>66</v>
      </c>
    </row>
    <row r="203" spans="1:65" ht="15">
      <c r="A203" s="25" t="s">
        <v>51</v>
      </c>
      <c r="B203" s="18" t="s">
        <v>110</v>
      </c>
      <c r="C203" s="15" t="s">
        <v>111</v>
      </c>
      <c r="D203" s="16" t="s">
        <v>225</v>
      </c>
      <c r="E203" s="17" t="s">
        <v>225</v>
      </c>
      <c r="F203" s="17" t="s">
        <v>225</v>
      </c>
      <c r="G203" s="17" t="s">
        <v>225</v>
      </c>
      <c r="H203" s="17" t="s">
        <v>225</v>
      </c>
      <c r="I203" s="17" t="s">
        <v>225</v>
      </c>
      <c r="J203" s="17" t="s">
        <v>225</v>
      </c>
      <c r="K203" s="17" t="s">
        <v>225</v>
      </c>
      <c r="L203" s="17" t="s">
        <v>225</v>
      </c>
      <c r="M203" s="17" t="s">
        <v>225</v>
      </c>
      <c r="N203" s="17" t="s">
        <v>225</v>
      </c>
      <c r="O203" s="17" t="s">
        <v>225</v>
      </c>
      <c r="P203" s="17" t="s">
        <v>225</v>
      </c>
      <c r="Q203" s="17" t="s">
        <v>225</v>
      </c>
      <c r="R203" s="17" t="s">
        <v>225</v>
      </c>
      <c r="S203" s="17" t="s">
        <v>225</v>
      </c>
      <c r="T203" s="17" t="s">
        <v>225</v>
      </c>
      <c r="U203" s="17" t="s">
        <v>225</v>
      </c>
      <c r="V203" s="17" t="s">
        <v>225</v>
      </c>
      <c r="W203" s="17" t="s">
        <v>225</v>
      </c>
      <c r="X203" s="157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 t="s">
        <v>226</v>
      </c>
      <c r="C204" s="9" t="s">
        <v>226</v>
      </c>
      <c r="D204" s="155" t="s">
        <v>228</v>
      </c>
      <c r="E204" s="156" t="s">
        <v>229</v>
      </c>
      <c r="F204" s="156" t="s">
        <v>231</v>
      </c>
      <c r="G204" s="156" t="s">
        <v>232</v>
      </c>
      <c r="H204" s="156" t="s">
        <v>233</v>
      </c>
      <c r="I204" s="156" t="s">
        <v>234</v>
      </c>
      <c r="J204" s="156" t="s">
        <v>235</v>
      </c>
      <c r="K204" s="156" t="s">
        <v>236</v>
      </c>
      <c r="L204" s="156" t="s">
        <v>237</v>
      </c>
      <c r="M204" s="156" t="s">
        <v>238</v>
      </c>
      <c r="N204" s="156" t="s">
        <v>239</v>
      </c>
      <c r="O204" s="156" t="s">
        <v>241</v>
      </c>
      <c r="P204" s="156" t="s">
        <v>242</v>
      </c>
      <c r="Q204" s="156" t="s">
        <v>243</v>
      </c>
      <c r="R204" s="156" t="s">
        <v>244</v>
      </c>
      <c r="S204" s="156" t="s">
        <v>245</v>
      </c>
      <c r="T204" s="156" t="s">
        <v>247</v>
      </c>
      <c r="U204" s="156" t="s">
        <v>249</v>
      </c>
      <c r="V204" s="156" t="s">
        <v>250</v>
      </c>
      <c r="W204" s="156" t="s">
        <v>251</v>
      </c>
      <c r="X204" s="157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 t="s">
        <v>3</v>
      </c>
    </row>
    <row r="205" spans="1:65">
      <c r="A205" s="30"/>
      <c r="B205" s="19"/>
      <c r="C205" s="9"/>
      <c r="D205" s="10" t="s">
        <v>267</v>
      </c>
      <c r="E205" s="11" t="s">
        <v>292</v>
      </c>
      <c r="F205" s="11" t="s">
        <v>291</v>
      </c>
      <c r="G205" s="11" t="s">
        <v>291</v>
      </c>
      <c r="H205" s="11" t="s">
        <v>267</v>
      </c>
      <c r="I205" s="11" t="s">
        <v>291</v>
      </c>
      <c r="J205" s="11" t="s">
        <v>291</v>
      </c>
      <c r="K205" s="11" t="s">
        <v>267</v>
      </c>
      <c r="L205" s="11" t="s">
        <v>291</v>
      </c>
      <c r="M205" s="11" t="s">
        <v>292</v>
      </c>
      <c r="N205" s="11" t="s">
        <v>267</v>
      </c>
      <c r="O205" s="11" t="s">
        <v>267</v>
      </c>
      <c r="P205" s="11" t="s">
        <v>292</v>
      </c>
      <c r="Q205" s="11" t="s">
        <v>292</v>
      </c>
      <c r="R205" s="11" t="s">
        <v>292</v>
      </c>
      <c r="S205" s="11" t="s">
        <v>291</v>
      </c>
      <c r="T205" s="11" t="s">
        <v>292</v>
      </c>
      <c r="U205" s="11" t="s">
        <v>291</v>
      </c>
      <c r="V205" s="11" t="s">
        <v>292</v>
      </c>
      <c r="W205" s="11" t="s">
        <v>291</v>
      </c>
      <c r="X205" s="157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/>
      <c r="C206" s="9"/>
      <c r="D206" s="26" t="s">
        <v>295</v>
      </c>
      <c r="E206" s="26" t="s">
        <v>296</v>
      </c>
      <c r="F206" s="26" t="s">
        <v>296</v>
      </c>
      <c r="G206" s="26" t="s">
        <v>300</v>
      </c>
      <c r="H206" s="26" t="s">
        <v>298</v>
      </c>
      <c r="I206" s="26" t="s">
        <v>300</v>
      </c>
      <c r="J206" s="26" t="s">
        <v>300</v>
      </c>
      <c r="K206" s="26" t="s">
        <v>117</v>
      </c>
      <c r="L206" s="26" t="s">
        <v>296</v>
      </c>
      <c r="M206" s="26" t="s">
        <v>298</v>
      </c>
      <c r="N206" s="26" t="s">
        <v>295</v>
      </c>
      <c r="O206" s="26" t="s">
        <v>298</v>
      </c>
      <c r="P206" s="26" t="s">
        <v>298</v>
      </c>
      <c r="Q206" s="26" t="s">
        <v>300</v>
      </c>
      <c r="R206" s="26" t="s">
        <v>296</v>
      </c>
      <c r="S206" s="26" t="s">
        <v>296</v>
      </c>
      <c r="T206" s="26" t="s">
        <v>296</v>
      </c>
      <c r="U206" s="26" t="s">
        <v>300</v>
      </c>
      <c r="V206" s="26" t="s">
        <v>295</v>
      </c>
      <c r="W206" s="26" t="s">
        <v>295</v>
      </c>
      <c r="X206" s="157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</v>
      </c>
    </row>
    <row r="207" spans="1:65">
      <c r="A207" s="30"/>
      <c r="B207" s="18">
        <v>1</v>
      </c>
      <c r="C207" s="14">
        <v>1</v>
      </c>
      <c r="D207" s="228">
        <v>25</v>
      </c>
      <c r="E207" s="228">
        <v>22</v>
      </c>
      <c r="F207" s="228">
        <v>26</v>
      </c>
      <c r="G207" s="228">
        <v>29</v>
      </c>
      <c r="H207" s="228">
        <v>25</v>
      </c>
      <c r="I207" s="228">
        <v>29</v>
      </c>
      <c r="J207" s="228">
        <v>29</v>
      </c>
      <c r="K207" s="228">
        <v>29</v>
      </c>
      <c r="L207" s="228">
        <v>25</v>
      </c>
      <c r="M207" s="228">
        <v>25</v>
      </c>
      <c r="N207" s="228">
        <v>24.682184465151973</v>
      </c>
      <c r="O207" s="228">
        <v>25</v>
      </c>
      <c r="P207" s="228">
        <v>24</v>
      </c>
      <c r="Q207" s="228">
        <v>28</v>
      </c>
      <c r="R207" s="228">
        <v>26</v>
      </c>
      <c r="S207" s="228">
        <v>26.0185</v>
      </c>
      <c r="T207" s="228">
        <v>27</v>
      </c>
      <c r="U207" s="228">
        <v>27</v>
      </c>
      <c r="V207" s="228">
        <v>23</v>
      </c>
      <c r="W207" s="228">
        <v>26.954499999999999</v>
      </c>
      <c r="X207" s="229"/>
      <c r="Y207" s="230"/>
      <c r="Z207" s="230"/>
      <c r="AA207" s="230"/>
      <c r="AB207" s="230"/>
      <c r="AC207" s="230"/>
      <c r="AD207" s="230"/>
      <c r="AE207" s="230"/>
      <c r="AF207" s="230"/>
      <c r="AG207" s="230"/>
      <c r="AH207" s="230"/>
      <c r="AI207" s="230"/>
      <c r="AJ207" s="230"/>
      <c r="AK207" s="230"/>
      <c r="AL207" s="230"/>
      <c r="AM207" s="230"/>
      <c r="AN207" s="230"/>
      <c r="AO207" s="230"/>
      <c r="AP207" s="230"/>
      <c r="AQ207" s="230"/>
      <c r="AR207" s="230"/>
      <c r="AS207" s="230"/>
      <c r="AT207" s="230"/>
      <c r="AU207" s="230"/>
      <c r="AV207" s="230"/>
      <c r="AW207" s="230"/>
      <c r="AX207" s="230"/>
      <c r="AY207" s="230"/>
      <c r="AZ207" s="230"/>
      <c r="BA207" s="230"/>
      <c r="BB207" s="230"/>
      <c r="BC207" s="230"/>
      <c r="BD207" s="230"/>
      <c r="BE207" s="230"/>
      <c r="BF207" s="230"/>
      <c r="BG207" s="230"/>
      <c r="BH207" s="230"/>
      <c r="BI207" s="230"/>
      <c r="BJ207" s="230"/>
      <c r="BK207" s="230"/>
      <c r="BL207" s="230"/>
      <c r="BM207" s="231">
        <v>1</v>
      </c>
    </row>
    <row r="208" spans="1:65">
      <c r="A208" s="30"/>
      <c r="B208" s="19">
        <v>1</v>
      </c>
      <c r="C208" s="9">
        <v>2</v>
      </c>
      <c r="D208" s="232">
        <v>25</v>
      </c>
      <c r="E208" s="232">
        <v>22</v>
      </c>
      <c r="F208" s="232">
        <v>25</v>
      </c>
      <c r="G208" s="232">
        <v>29</v>
      </c>
      <c r="H208" s="232">
        <v>24</v>
      </c>
      <c r="I208" s="232">
        <v>28</v>
      </c>
      <c r="J208" s="232">
        <v>29</v>
      </c>
      <c r="K208" s="232">
        <v>29</v>
      </c>
      <c r="L208" s="232">
        <v>24</v>
      </c>
      <c r="M208" s="232">
        <v>23</v>
      </c>
      <c r="N208" s="232">
        <v>25.371973958688162</v>
      </c>
      <c r="O208" s="232">
        <v>24</v>
      </c>
      <c r="P208" s="232">
        <v>24</v>
      </c>
      <c r="Q208" s="232">
        <v>26</v>
      </c>
      <c r="R208" s="232">
        <v>26</v>
      </c>
      <c r="S208" s="232">
        <v>25.891000000000002</v>
      </c>
      <c r="T208" s="232">
        <v>26</v>
      </c>
      <c r="U208" s="232">
        <v>27</v>
      </c>
      <c r="V208" s="232">
        <v>22</v>
      </c>
      <c r="W208" s="232">
        <v>24.377500000000001</v>
      </c>
      <c r="X208" s="229"/>
      <c r="Y208" s="230"/>
      <c r="Z208" s="230"/>
      <c r="AA208" s="230"/>
      <c r="AB208" s="230"/>
      <c r="AC208" s="230"/>
      <c r="AD208" s="230"/>
      <c r="AE208" s="230"/>
      <c r="AF208" s="230"/>
      <c r="AG208" s="230"/>
      <c r="AH208" s="230"/>
      <c r="AI208" s="230"/>
      <c r="AJ208" s="230"/>
      <c r="AK208" s="230"/>
      <c r="AL208" s="230"/>
      <c r="AM208" s="230"/>
      <c r="AN208" s="230"/>
      <c r="AO208" s="230"/>
      <c r="AP208" s="230"/>
      <c r="AQ208" s="230"/>
      <c r="AR208" s="230"/>
      <c r="AS208" s="230"/>
      <c r="AT208" s="230"/>
      <c r="AU208" s="230"/>
      <c r="AV208" s="230"/>
      <c r="AW208" s="230"/>
      <c r="AX208" s="230"/>
      <c r="AY208" s="230"/>
      <c r="AZ208" s="230"/>
      <c r="BA208" s="230"/>
      <c r="BB208" s="230"/>
      <c r="BC208" s="230"/>
      <c r="BD208" s="230"/>
      <c r="BE208" s="230"/>
      <c r="BF208" s="230"/>
      <c r="BG208" s="230"/>
      <c r="BH208" s="230"/>
      <c r="BI208" s="230"/>
      <c r="BJ208" s="230"/>
      <c r="BK208" s="230"/>
      <c r="BL208" s="230"/>
      <c r="BM208" s="231">
        <v>24</v>
      </c>
    </row>
    <row r="209" spans="1:65">
      <c r="A209" s="30"/>
      <c r="B209" s="19">
        <v>1</v>
      </c>
      <c r="C209" s="9">
        <v>3</v>
      </c>
      <c r="D209" s="232">
        <v>27</v>
      </c>
      <c r="E209" s="232">
        <v>22</v>
      </c>
      <c r="F209" s="232">
        <v>25</v>
      </c>
      <c r="G209" s="232">
        <v>29</v>
      </c>
      <c r="H209" s="232">
        <v>24</v>
      </c>
      <c r="I209" s="232">
        <v>27</v>
      </c>
      <c r="J209" s="232">
        <v>29</v>
      </c>
      <c r="K209" s="232">
        <v>29</v>
      </c>
      <c r="L209" s="232">
        <v>25</v>
      </c>
      <c r="M209" s="232">
        <v>23</v>
      </c>
      <c r="N209" s="232">
        <v>24.21397602274169</v>
      </c>
      <c r="O209" s="232">
        <v>23</v>
      </c>
      <c r="P209" s="232">
        <v>24</v>
      </c>
      <c r="Q209" s="232">
        <v>27</v>
      </c>
      <c r="R209" s="232">
        <v>26</v>
      </c>
      <c r="S209" s="232">
        <v>25.444500000000001</v>
      </c>
      <c r="T209" s="232">
        <v>27</v>
      </c>
      <c r="U209" s="232">
        <v>28</v>
      </c>
      <c r="V209" s="232">
        <v>22</v>
      </c>
      <c r="W209" s="232">
        <v>20.591999999999999</v>
      </c>
      <c r="X209" s="229"/>
      <c r="Y209" s="230"/>
      <c r="Z209" s="230"/>
      <c r="AA209" s="230"/>
      <c r="AB209" s="230"/>
      <c r="AC209" s="230"/>
      <c r="AD209" s="230"/>
      <c r="AE209" s="230"/>
      <c r="AF209" s="230"/>
      <c r="AG209" s="230"/>
      <c r="AH209" s="230"/>
      <c r="AI209" s="230"/>
      <c r="AJ209" s="230"/>
      <c r="AK209" s="230"/>
      <c r="AL209" s="230"/>
      <c r="AM209" s="230"/>
      <c r="AN209" s="230"/>
      <c r="AO209" s="230"/>
      <c r="AP209" s="230"/>
      <c r="AQ209" s="230"/>
      <c r="AR209" s="230"/>
      <c r="AS209" s="230"/>
      <c r="AT209" s="230"/>
      <c r="AU209" s="230"/>
      <c r="AV209" s="230"/>
      <c r="AW209" s="230"/>
      <c r="AX209" s="230"/>
      <c r="AY209" s="230"/>
      <c r="AZ209" s="230"/>
      <c r="BA209" s="230"/>
      <c r="BB209" s="230"/>
      <c r="BC209" s="230"/>
      <c r="BD209" s="230"/>
      <c r="BE209" s="230"/>
      <c r="BF209" s="230"/>
      <c r="BG209" s="230"/>
      <c r="BH209" s="230"/>
      <c r="BI209" s="230"/>
      <c r="BJ209" s="230"/>
      <c r="BK209" s="230"/>
      <c r="BL209" s="230"/>
      <c r="BM209" s="231">
        <v>16</v>
      </c>
    </row>
    <row r="210" spans="1:65">
      <c r="A210" s="30"/>
      <c r="B210" s="19">
        <v>1</v>
      </c>
      <c r="C210" s="9">
        <v>4</v>
      </c>
      <c r="D210" s="232">
        <v>26</v>
      </c>
      <c r="E210" s="232">
        <v>22</v>
      </c>
      <c r="F210" s="232">
        <v>25</v>
      </c>
      <c r="G210" s="232">
        <v>28</v>
      </c>
      <c r="H210" s="232">
        <v>25</v>
      </c>
      <c r="I210" s="232">
        <v>29</v>
      </c>
      <c r="J210" s="232">
        <v>30</v>
      </c>
      <c r="K210" s="232">
        <v>29</v>
      </c>
      <c r="L210" s="232">
        <v>25</v>
      </c>
      <c r="M210" s="232">
        <v>23</v>
      </c>
      <c r="N210" s="232">
        <v>24.338065618966606</v>
      </c>
      <c r="O210" s="232">
        <v>23</v>
      </c>
      <c r="P210" s="232">
        <v>25</v>
      </c>
      <c r="Q210" s="232">
        <v>26</v>
      </c>
      <c r="R210" s="232">
        <v>26</v>
      </c>
      <c r="S210" s="232">
        <v>26.027000000000001</v>
      </c>
      <c r="T210" s="232">
        <v>26</v>
      </c>
      <c r="U210" s="232">
        <v>27</v>
      </c>
      <c r="V210" s="232">
        <v>22</v>
      </c>
      <c r="W210" s="232">
        <v>22.938666666666666</v>
      </c>
      <c r="X210" s="229"/>
      <c r="Y210" s="230"/>
      <c r="Z210" s="230"/>
      <c r="AA210" s="230"/>
      <c r="AB210" s="230"/>
      <c r="AC210" s="230"/>
      <c r="AD210" s="230"/>
      <c r="AE210" s="230"/>
      <c r="AF210" s="230"/>
      <c r="AG210" s="230"/>
      <c r="AH210" s="230"/>
      <c r="AI210" s="230"/>
      <c r="AJ210" s="230"/>
      <c r="AK210" s="230"/>
      <c r="AL210" s="230"/>
      <c r="AM210" s="230"/>
      <c r="AN210" s="230"/>
      <c r="AO210" s="230"/>
      <c r="AP210" s="230"/>
      <c r="AQ210" s="230"/>
      <c r="AR210" s="230"/>
      <c r="AS210" s="230"/>
      <c r="AT210" s="230"/>
      <c r="AU210" s="230"/>
      <c r="AV210" s="230"/>
      <c r="AW210" s="230"/>
      <c r="AX210" s="230"/>
      <c r="AY210" s="230"/>
      <c r="AZ210" s="230"/>
      <c r="BA210" s="230"/>
      <c r="BB210" s="230"/>
      <c r="BC210" s="230"/>
      <c r="BD210" s="230"/>
      <c r="BE210" s="230"/>
      <c r="BF210" s="230"/>
      <c r="BG210" s="230"/>
      <c r="BH210" s="230"/>
      <c r="BI210" s="230"/>
      <c r="BJ210" s="230"/>
      <c r="BK210" s="230"/>
      <c r="BL210" s="230"/>
      <c r="BM210" s="231">
        <v>25.541802170311591</v>
      </c>
    </row>
    <row r="211" spans="1:65">
      <c r="A211" s="30"/>
      <c r="B211" s="19">
        <v>1</v>
      </c>
      <c r="C211" s="9">
        <v>5</v>
      </c>
      <c r="D211" s="232">
        <v>25</v>
      </c>
      <c r="E211" s="232">
        <v>21</v>
      </c>
      <c r="F211" s="232">
        <v>25</v>
      </c>
      <c r="G211" s="232">
        <v>28</v>
      </c>
      <c r="H211" s="232">
        <v>25</v>
      </c>
      <c r="I211" s="232">
        <v>27</v>
      </c>
      <c r="J211" s="232">
        <v>29</v>
      </c>
      <c r="K211" s="232">
        <v>29</v>
      </c>
      <c r="L211" s="232">
        <v>25</v>
      </c>
      <c r="M211" s="232">
        <v>25</v>
      </c>
      <c r="N211" s="232">
        <v>25.277708008760325</v>
      </c>
      <c r="O211" s="232">
        <v>25</v>
      </c>
      <c r="P211" s="232">
        <v>25</v>
      </c>
      <c r="Q211" s="232">
        <v>26</v>
      </c>
      <c r="R211" s="232">
        <v>26</v>
      </c>
      <c r="S211" s="232">
        <v>25.567999999999998</v>
      </c>
      <c r="T211" s="232">
        <v>27</v>
      </c>
      <c r="U211" s="232">
        <v>26</v>
      </c>
      <c r="V211" s="232">
        <v>22</v>
      </c>
      <c r="W211" s="232">
        <v>21.413666666666668</v>
      </c>
      <c r="X211" s="229"/>
      <c r="Y211" s="230"/>
      <c r="Z211" s="230"/>
      <c r="AA211" s="230"/>
      <c r="AB211" s="230"/>
      <c r="AC211" s="230"/>
      <c r="AD211" s="230"/>
      <c r="AE211" s="230"/>
      <c r="AF211" s="230"/>
      <c r="AG211" s="230"/>
      <c r="AH211" s="230"/>
      <c r="AI211" s="230"/>
      <c r="AJ211" s="230"/>
      <c r="AK211" s="230"/>
      <c r="AL211" s="230"/>
      <c r="AM211" s="230"/>
      <c r="AN211" s="230"/>
      <c r="AO211" s="230"/>
      <c r="AP211" s="230"/>
      <c r="AQ211" s="230"/>
      <c r="AR211" s="230"/>
      <c r="AS211" s="230"/>
      <c r="AT211" s="230"/>
      <c r="AU211" s="230"/>
      <c r="AV211" s="230"/>
      <c r="AW211" s="230"/>
      <c r="AX211" s="230"/>
      <c r="AY211" s="230"/>
      <c r="AZ211" s="230"/>
      <c r="BA211" s="230"/>
      <c r="BB211" s="230"/>
      <c r="BC211" s="230"/>
      <c r="BD211" s="230"/>
      <c r="BE211" s="230"/>
      <c r="BF211" s="230"/>
      <c r="BG211" s="230"/>
      <c r="BH211" s="230"/>
      <c r="BI211" s="230"/>
      <c r="BJ211" s="230"/>
      <c r="BK211" s="230"/>
      <c r="BL211" s="230"/>
      <c r="BM211" s="231">
        <v>82</v>
      </c>
    </row>
    <row r="212" spans="1:65">
      <c r="A212" s="30"/>
      <c r="B212" s="19">
        <v>1</v>
      </c>
      <c r="C212" s="9">
        <v>6</v>
      </c>
      <c r="D212" s="232">
        <v>25</v>
      </c>
      <c r="E212" s="232">
        <v>22</v>
      </c>
      <c r="F212" s="232">
        <v>26</v>
      </c>
      <c r="G212" s="232">
        <v>29</v>
      </c>
      <c r="H212" s="232">
        <v>24</v>
      </c>
      <c r="I212" s="232">
        <v>27</v>
      </c>
      <c r="J212" s="232">
        <v>30</v>
      </c>
      <c r="K212" s="232">
        <v>30</v>
      </c>
      <c r="L212" s="232">
        <v>24</v>
      </c>
      <c r="M212" s="232">
        <v>24</v>
      </c>
      <c r="N212" s="232">
        <v>24.656019029748933</v>
      </c>
      <c r="O212" s="232">
        <v>25</v>
      </c>
      <c r="P212" s="232">
        <v>25</v>
      </c>
      <c r="Q212" s="232">
        <v>25</v>
      </c>
      <c r="R212" s="232">
        <v>26</v>
      </c>
      <c r="S212" s="232">
        <v>24.870999999999999</v>
      </c>
      <c r="T212" s="232">
        <v>27</v>
      </c>
      <c r="U212" s="232">
        <v>27</v>
      </c>
      <c r="V212" s="232">
        <v>22</v>
      </c>
      <c r="W212" s="232">
        <v>21.38</v>
      </c>
      <c r="X212" s="229"/>
      <c r="Y212" s="230"/>
      <c r="Z212" s="230"/>
      <c r="AA212" s="230"/>
      <c r="AB212" s="230"/>
      <c r="AC212" s="230"/>
      <c r="AD212" s="230"/>
      <c r="AE212" s="230"/>
      <c r="AF212" s="230"/>
      <c r="AG212" s="230"/>
      <c r="AH212" s="230"/>
      <c r="AI212" s="230"/>
      <c r="AJ212" s="230"/>
      <c r="AK212" s="230"/>
      <c r="AL212" s="230"/>
      <c r="AM212" s="230"/>
      <c r="AN212" s="230"/>
      <c r="AO212" s="230"/>
      <c r="AP212" s="230"/>
      <c r="AQ212" s="230"/>
      <c r="AR212" s="230"/>
      <c r="AS212" s="230"/>
      <c r="AT212" s="230"/>
      <c r="AU212" s="230"/>
      <c r="AV212" s="230"/>
      <c r="AW212" s="230"/>
      <c r="AX212" s="230"/>
      <c r="AY212" s="230"/>
      <c r="AZ212" s="230"/>
      <c r="BA212" s="230"/>
      <c r="BB212" s="230"/>
      <c r="BC212" s="230"/>
      <c r="BD212" s="230"/>
      <c r="BE212" s="230"/>
      <c r="BF212" s="230"/>
      <c r="BG212" s="230"/>
      <c r="BH212" s="230"/>
      <c r="BI212" s="230"/>
      <c r="BJ212" s="230"/>
      <c r="BK212" s="230"/>
      <c r="BL212" s="230"/>
      <c r="BM212" s="233"/>
    </row>
    <row r="213" spans="1:65">
      <c r="A213" s="30"/>
      <c r="B213" s="20" t="s">
        <v>259</v>
      </c>
      <c r="C213" s="12"/>
      <c r="D213" s="234">
        <v>25.5</v>
      </c>
      <c r="E213" s="234">
        <v>21.833333333333332</v>
      </c>
      <c r="F213" s="234">
        <v>25.333333333333332</v>
      </c>
      <c r="G213" s="234">
        <v>28.666666666666668</v>
      </c>
      <c r="H213" s="234">
        <v>24.5</v>
      </c>
      <c r="I213" s="234">
        <v>27.833333333333332</v>
      </c>
      <c r="J213" s="234">
        <v>29.333333333333332</v>
      </c>
      <c r="K213" s="234">
        <v>29.166666666666668</v>
      </c>
      <c r="L213" s="234">
        <v>24.666666666666668</v>
      </c>
      <c r="M213" s="234">
        <v>23.833333333333332</v>
      </c>
      <c r="N213" s="234">
        <v>24.756654517342952</v>
      </c>
      <c r="O213" s="234">
        <v>24.166666666666668</v>
      </c>
      <c r="P213" s="234">
        <v>24.5</v>
      </c>
      <c r="Q213" s="234">
        <v>26.333333333333332</v>
      </c>
      <c r="R213" s="234">
        <v>26</v>
      </c>
      <c r="S213" s="234">
        <v>25.63666666666667</v>
      </c>
      <c r="T213" s="234">
        <v>26.666666666666668</v>
      </c>
      <c r="U213" s="234">
        <v>27</v>
      </c>
      <c r="V213" s="234">
        <v>22.166666666666668</v>
      </c>
      <c r="W213" s="234">
        <v>22.942722222222226</v>
      </c>
      <c r="X213" s="229"/>
      <c r="Y213" s="230"/>
      <c r="Z213" s="230"/>
      <c r="AA213" s="230"/>
      <c r="AB213" s="230"/>
      <c r="AC213" s="230"/>
      <c r="AD213" s="230"/>
      <c r="AE213" s="230"/>
      <c r="AF213" s="230"/>
      <c r="AG213" s="230"/>
      <c r="AH213" s="230"/>
      <c r="AI213" s="230"/>
      <c r="AJ213" s="230"/>
      <c r="AK213" s="230"/>
      <c r="AL213" s="230"/>
      <c r="AM213" s="230"/>
      <c r="AN213" s="230"/>
      <c r="AO213" s="230"/>
      <c r="AP213" s="230"/>
      <c r="AQ213" s="230"/>
      <c r="AR213" s="230"/>
      <c r="AS213" s="230"/>
      <c r="AT213" s="230"/>
      <c r="AU213" s="230"/>
      <c r="AV213" s="230"/>
      <c r="AW213" s="230"/>
      <c r="AX213" s="230"/>
      <c r="AY213" s="230"/>
      <c r="AZ213" s="230"/>
      <c r="BA213" s="230"/>
      <c r="BB213" s="230"/>
      <c r="BC213" s="230"/>
      <c r="BD213" s="230"/>
      <c r="BE213" s="230"/>
      <c r="BF213" s="230"/>
      <c r="BG213" s="230"/>
      <c r="BH213" s="230"/>
      <c r="BI213" s="230"/>
      <c r="BJ213" s="230"/>
      <c r="BK213" s="230"/>
      <c r="BL213" s="230"/>
      <c r="BM213" s="233"/>
    </row>
    <row r="214" spans="1:65">
      <c r="A214" s="30"/>
      <c r="B214" s="3" t="s">
        <v>260</v>
      </c>
      <c r="C214" s="29"/>
      <c r="D214" s="232">
        <v>25</v>
      </c>
      <c r="E214" s="232">
        <v>22</v>
      </c>
      <c r="F214" s="232">
        <v>25</v>
      </c>
      <c r="G214" s="232">
        <v>29</v>
      </c>
      <c r="H214" s="232">
        <v>24.5</v>
      </c>
      <c r="I214" s="232">
        <v>27.5</v>
      </c>
      <c r="J214" s="232">
        <v>29</v>
      </c>
      <c r="K214" s="232">
        <v>29</v>
      </c>
      <c r="L214" s="232">
        <v>25</v>
      </c>
      <c r="M214" s="232">
        <v>23.5</v>
      </c>
      <c r="N214" s="232">
        <v>24.669101747450455</v>
      </c>
      <c r="O214" s="232">
        <v>24.5</v>
      </c>
      <c r="P214" s="232">
        <v>24.5</v>
      </c>
      <c r="Q214" s="232">
        <v>26</v>
      </c>
      <c r="R214" s="232">
        <v>26</v>
      </c>
      <c r="S214" s="232">
        <v>25.729500000000002</v>
      </c>
      <c r="T214" s="232">
        <v>27</v>
      </c>
      <c r="U214" s="232">
        <v>27</v>
      </c>
      <c r="V214" s="232">
        <v>22</v>
      </c>
      <c r="W214" s="232">
        <v>22.176166666666667</v>
      </c>
      <c r="X214" s="229"/>
      <c r="Y214" s="230"/>
      <c r="Z214" s="230"/>
      <c r="AA214" s="230"/>
      <c r="AB214" s="230"/>
      <c r="AC214" s="230"/>
      <c r="AD214" s="230"/>
      <c r="AE214" s="230"/>
      <c r="AF214" s="230"/>
      <c r="AG214" s="230"/>
      <c r="AH214" s="230"/>
      <c r="AI214" s="230"/>
      <c r="AJ214" s="230"/>
      <c r="AK214" s="230"/>
      <c r="AL214" s="230"/>
      <c r="AM214" s="230"/>
      <c r="AN214" s="230"/>
      <c r="AO214" s="230"/>
      <c r="AP214" s="230"/>
      <c r="AQ214" s="230"/>
      <c r="AR214" s="230"/>
      <c r="AS214" s="230"/>
      <c r="AT214" s="230"/>
      <c r="AU214" s="230"/>
      <c r="AV214" s="230"/>
      <c r="AW214" s="230"/>
      <c r="AX214" s="230"/>
      <c r="AY214" s="230"/>
      <c r="AZ214" s="230"/>
      <c r="BA214" s="230"/>
      <c r="BB214" s="230"/>
      <c r="BC214" s="230"/>
      <c r="BD214" s="230"/>
      <c r="BE214" s="230"/>
      <c r="BF214" s="230"/>
      <c r="BG214" s="230"/>
      <c r="BH214" s="230"/>
      <c r="BI214" s="230"/>
      <c r="BJ214" s="230"/>
      <c r="BK214" s="230"/>
      <c r="BL214" s="230"/>
      <c r="BM214" s="233"/>
    </row>
    <row r="215" spans="1:65">
      <c r="A215" s="30"/>
      <c r="B215" s="3" t="s">
        <v>261</v>
      </c>
      <c r="C215" s="29"/>
      <c r="D215" s="24">
        <v>0.83666002653407556</v>
      </c>
      <c r="E215" s="24">
        <v>0.40824829046386302</v>
      </c>
      <c r="F215" s="24">
        <v>0.5163977794943222</v>
      </c>
      <c r="G215" s="24">
        <v>0.5163977794943222</v>
      </c>
      <c r="H215" s="24">
        <v>0.54772255750516607</v>
      </c>
      <c r="I215" s="24">
        <v>0.98319208025017513</v>
      </c>
      <c r="J215" s="24">
        <v>0.5163977794943222</v>
      </c>
      <c r="K215" s="24">
        <v>0.40824829046386302</v>
      </c>
      <c r="L215" s="24">
        <v>0.5163977794943222</v>
      </c>
      <c r="M215" s="24">
        <v>0.98319208025017513</v>
      </c>
      <c r="N215" s="24">
        <v>0.47655108019998099</v>
      </c>
      <c r="O215" s="24">
        <v>0.98319208025017513</v>
      </c>
      <c r="P215" s="24">
        <v>0.54772255750516607</v>
      </c>
      <c r="Q215" s="24">
        <v>1.0327955589886444</v>
      </c>
      <c r="R215" s="24">
        <v>0</v>
      </c>
      <c r="S215" s="24">
        <v>0.44513612150292553</v>
      </c>
      <c r="T215" s="24">
        <v>0.5163977794943222</v>
      </c>
      <c r="U215" s="24">
        <v>0.63245553203367588</v>
      </c>
      <c r="V215" s="24">
        <v>0.40824829046386296</v>
      </c>
      <c r="W215" s="24">
        <v>2.3857481534839029</v>
      </c>
      <c r="X215" s="157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86</v>
      </c>
      <c r="C216" s="29"/>
      <c r="D216" s="13">
        <v>3.2810197118983357E-2</v>
      </c>
      <c r="E216" s="13">
        <v>1.8698394983077696E-2</v>
      </c>
      <c r="F216" s="13">
        <v>2.0384122874775878E-2</v>
      </c>
      <c r="G216" s="13">
        <v>1.8013876028871705E-2</v>
      </c>
      <c r="H216" s="13">
        <v>2.2356022755312902E-2</v>
      </c>
      <c r="I216" s="13">
        <v>3.5324266356293717E-2</v>
      </c>
      <c r="J216" s="13">
        <v>1.7604469755488256E-2</v>
      </c>
      <c r="K216" s="13">
        <v>1.3997084244475303E-2</v>
      </c>
      <c r="L216" s="13">
        <v>2.0935045114634683E-2</v>
      </c>
      <c r="M216" s="13">
        <v>4.1252814555951409E-2</v>
      </c>
      <c r="N216" s="13">
        <v>1.9249413520964206E-2</v>
      </c>
      <c r="O216" s="13">
        <v>4.0683810217248623E-2</v>
      </c>
      <c r="P216" s="13">
        <v>2.2356022755312902E-2</v>
      </c>
      <c r="Q216" s="13">
        <v>3.9220084518556117E-2</v>
      </c>
      <c r="R216" s="13">
        <v>0</v>
      </c>
      <c r="S216" s="13">
        <v>1.7363260492897888E-2</v>
      </c>
      <c r="T216" s="13">
        <v>1.9364916731037081E-2</v>
      </c>
      <c r="U216" s="13">
        <v>2.3424278964210218E-2</v>
      </c>
      <c r="V216" s="13">
        <v>1.8417216111151713E-2</v>
      </c>
      <c r="W216" s="13">
        <v>0.1039871437389011</v>
      </c>
      <c r="X216" s="157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262</v>
      </c>
      <c r="C217" s="29"/>
      <c r="D217" s="13">
        <v>-1.6366178875263371E-3</v>
      </c>
      <c r="E217" s="13">
        <v>-0.14519213688409127</v>
      </c>
      <c r="F217" s="13">
        <v>-8.1618687510066623E-3</v>
      </c>
      <c r="G217" s="13">
        <v>0.12234314851859796</v>
      </c>
      <c r="H217" s="13">
        <v>-4.0788123068407622E-2</v>
      </c>
      <c r="I217" s="13">
        <v>8.9716894201196773E-2</v>
      </c>
      <c r="J217" s="13">
        <v>0.14844415197251859</v>
      </c>
      <c r="K217" s="13">
        <v>0.14191890110903849</v>
      </c>
      <c r="L217" s="13">
        <v>-3.4262872204927408E-2</v>
      </c>
      <c r="M217" s="13">
        <v>-6.688912652232859E-2</v>
      </c>
      <c r="N217" s="13">
        <v>-3.0739712402958475E-2</v>
      </c>
      <c r="O217" s="13">
        <v>-5.3838624795368051E-2</v>
      </c>
      <c r="P217" s="13">
        <v>-4.0788123068407622E-2</v>
      </c>
      <c r="Q217" s="13">
        <v>3.0989636429874734E-2</v>
      </c>
      <c r="R217" s="13">
        <v>1.7939134702914306E-2</v>
      </c>
      <c r="S217" s="13">
        <v>3.7140878205275119E-3</v>
      </c>
      <c r="T217" s="13">
        <v>4.4040138156835162E-2</v>
      </c>
      <c r="U217" s="13">
        <v>5.7090639883795591E-2</v>
      </c>
      <c r="V217" s="13">
        <v>-0.13214163515713073</v>
      </c>
      <c r="W217" s="13">
        <v>-0.10175789205314556</v>
      </c>
      <c r="X217" s="157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46" t="s">
        <v>263</v>
      </c>
      <c r="C218" s="47"/>
      <c r="D218" s="45">
        <v>0.04</v>
      </c>
      <c r="E218" s="45">
        <v>1.93</v>
      </c>
      <c r="F218" s="45">
        <v>0.04</v>
      </c>
      <c r="G218" s="45">
        <v>1.75</v>
      </c>
      <c r="H218" s="45">
        <v>0.49</v>
      </c>
      <c r="I218" s="45">
        <v>1.3</v>
      </c>
      <c r="J218" s="45">
        <v>2.11</v>
      </c>
      <c r="K218" s="45">
        <v>2.02</v>
      </c>
      <c r="L218" s="45">
        <v>0.4</v>
      </c>
      <c r="M218" s="45">
        <v>0.85</v>
      </c>
      <c r="N218" s="45">
        <v>0.36</v>
      </c>
      <c r="O218" s="45">
        <v>0.67</v>
      </c>
      <c r="P218" s="45">
        <v>0.49</v>
      </c>
      <c r="Q218" s="45">
        <v>0.49</v>
      </c>
      <c r="R218" s="45">
        <v>0.31</v>
      </c>
      <c r="S218" s="45">
        <v>0.12</v>
      </c>
      <c r="T218" s="45">
        <v>0.67</v>
      </c>
      <c r="U218" s="45">
        <v>0.85</v>
      </c>
      <c r="V218" s="45">
        <v>1.75</v>
      </c>
      <c r="W218" s="45">
        <v>1.33</v>
      </c>
      <c r="X218" s="157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1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BM219" s="55"/>
    </row>
    <row r="220" spans="1:65" ht="15">
      <c r="B220" s="8" t="s">
        <v>515</v>
      </c>
      <c r="BM220" s="28" t="s">
        <v>66</v>
      </c>
    </row>
    <row r="221" spans="1:65" ht="15">
      <c r="A221" s="25" t="s">
        <v>28</v>
      </c>
      <c r="B221" s="18" t="s">
        <v>110</v>
      </c>
      <c r="C221" s="15" t="s">
        <v>111</v>
      </c>
      <c r="D221" s="16" t="s">
        <v>225</v>
      </c>
      <c r="E221" s="17" t="s">
        <v>225</v>
      </c>
      <c r="F221" s="17" t="s">
        <v>225</v>
      </c>
      <c r="G221" s="17" t="s">
        <v>225</v>
      </c>
      <c r="H221" s="17" t="s">
        <v>225</v>
      </c>
      <c r="I221" s="17" t="s">
        <v>225</v>
      </c>
      <c r="J221" s="17" t="s">
        <v>225</v>
      </c>
      <c r="K221" s="17" t="s">
        <v>225</v>
      </c>
      <c r="L221" s="17" t="s">
        <v>225</v>
      </c>
      <c r="M221" s="17" t="s">
        <v>225</v>
      </c>
      <c r="N221" s="17" t="s">
        <v>225</v>
      </c>
      <c r="O221" s="17" t="s">
        <v>225</v>
      </c>
      <c r="P221" s="17" t="s">
        <v>225</v>
      </c>
      <c r="Q221" s="17" t="s">
        <v>225</v>
      </c>
      <c r="R221" s="17" t="s">
        <v>225</v>
      </c>
      <c r="S221" s="157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1</v>
      </c>
    </row>
    <row r="222" spans="1:65">
      <c r="A222" s="30"/>
      <c r="B222" s="19" t="s">
        <v>226</v>
      </c>
      <c r="C222" s="9" t="s">
        <v>226</v>
      </c>
      <c r="D222" s="155" t="s">
        <v>228</v>
      </c>
      <c r="E222" s="156" t="s">
        <v>229</v>
      </c>
      <c r="F222" s="156" t="s">
        <v>231</v>
      </c>
      <c r="G222" s="156" t="s">
        <v>233</v>
      </c>
      <c r="H222" s="156" t="s">
        <v>236</v>
      </c>
      <c r="I222" s="156" t="s">
        <v>238</v>
      </c>
      <c r="J222" s="156" t="s">
        <v>239</v>
      </c>
      <c r="K222" s="156" t="s">
        <v>241</v>
      </c>
      <c r="L222" s="156" t="s">
        <v>242</v>
      </c>
      <c r="M222" s="156" t="s">
        <v>243</v>
      </c>
      <c r="N222" s="156" t="s">
        <v>244</v>
      </c>
      <c r="O222" s="156" t="s">
        <v>245</v>
      </c>
      <c r="P222" s="156" t="s">
        <v>247</v>
      </c>
      <c r="Q222" s="156" t="s">
        <v>249</v>
      </c>
      <c r="R222" s="156" t="s">
        <v>250</v>
      </c>
      <c r="S222" s="157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 t="s">
        <v>3</v>
      </c>
    </row>
    <row r="223" spans="1:65">
      <c r="A223" s="30"/>
      <c r="B223" s="19"/>
      <c r="C223" s="9"/>
      <c r="D223" s="10" t="s">
        <v>267</v>
      </c>
      <c r="E223" s="11" t="s">
        <v>292</v>
      </c>
      <c r="F223" s="11" t="s">
        <v>267</v>
      </c>
      <c r="G223" s="11" t="s">
        <v>267</v>
      </c>
      <c r="H223" s="11" t="s">
        <v>267</v>
      </c>
      <c r="I223" s="11" t="s">
        <v>292</v>
      </c>
      <c r="J223" s="11" t="s">
        <v>267</v>
      </c>
      <c r="K223" s="11" t="s">
        <v>267</v>
      </c>
      <c r="L223" s="11" t="s">
        <v>267</v>
      </c>
      <c r="M223" s="11" t="s">
        <v>292</v>
      </c>
      <c r="N223" s="11" t="s">
        <v>292</v>
      </c>
      <c r="O223" s="11" t="s">
        <v>267</v>
      </c>
      <c r="P223" s="11" t="s">
        <v>292</v>
      </c>
      <c r="Q223" s="11" t="s">
        <v>267</v>
      </c>
      <c r="R223" s="11" t="s">
        <v>292</v>
      </c>
      <c r="S223" s="157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2</v>
      </c>
    </row>
    <row r="224" spans="1:65">
      <c r="A224" s="30"/>
      <c r="B224" s="19"/>
      <c r="C224" s="9"/>
      <c r="D224" s="26" t="s">
        <v>295</v>
      </c>
      <c r="E224" s="26" t="s">
        <v>296</v>
      </c>
      <c r="F224" s="26" t="s">
        <v>296</v>
      </c>
      <c r="G224" s="26" t="s">
        <v>298</v>
      </c>
      <c r="H224" s="26" t="s">
        <v>117</v>
      </c>
      <c r="I224" s="26" t="s">
        <v>298</v>
      </c>
      <c r="J224" s="26" t="s">
        <v>295</v>
      </c>
      <c r="K224" s="26" t="s">
        <v>298</v>
      </c>
      <c r="L224" s="26" t="s">
        <v>298</v>
      </c>
      <c r="M224" s="26" t="s">
        <v>300</v>
      </c>
      <c r="N224" s="26" t="s">
        <v>296</v>
      </c>
      <c r="O224" s="26" t="s">
        <v>296</v>
      </c>
      <c r="P224" s="26" t="s">
        <v>296</v>
      </c>
      <c r="Q224" s="26" t="s">
        <v>300</v>
      </c>
      <c r="R224" s="26" t="s">
        <v>295</v>
      </c>
      <c r="S224" s="157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3</v>
      </c>
    </row>
    <row r="225" spans="1:65">
      <c r="A225" s="30"/>
      <c r="B225" s="18">
        <v>1</v>
      </c>
      <c r="C225" s="14">
        <v>1</v>
      </c>
      <c r="D225" s="22">
        <v>1.42</v>
      </c>
      <c r="E225" s="22">
        <v>1.22</v>
      </c>
      <c r="F225" s="22">
        <v>1.47</v>
      </c>
      <c r="G225" s="22">
        <v>1.44</v>
      </c>
      <c r="H225" s="22">
        <v>1.48</v>
      </c>
      <c r="I225" s="22">
        <v>1.29</v>
      </c>
      <c r="J225" s="22">
        <v>1.4202623347919072</v>
      </c>
      <c r="K225" s="22">
        <v>1.42</v>
      </c>
      <c r="L225" s="22">
        <v>1.38</v>
      </c>
      <c r="M225" s="22">
        <v>1.66</v>
      </c>
      <c r="N225" s="22">
        <v>1.3</v>
      </c>
      <c r="O225" s="151">
        <v>1.75527072926729</v>
      </c>
      <c r="P225" s="22">
        <v>1.35</v>
      </c>
      <c r="Q225" s="151">
        <v>1.85</v>
      </c>
      <c r="R225" s="22">
        <v>1.27</v>
      </c>
      <c r="S225" s="157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</v>
      </c>
    </row>
    <row r="226" spans="1:65">
      <c r="A226" s="30"/>
      <c r="B226" s="19">
        <v>1</v>
      </c>
      <c r="C226" s="9">
        <v>2</v>
      </c>
      <c r="D226" s="11">
        <v>1.3</v>
      </c>
      <c r="E226" s="11">
        <v>1.25</v>
      </c>
      <c r="F226" s="11">
        <v>1.48</v>
      </c>
      <c r="G226" s="11">
        <v>1.4</v>
      </c>
      <c r="H226" s="11">
        <v>1.46</v>
      </c>
      <c r="I226" s="11">
        <v>1.24</v>
      </c>
      <c r="J226" s="11">
        <v>1.4023790144897104</v>
      </c>
      <c r="K226" s="11">
        <v>1.31</v>
      </c>
      <c r="L226" s="11">
        <v>1.35</v>
      </c>
      <c r="M226" s="11">
        <v>1.6</v>
      </c>
      <c r="N226" s="11">
        <v>1.3</v>
      </c>
      <c r="O226" s="152">
        <v>1.7193438217739005</v>
      </c>
      <c r="P226" s="11">
        <v>1.37</v>
      </c>
      <c r="Q226" s="152">
        <v>1.81</v>
      </c>
      <c r="R226" s="11">
        <v>1.23</v>
      </c>
      <c r="S226" s="157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25</v>
      </c>
    </row>
    <row r="227" spans="1:65">
      <c r="A227" s="30"/>
      <c r="B227" s="19">
        <v>1</v>
      </c>
      <c r="C227" s="9">
        <v>3</v>
      </c>
      <c r="D227" s="11">
        <v>1.4</v>
      </c>
      <c r="E227" s="11">
        <v>1.22</v>
      </c>
      <c r="F227" s="11">
        <v>1.46</v>
      </c>
      <c r="G227" s="11">
        <v>1.42</v>
      </c>
      <c r="H227" s="11">
        <v>1.47</v>
      </c>
      <c r="I227" s="11">
        <v>1.2</v>
      </c>
      <c r="J227" s="11">
        <v>1.3802398340710968</v>
      </c>
      <c r="K227" s="11">
        <v>1.29</v>
      </c>
      <c r="L227" s="11">
        <v>1.39</v>
      </c>
      <c r="M227" s="11">
        <v>1.63</v>
      </c>
      <c r="N227" s="11">
        <v>1.3</v>
      </c>
      <c r="O227" s="152">
        <v>1.7690682126628907</v>
      </c>
      <c r="P227" s="11">
        <v>1.37</v>
      </c>
      <c r="Q227" s="152">
        <v>1.84</v>
      </c>
      <c r="R227" s="11">
        <v>1.23</v>
      </c>
      <c r="S227" s="157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16</v>
      </c>
    </row>
    <row r="228" spans="1:65">
      <c r="A228" s="30"/>
      <c r="B228" s="19">
        <v>1</v>
      </c>
      <c r="C228" s="9">
        <v>4</v>
      </c>
      <c r="D228" s="11">
        <v>1.32</v>
      </c>
      <c r="E228" s="11">
        <v>1.25</v>
      </c>
      <c r="F228" s="11">
        <v>1.54</v>
      </c>
      <c r="G228" s="11">
        <v>1.43</v>
      </c>
      <c r="H228" s="11">
        <v>1.46</v>
      </c>
      <c r="I228" s="11">
        <v>1.26</v>
      </c>
      <c r="J228" s="11">
        <v>1.3635352738009638</v>
      </c>
      <c r="K228" s="11">
        <v>1.25</v>
      </c>
      <c r="L228" s="11">
        <v>1.36</v>
      </c>
      <c r="M228" s="11">
        <v>1.64</v>
      </c>
      <c r="N228" s="11">
        <v>1.3</v>
      </c>
      <c r="O228" s="152">
        <v>1.7118911789897262</v>
      </c>
      <c r="P228" s="11">
        <v>1.36</v>
      </c>
      <c r="Q228" s="152">
        <v>1.81</v>
      </c>
      <c r="R228" s="11">
        <v>1.26</v>
      </c>
      <c r="S228" s="157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1.3694443793421047</v>
      </c>
    </row>
    <row r="229" spans="1:65">
      <c r="A229" s="30"/>
      <c r="B229" s="19">
        <v>1</v>
      </c>
      <c r="C229" s="9">
        <v>5</v>
      </c>
      <c r="D229" s="11">
        <v>1.3</v>
      </c>
      <c r="E229" s="11">
        <v>1.22</v>
      </c>
      <c r="F229" s="11">
        <v>1.5</v>
      </c>
      <c r="G229" s="11">
        <v>1.42</v>
      </c>
      <c r="H229" s="11">
        <v>1.46</v>
      </c>
      <c r="I229" s="11">
        <v>1.2</v>
      </c>
      <c r="J229" s="11">
        <v>1.3828100835831296</v>
      </c>
      <c r="K229" s="11">
        <v>1.3</v>
      </c>
      <c r="L229" s="11">
        <v>1.36</v>
      </c>
      <c r="M229" s="11">
        <v>1.62</v>
      </c>
      <c r="N229" s="11">
        <v>1.3</v>
      </c>
      <c r="O229" s="152">
        <v>1.7860312514228658</v>
      </c>
      <c r="P229" s="11">
        <v>1.34</v>
      </c>
      <c r="Q229" s="152">
        <v>1.77</v>
      </c>
      <c r="R229" s="11">
        <v>1.26</v>
      </c>
      <c r="S229" s="157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83</v>
      </c>
    </row>
    <row r="230" spans="1:65">
      <c r="A230" s="30"/>
      <c r="B230" s="19">
        <v>1</v>
      </c>
      <c r="C230" s="9">
        <v>6</v>
      </c>
      <c r="D230" s="11">
        <v>1.37</v>
      </c>
      <c r="E230" s="11">
        <v>1.23</v>
      </c>
      <c r="F230" s="11">
        <v>1.47</v>
      </c>
      <c r="G230" s="11">
        <v>1.41</v>
      </c>
      <c r="H230" s="11">
        <v>1.47</v>
      </c>
      <c r="I230" s="11">
        <v>1.21</v>
      </c>
      <c r="J230" s="11">
        <v>1.4274350479473714</v>
      </c>
      <c r="K230" s="11">
        <v>1.2</v>
      </c>
      <c r="L230" s="11">
        <v>1.39</v>
      </c>
      <c r="M230" s="11">
        <v>1.63</v>
      </c>
      <c r="N230" s="11">
        <v>1.3</v>
      </c>
      <c r="O230" s="152">
        <v>1.7939578905989788</v>
      </c>
      <c r="P230" s="11">
        <v>1.39</v>
      </c>
      <c r="Q230" s="152">
        <v>1.83</v>
      </c>
      <c r="R230" s="11">
        <v>1.29</v>
      </c>
      <c r="S230" s="157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20" t="s">
        <v>259</v>
      </c>
      <c r="C231" s="12"/>
      <c r="D231" s="23">
        <v>1.3516666666666666</v>
      </c>
      <c r="E231" s="23">
        <v>1.2316666666666665</v>
      </c>
      <c r="F231" s="23">
        <v>1.4866666666666666</v>
      </c>
      <c r="G231" s="23">
        <v>1.42</v>
      </c>
      <c r="H231" s="23">
        <v>1.4666666666666668</v>
      </c>
      <c r="I231" s="23">
        <v>1.2333333333333334</v>
      </c>
      <c r="J231" s="23">
        <v>1.3961102647806964</v>
      </c>
      <c r="K231" s="23">
        <v>1.2949999999999999</v>
      </c>
      <c r="L231" s="23">
        <v>1.3716666666666668</v>
      </c>
      <c r="M231" s="23">
        <v>1.6299999999999997</v>
      </c>
      <c r="N231" s="23">
        <v>1.3</v>
      </c>
      <c r="O231" s="23">
        <v>1.7559271807859418</v>
      </c>
      <c r="P231" s="23">
        <v>1.3633333333333333</v>
      </c>
      <c r="Q231" s="23">
        <v>1.8183333333333334</v>
      </c>
      <c r="R231" s="23">
        <v>1.2566666666666666</v>
      </c>
      <c r="S231" s="157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260</v>
      </c>
      <c r="C232" s="29"/>
      <c r="D232" s="11">
        <v>1.3450000000000002</v>
      </c>
      <c r="E232" s="11">
        <v>1.2250000000000001</v>
      </c>
      <c r="F232" s="11">
        <v>1.4750000000000001</v>
      </c>
      <c r="G232" s="11">
        <v>1.42</v>
      </c>
      <c r="H232" s="11">
        <v>1.4649999999999999</v>
      </c>
      <c r="I232" s="11">
        <v>1.2250000000000001</v>
      </c>
      <c r="J232" s="11">
        <v>1.39259454903642</v>
      </c>
      <c r="K232" s="11">
        <v>1.2949999999999999</v>
      </c>
      <c r="L232" s="11">
        <v>1.37</v>
      </c>
      <c r="M232" s="11">
        <v>1.63</v>
      </c>
      <c r="N232" s="11">
        <v>1.3</v>
      </c>
      <c r="O232" s="11">
        <v>1.7621694709650904</v>
      </c>
      <c r="P232" s="11">
        <v>1.3650000000000002</v>
      </c>
      <c r="Q232" s="11">
        <v>1.82</v>
      </c>
      <c r="R232" s="11">
        <v>1.26</v>
      </c>
      <c r="S232" s="157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261</v>
      </c>
      <c r="C233" s="29"/>
      <c r="D233" s="24">
        <v>5.2313159593611443E-2</v>
      </c>
      <c r="E233" s="24">
        <v>1.4719601443879758E-2</v>
      </c>
      <c r="F233" s="24">
        <v>2.943920288775952E-2</v>
      </c>
      <c r="G233" s="24">
        <v>1.4142135623730963E-2</v>
      </c>
      <c r="H233" s="24">
        <v>8.1649658092772665E-3</v>
      </c>
      <c r="I233" s="24">
        <v>3.6696957185394397E-2</v>
      </c>
      <c r="J233" s="24">
        <v>2.4874714781503986E-2</v>
      </c>
      <c r="K233" s="24">
        <v>7.3416619371910588E-2</v>
      </c>
      <c r="L233" s="24">
        <v>1.7224014243684985E-2</v>
      </c>
      <c r="M233" s="24">
        <v>1.9999999999999928E-2</v>
      </c>
      <c r="N233" s="24">
        <v>0</v>
      </c>
      <c r="O233" s="24">
        <v>3.4068223364255051E-2</v>
      </c>
      <c r="P233" s="24">
        <v>1.7511900715418211E-2</v>
      </c>
      <c r="Q233" s="24">
        <v>2.8577380332470436E-2</v>
      </c>
      <c r="R233" s="24">
        <v>2.3380903889000264E-2</v>
      </c>
      <c r="S233" s="216"/>
      <c r="T233" s="217"/>
      <c r="U233" s="217"/>
      <c r="V233" s="217"/>
      <c r="W233" s="217"/>
      <c r="X233" s="217"/>
      <c r="Y233" s="217"/>
      <c r="Z233" s="217"/>
      <c r="AA233" s="217"/>
      <c r="AB233" s="217"/>
      <c r="AC233" s="217"/>
      <c r="AD233" s="217"/>
      <c r="AE233" s="217"/>
      <c r="AF233" s="217"/>
      <c r="AG233" s="217"/>
      <c r="AH233" s="217"/>
      <c r="AI233" s="217"/>
      <c r="AJ233" s="217"/>
      <c r="AK233" s="217"/>
      <c r="AL233" s="217"/>
      <c r="AM233" s="217"/>
      <c r="AN233" s="217"/>
      <c r="AO233" s="217"/>
      <c r="AP233" s="217"/>
      <c r="AQ233" s="217"/>
      <c r="AR233" s="217"/>
      <c r="AS233" s="217"/>
      <c r="AT233" s="217"/>
      <c r="AU233" s="217"/>
      <c r="AV233" s="217"/>
      <c r="AW233" s="217"/>
      <c r="AX233" s="217"/>
      <c r="AY233" s="217"/>
      <c r="AZ233" s="217"/>
      <c r="BA233" s="217"/>
      <c r="BB233" s="217"/>
      <c r="BC233" s="217"/>
      <c r="BD233" s="217"/>
      <c r="BE233" s="217"/>
      <c r="BF233" s="217"/>
      <c r="BG233" s="217"/>
      <c r="BH233" s="217"/>
      <c r="BI233" s="217"/>
      <c r="BJ233" s="217"/>
      <c r="BK233" s="217"/>
      <c r="BL233" s="217"/>
      <c r="BM233" s="56"/>
    </row>
    <row r="234" spans="1:65">
      <c r="A234" s="30"/>
      <c r="B234" s="3" t="s">
        <v>86</v>
      </c>
      <c r="C234" s="29"/>
      <c r="D234" s="13">
        <v>3.8702707467530045E-2</v>
      </c>
      <c r="E234" s="13">
        <v>1.195096193007829E-2</v>
      </c>
      <c r="F234" s="13">
        <v>1.9802154408806852E-2</v>
      </c>
      <c r="G234" s="13">
        <v>9.9592504392471571E-3</v>
      </c>
      <c r="H234" s="13">
        <v>5.5670221426890451E-3</v>
      </c>
      <c r="I234" s="13">
        <v>2.9754289609779241E-2</v>
      </c>
      <c r="J234" s="13">
        <v>1.7817156287015305E-2</v>
      </c>
      <c r="K234" s="13">
        <v>5.669237017135953E-2</v>
      </c>
      <c r="L234" s="13">
        <v>1.2556997018482369E-2</v>
      </c>
      <c r="M234" s="13">
        <v>1.2269938650306707E-2</v>
      </c>
      <c r="N234" s="13">
        <v>0</v>
      </c>
      <c r="O234" s="13">
        <v>1.9401842933490177E-2</v>
      </c>
      <c r="P234" s="13">
        <v>1.2844914950184508E-2</v>
      </c>
      <c r="Q234" s="13">
        <v>1.5716249495400788E-2</v>
      </c>
      <c r="R234" s="13">
        <v>1.8605493810875541E-2</v>
      </c>
      <c r="S234" s="157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262</v>
      </c>
      <c r="C235" s="29"/>
      <c r="D235" s="13">
        <v>-1.2981697499812817E-2</v>
      </c>
      <c r="E235" s="13">
        <v>-0.100608476513393</v>
      </c>
      <c r="F235" s="13">
        <v>8.5598428890464762E-2</v>
      </c>
      <c r="G235" s="13">
        <v>3.691688499403134E-2</v>
      </c>
      <c r="H235" s="13">
        <v>7.0993965721534824E-2</v>
      </c>
      <c r="I235" s="13">
        <v>-9.9391437915982039E-2</v>
      </c>
      <c r="J235" s="13">
        <v>1.9472047087740973E-2</v>
      </c>
      <c r="K235" s="13">
        <v>-5.4361009811781269E-2</v>
      </c>
      <c r="L235" s="13">
        <v>1.6227656691174541E-3</v>
      </c>
      <c r="M235" s="13">
        <v>0.19026374826779646</v>
      </c>
      <c r="N235" s="13">
        <v>-5.0709894019548618E-2</v>
      </c>
      <c r="O235" s="13">
        <v>0.2822186919555707</v>
      </c>
      <c r="P235" s="13">
        <v>-4.4624273179370011E-3</v>
      </c>
      <c r="Q235" s="13">
        <v>0.32778910977522102</v>
      </c>
      <c r="R235" s="13">
        <v>-8.2352897552230409E-2</v>
      </c>
      <c r="S235" s="157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46" t="s">
        <v>263</v>
      </c>
      <c r="C236" s="47"/>
      <c r="D236" s="45">
        <v>0.14000000000000001</v>
      </c>
      <c r="E236" s="45">
        <v>0.99</v>
      </c>
      <c r="F236" s="45">
        <v>0.82</v>
      </c>
      <c r="G236" s="45">
        <v>0.34</v>
      </c>
      <c r="H236" s="45">
        <v>0.67</v>
      </c>
      <c r="I236" s="45">
        <v>0.98</v>
      </c>
      <c r="J236" s="45">
        <v>0.17</v>
      </c>
      <c r="K236" s="45">
        <v>0.54</v>
      </c>
      <c r="L236" s="45">
        <v>0</v>
      </c>
      <c r="M236" s="45">
        <v>1.83</v>
      </c>
      <c r="N236" s="45">
        <v>0.51</v>
      </c>
      <c r="O236" s="45">
        <v>2.73</v>
      </c>
      <c r="P236" s="45">
        <v>0.06</v>
      </c>
      <c r="Q236" s="45">
        <v>3.17</v>
      </c>
      <c r="R236" s="45">
        <v>0.82</v>
      </c>
      <c r="S236" s="157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1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BM237" s="55"/>
    </row>
    <row r="238" spans="1:65" ht="15">
      <c r="B238" s="8" t="s">
        <v>516</v>
      </c>
      <c r="BM238" s="28" t="s">
        <v>66</v>
      </c>
    </row>
    <row r="239" spans="1:65" ht="15">
      <c r="A239" s="25" t="s">
        <v>0</v>
      </c>
      <c r="B239" s="18" t="s">
        <v>110</v>
      </c>
      <c r="C239" s="15" t="s">
        <v>111</v>
      </c>
      <c r="D239" s="16" t="s">
        <v>225</v>
      </c>
      <c r="E239" s="17" t="s">
        <v>225</v>
      </c>
      <c r="F239" s="17" t="s">
        <v>225</v>
      </c>
      <c r="G239" s="17" t="s">
        <v>225</v>
      </c>
      <c r="H239" s="17" t="s">
        <v>225</v>
      </c>
      <c r="I239" s="17" t="s">
        <v>225</v>
      </c>
      <c r="J239" s="17" t="s">
        <v>225</v>
      </c>
      <c r="K239" s="17" t="s">
        <v>225</v>
      </c>
      <c r="L239" s="17" t="s">
        <v>225</v>
      </c>
      <c r="M239" s="17" t="s">
        <v>225</v>
      </c>
      <c r="N239" s="17" t="s">
        <v>225</v>
      </c>
      <c r="O239" s="17" t="s">
        <v>225</v>
      </c>
      <c r="P239" s="17" t="s">
        <v>225</v>
      </c>
      <c r="Q239" s="17" t="s">
        <v>225</v>
      </c>
      <c r="R239" s="17" t="s">
        <v>225</v>
      </c>
      <c r="S239" s="17" t="s">
        <v>225</v>
      </c>
      <c r="T239" s="17" t="s">
        <v>225</v>
      </c>
      <c r="U239" s="17" t="s">
        <v>225</v>
      </c>
      <c r="V239" s="17" t="s">
        <v>225</v>
      </c>
      <c r="W239" s="17" t="s">
        <v>225</v>
      </c>
      <c r="X239" s="17" t="s">
        <v>225</v>
      </c>
      <c r="Y239" s="157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1</v>
      </c>
    </row>
    <row r="240" spans="1:65">
      <c r="A240" s="30"/>
      <c r="B240" s="19" t="s">
        <v>226</v>
      </c>
      <c r="C240" s="9" t="s">
        <v>226</v>
      </c>
      <c r="D240" s="155" t="s">
        <v>228</v>
      </c>
      <c r="E240" s="156" t="s">
        <v>229</v>
      </c>
      <c r="F240" s="156" t="s">
        <v>231</v>
      </c>
      <c r="G240" s="156" t="s">
        <v>232</v>
      </c>
      <c r="H240" s="156" t="s">
        <v>233</v>
      </c>
      <c r="I240" s="156" t="s">
        <v>234</v>
      </c>
      <c r="J240" s="156" t="s">
        <v>235</v>
      </c>
      <c r="K240" s="156" t="s">
        <v>236</v>
      </c>
      <c r="L240" s="156" t="s">
        <v>237</v>
      </c>
      <c r="M240" s="156" t="s">
        <v>238</v>
      </c>
      <c r="N240" s="156" t="s">
        <v>239</v>
      </c>
      <c r="O240" s="156" t="s">
        <v>240</v>
      </c>
      <c r="P240" s="156" t="s">
        <v>241</v>
      </c>
      <c r="Q240" s="156" t="s">
        <v>242</v>
      </c>
      <c r="R240" s="156" t="s">
        <v>243</v>
      </c>
      <c r="S240" s="156" t="s">
        <v>244</v>
      </c>
      <c r="T240" s="156" t="s">
        <v>245</v>
      </c>
      <c r="U240" s="156" t="s">
        <v>247</v>
      </c>
      <c r="V240" s="156" t="s">
        <v>249</v>
      </c>
      <c r="W240" s="156" t="s">
        <v>250</v>
      </c>
      <c r="X240" s="156" t="s">
        <v>251</v>
      </c>
      <c r="Y240" s="157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 t="s">
        <v>1</v>
      </c>
    </row>
    <row r="241" spans="1:65">
      <c r="A241" s="30"/>
      <c r="B241" s="19"/>
      <c r="C241" s="9"/>
      <c r="D241" s="10" t="s">
        <v>291</v>
      </c>
      <c r="E241" s="11" t="s">
        <v>292</v>
      </c>
      <c r="F241" s="11" t="s">
        <v>291</v>
      </c>
      <c r="G241" s="11" t="s">
        <v>294</v>
      </c>
      <c r="H241" s="11" t="s">
        <v>294</v>
      </c>
      <c r="I241" s="11" t="s">
        <v>294</v>
      </c>
      <c r="J241" s="11" t="s">
        <v>294</v>
      </c>
      <c r="K241" s="11" t="s">
        <v>267</v>
      </c>
      <c r="L241" s="11" t="s">
        <v>291</v>
      </c>
      <c r="M241" s="11" t="s">
        <v>291</v>
      </c>
      <c r="N241" s="11" t="s">
        <v>291</v>
      </c>
      <c r="O241" s="11" t="s">
        <v>291</v>
      </c>
      <c r="P241" s="11" t="s">
        <v>294</v>
      </c>
      <c r="Q241" s="11" t="s">
        <v>291</v>
      </c>
      <c r="R241" s="11" t="s">
        <v>292</v>
      </c>
      <c r="S241" s="11" t="s">
        <v>292</v>
      </c>
      <c r="T241" s="11" t="s">
        <v>291</v>
      </c>
      <c r="U241" s="11" t="s">
        <v>268</v>
      </c>
      <c r="V241" s="11" t="s">
        <v>267</v>
      </c>
      <c r="W241" s="11" t="s">
        <v>268</v>
      </c>
      <c r="X241" s="11" t="s">
        <v>291</v>
      </c>
      <c r="Y241" s="157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2</v>
      </c>
    </row>
    <row r="242" spans="1:65">
      <c r="A242" s="30"/>
      <c r="B242" s="19"/>
      <c r="C242" s="9"/>
      <c r="D242" s="26" t="s">
        <v>295</v>
      </c>
      <c r="E242" s="26" t="s">
        <v>296</v>
      </c>
      <c r="F242" s="26" t="s">
        <v>296</v>
      </c>
      <c r="G242" s="26" t="s">
        <v>298</v>
      </c>
      <c r="H242" s="26" t="s">
        <v>298</v>
      </c>
      <c r="I242" s="26" t="s">
        <v>298</v>
      </c>
      <c r="J242" s="26" t="s">
        <v>298</v>
      </c>
      <c r="K242" s="26" t="s">
        <v>117</v>
      </c>
      <c r="L242" s="26"/>
      <c r="M242" s="26" t="s">
        <v>298</v>
      </c>
      <c r="N242" s="26" t="s">
        <v>295</v>
      </c>
      <c r="O242" s="26" t="s">
        <v>299</v>
      </c>
      <c r="P242" s="26" t="s">
        <v>298</v>
      </c>
      <c r="Q242" s="26"/>
      <c r="R242" s="26" t="s">
        <v>300</v>
      </c>
      <c r="S242" s="26" t="s">
        <v>296</v>
      </c>
      <c r="T242" s="26" t="s">
        <v>296</v>
      </c>
      <c r="U242" s="26" t="s">
        <v>296</v>
      </c>
      <c r="V242" s="26" t="s">
        <v>300</v>
      </c>
      <c r="W242" s="26" t="s">
        <v>296</v>
      </c>
      <c r="X242" s="26" t="s">
        <v>295</v>
      </c>
      <c r="Y242" s="157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3</v>
      </c>
    </row>
    <row r="243" spans="1:65">
      <c r="A243" s="30"/>
      <c r="B243" s="18">
        <v>1</v>
      </c>
      <c r="C243" s="14">
        <v>1</v>
      </c>
      <c r="D243" s="22">
        <v>4.9541002346854288</v>
      </c>
      <c r="E243" s="22">
        <v>4.9050339999999997</v>
      </c>
      <c r="F243" s="22">
        <v>5.01</v>
      </c>
      <c r="G243" s="22">
        <v>4.99</v>
      </c>
      <c r="H243" s="22">
        <v>5.05</v>
      </c>
      <c r="I243" s="22">
        <v>4.9400000000000004</v>
      </c>
      <c r="J243" s="22">
        <v>5.1100000000000003</v>
      </c>
      <c r="K243" s="22" t="s">
        <v>306</v>
      </c>
      <c r="L243" s="22">
        <v>4.8906000000000001</v>
      </c>
      <c r="M243" s="22">
        <v>5.16</v>
      </c>
      <c r="N243" s="22">
        <v>5.1411401381401793</v>
      </c>
      <c r="O243" s="22">
        <v>5.0731000000000002</v>
      </c>
      <c r="P243" s="22">
        <v>5.25</v>
      </c>
      <c r="Q243" s="22">
        <v>4.95</v>
      </c>
      <c r="R243" s="22">
        <v>5.18</v>
      </c>
      <c r="S243" s="22" t="s">
        <v>307</v>
      </c>
      <c r="T243" s="22">
        <v>4.9805815000000004</v>
      </c>
      <c r="U243" s="22">
        <v>4.8499999999999996</v>
      </c>
      <c r="V243" s="22" t="s">
        <v>307</v>
      </c>
      <c r="W243" s="22">
        <v>4.9800000000000004</v>
      </c>
      <c r="X243" s="22">
        <v>5.3411116000000005</v>
      </c>
      <c r="Y243" s="157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</v>
      </c>
    </row>
    <row r="244" spans="1:65">
      <c r="A244" s="30"/>
      <c r="B244" s="19">
        <v>1</v>
      </c>
      <c r="C244" s="9">
        <v>2</v>
      </c>
      <c r="D244" s="11">
        <v>4.9014206039878756</v>
      </c>
      <c r="E244" s="11">
        <v>4.9621009999999997</v>
      </c>
      <c r="F244" s="11">
        <v>4.9000000000000004</v>
      </c>
      <c r="G244" s="11">
        <v>4.9800000000000004</v>
      </c>
      <c r="H244" s="11">
        <v>5.09</v>
      </c>
      <c r="I244" s="11">
        <v>4.96</v>
      </c>
      <c r="J244" s="11">
        <v>5.07</v>
      </c>
      <c r="K244" s="11" t="s">
        <v>306</v>
      </c>
      <c r="L244" s="11">
        <v>4.8935000000000004</v>
      </c>
      <c r="M244" s="11">
        <v>4.96</v>
      </c>
      <c r="N244" s="11">
        <v>5.1658046600959704</v>
      </c>
      <c r="O244" s="11">
        <v>5.0208000000000004</v>
      </c>
      <c r="P244" s="153">
        <v>4.6100000000000003</v>
      </c>
      <c r="Q244" s="11">
        <v>5.04</v>
      </c>
      <c r="R244" s="11">
        <v>5.26</v>
      </c>
      <c r="S244" s="11" t="s">
        <v>307</v>
      </c>
      <c r="T244" s="11">
        <v>4.9742227500000009</v>
      </c>
      <c r="U244" s="11">
        <v>4.84</v>
      </c>
      <c r="V244" s="11" t="s">
        <v>307</v>
      </c>
      <c r="W244" s="11">
        <v>5</v>
      </c>
      <c r="X244" s="11">
        <v>5.3338892666666666</v>
      </c>
      <c r="Y244" s="157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26</v>
      </c>
    </row>
    <row r="245" spans="1:65">
      <c r="A245" s="30"/>
      <c r="B245" s="19">
        <v>1</v>
      </c>
      <c r="C245" s="9">
        <v>3</v>
      </c>
      <c r="D245" s="11">
        <v>4.9818498992052822</v>
      </c>
      <c r="E245" s="11">
        <v>4.880471</v>
      </c>
      <c r="F245" s="11">
        <v>5.05</v>
      </c>
      <c r="G245" s="11">
        <v>5.0199999999999996</v>
      </c>
      <c r="H245" s="11">
        <v>5.1100000000000003</v>
      </c>
      <c r="I245" s="11">
        <v>5.01</v>
      </c>
      <c r="J245" s="11">
        <v>4.95</v>
      </c>
      <c r="K245" s="11" t="s">
        <v>306</v>
      </c>
      <c r="L245" s="11">
        <v>4.9269999999999996</v>
      </c>
      <c r="M245" s="11">
        <v>5.0599999999999996</v>
      </c>
      <c r="N245" s="11">
        <v>5.1692590315824694</v>
      </c>
      <c r="O245" s="11">
        <v>5.1381999999999994</v>
      </c>
      <c r="P245" s="11">
        <v>5.14</v>
      </c>
      <c r="Q245" s="11">
        <v>5.04</v>
      </c>
      <c r="R245" s="11">
        <v>5.3199999999999994</v>
      </c>
      <c r="S245" s="11" t="s">
        <v>307</v>
      </c>
      <c r="T245" s="11">
        <v>4.9971657500000006</v>
      </c>
      <c r="U245" s="11">
        <v>4.91</v>
      </c>
      <c r="V245" s="11" t="s">
        <v>307</v>
      </c>
      <c r="W245" s="11">
        <v>5.04</v>
      </c>
      <c r="X245" s="11">
        <v>5.2720770333333329</v>
      </c>
      <c r="Y245" s="157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16</v>
      </c>
    </row>
    <row r="246" spans="1:65">
      <c r="A246" s="30"/>
      <c r="B246" s="19">
        <v>1</v>
      </c>
      <c r="C246" s="9">
        <v>4</v>
      </c>
      <c r="D246" s="11">
        <v>4.9606646360371167</v>
      </c>
      <c r="E246" s="11">
        <v>5.0127230000000003</v>
      </c>
      <c r="F246" s="11">
        <v>4.97</v>
      </c>
      <c r="G246" s="11">
        <v>5.0199999999999996</v>
      </c>
      <c r="H246" s="11">
        <v>5.05</v>
      </c>
      <c r="I246" s="11">
        <v>5.04</v>
      </c>
      <c r="J246" s="11">
        <v>5.07</v>
      </c>
      <c r="K246" s="11" t="s">
        <v>306</v>
      </c>
      <c r="L246" s="11">
        <v>4.9175000000000004</v>
      </c>
      <c r="M246" s="11">
        <v>5.04</v>
      </c>
      <c r="N246" s="11">
        <v>5.1738090498229017</v>
      </c>
      <c r="O246" s="11">
        <v>4.9922000000000004</v>
      </c>
      <c r="P246" s="11">
        <v>5.15</v>
      </c>
      <c r="Q246" s="11">
        <v>5.01</v>
      </c>
      <c r="R246" s="11">
        <v>5.24</v>
      </c>
      <c r="S246" s="11" t="s">
        <v>307</v>
      </c>
      <c r="T246" s="11">
        <v>4.9876389999999997</v>
      </c>
      <c r="U246" s="11">
        <v>4.79</v>
      </c>
      <c r="V246" s="11" t="s">
        <v>307</v>
      </c>
      <c r="W246" s="11">
        <v>5</v>
      </c>
      <c r="X246" s="11">
        <v>5.2820255666666673</v>
      </c>
      <c r="Y246" s="157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5.0345161981399924</v>
      </c>
    </row>
    <row r="247" spans="1:65">
      <c r="A247" s="30"/>
      <c r="B247" s="19">
        <v>1</v>
      </c>
      <c r="C247" s="9">
        <v>5</v>
      </c>
      <c r="D247" s="11">
        <v>4.9945209700617363</v>
      </c>
      <c r="E247" s="11">
        <v>4.8044510000000002</v>
      </c>
      <c r="F247" s="11">
        <v>4.9400000000000004</v>
      </c>
      <c r="G247" s="11">
        <v>5.0199999999999996</v>
      </c>
      <c r="H247" s="11">
        <v>5.01</v>
      </c>
      <c r="I247" s="11">
        <v>4.7699999999999996</v>
      </c>
      <c r="J247" s="11">
        <v>5.14</v>
      </c>
      <c r="K247" s="11" t="s">
        <v>306</v>
      </c>
      <c r="L247" s="11">
        <v>4.9535</v>
      </c>
      <c r="M247" s="11">
        <v>5.01</v>
      </c>
      <c r="N247" s="11">
        <v>5.1139750961068495</v>
      </c>
      <c r="O247" s="11">
        <v>5.0461</v>
      </c>
      <c r="P247" s="11">
        <v>5.12</v>
      </c>
      <c r="Q247" s="11">
        <v>5.03</v>
      </c>
      <c r="R247" s="11">
        <v>5.29</v>
      </c>
      <c r="S247" s="11" t="s">
        <v>307</v>
      </c>
      <c r="T247" s="11">
        <v>4.9678400000000007</v>
      </c>
      <c r="U247" s="11">
        <v>4.75</v>
      </c>
      <c r="V247" s="11" t="s">
        <v>307</v>
      </c>
      <c r="W247" s="11">
        <v>4.97</v>
      </c>
      <c r="X247" s="11">
        <v>5.3118345333333332</v>
      </c>
      <c r="Y247" s="157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84</v>
      </c>
    </row>
    <row r="248" spans="1:65">
      <c r="A248" s="30"/>
      <c r="B248" s="19">
        <v>1</v>
      </c>
      <c r="C248" s="9">
        <v>6</v>
      </c>
      <c r="D248" s="11">
        <v>4.985923125503219</v>
      </c>
      <c r="E248" s="11">
        <v>4.8694879999999996</v>
      </c>
      <c r="F248" s="11">
        <v>4.87</v>
      </c>
      <c r="G248" s="11">
        <v>5.0199999999999996</v>
      </c>
      <c r="H248" s="11">
        <v>5.0999999999999996</v>
      </c>
      <c r="I248" s="11">
        <v>4.8</v>
      </c>
      <c r="J248" s="11">
        <v>5.2</v>
      </c>
      <c r="K248" s="11" t="s">
        <v>306</v>
      </c>
      <c r="L248" s="11">
        <v>4.9036999999999997</v>
      </c>
      <c r="M248" s="11">
        <v>5.12</v>
      </c>
      <c r="N248" s="11">
        <v>5.1701739538901235</v>
      </c>
      <c r="O248" s="11">
        <v>5.2033000000000005</v>
      </c>
      <c r="P248" s="153">
        <v>5.48</v>
      </c>
      <c r="Q248" s="11">
        <v>4.87</v>
      </c>
      <c r="R248" s="11">
        <v>5.2</v>
      </c>
      <c r="S248" s="11" t="s">
        <v>307</v>
      </c>
      <c r="T248" s="11">
        <v>4.9957949999999993</v>
      </c>
      <c r="U248" s="11">
        <v>4.83</v>
      </c>
      <c r="V248" s="11" t="s">
        <v>307</v>
      </c>
      <c r="W248" s="11">
        <v>5.0199999999999996</v>
      </c>
      <c r="X248" s="11">
        <v>5.1671580000000006</v>
      </c>
      <c r="Y248" s="157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20" t="s">
        <v>259</v>
      </c>
      <c r="C249" s="12"/>
      <c r="D249" s="23">
        <v>4.9630799115801096</v>
      </c>
      <c r="E249" s="23">
        <v>4.9057113333333335</v>
      </c>
      <c r="F249" s="23">
        <v>4.956666666666667</v>
      </c>
      <c r="G249" s="23">
        <v>5.0083333333333329</v>
      </c>
      <c r="H249" s="23">
        <v>5.0683333333333342</v>
      </c>
      <c r="I249" s="23">
        <v>4.92</v>
      </c>
      <c r="J249" s="23">
        <v>5.09</v>
      </c>
      <c r="K249" s="23" t="s">
        <v>631</v>
      </c>
      <c r="L249" s="23">
        <v>4.9142999999999999</v>
      </c>
      <c r="M249" s="23">
        <v>5.0583333333333327</v>
      </c>
      <c r="N249" s="23">
        <v>5.155693654939749</v>
      </c>
      <c r="O249" s="23">
        <v>5.0789499999999999</v>
      </c>
      <c r="P249" s="23">
        <v>5.125</v>
      </c>
      <c r="Q249" s="23">
        <v>4.99</v>
      </c>
      <c r="R249" s="23">
        <v>5.2483333333333331</v>
      </c>
      <c r="S249" s="23" t="s">
        <v>631</v>
      </c>
      <c r="T249" s="23">
        <v>4.983874000000001</v>
      </c>
      <c r="U249" s="23">
        <v>4.8283333333333331</v>
      </c>
      <c r="V249" s="23" t="s">
        <v>631</v>
      </c>
      <c r="W249" s="23">
        <v>5.001666666666666</v>
      </c>
      <c r="X249" s="23">
        <v>5.2846826666666669</v>
      </c>
      <c r="Y249" s="157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260</v>
      </c>
      <c r="C250" s="29"/>
      <c r="D250" s="11">
        <v>4.9712572676211995</v>
      </c>
      <c r="E250" s="11">
        <v>4.8927525000000003</v>
      </c>
      <c r="F250" s="11">
        <v>4.9550000000000001</v>
      </c>
      <c r="G250" s="11">
        <v>5.0199999999999996</v>
      </c>
      <c r="H250" s="11">
        <v>5.07</v>
      </c>
      <c r="I250" s="11">
        <v>4.95</v>
      </c>
      <c r="J250" s="11">
        <v>5.09</v>
      </c>
      <c r="K250" s="11" t="s">
        <v>631</v>
      </c>
      <c r="L250" s="11">
        <v>4.9106000000000005</v>
      </c>
      <c r="M250" s="11">
        <v>5.05</v>
      </c>
      <c r="N250" s="11">
        <v>5.1675318458392194</v>
      </c>
      <c r="O250" s="11">
        <v>5.0595999999999997</v>
      </c>
      <c r="P250" s="11">
        <v>5.1449999999999996</v>
      </c>
      <c r="Q250" s="11">
        <v>5.0199999999999996</v>
      </c>
      <c r="R250" s="11">
        <v>5.25</v>
      </c>
      <c r="S250" s="11" t="s">
        <v>631</v>
      </c>
      <c r="T250" s="11">
        <v>4.9841102500000005</v>
      </c>
      <c r="U250" s="11">
        <v>4.835</v>
      </c>
      <c r="V250" s="11" t="s">
        <v>631</v>
      </c>
      <c r="W250" s="11">
        <v>5</v>
      </c>
      <c r="X250" s="11">
        <v>5.2969300500000003</v>
      </c>
      <c r="Y250" s="157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261</v>
      </c>
      <c r="C251" s="29"/>
      <c r="D251" s="24">
        <v>3.3914608598851072E-2</v>
      </c>
      <c r="E251" s="24">
        <v>7.325927859504669E-2</v>
      </c>
      <c r="F251" s="24">
        <v>6.742897497861465E-2</v>
      </c>
      <c r="G251" s="24">
        <v>1.8348478592696789E-2</v>
      </c>
      <c r="H251" s="24">
        <v>3.8166302763913008E-2</v>
      </c>
      <c r="I251" s="24">
        <v>0.11081516141756069</v>
      </c>
      <c r="J251" s="24">
        <v>8.4142735871850449E-2</v>
      </c>
      <c r="K251" s="24" t="s">
        <v>631</v>
      </c>
      <c r="L251" s="24">
        <v>2.3727030998420263E-2</v>
      </c>
      <c r="M251" s="24">
        <v>7.2778201864752617E-2</v>
      </c>
      <c r="N251" s="24">
        <v>2.356413147358595E-2</v>
      </c>
      <c r="O251" s="24">
        <v>7.8732223390426279E-2</v>
      </c>
      <c r="P251" s="24">
        <v>0.28556960622587269</v>
      </c>
      <c r="Q251" s="24">
        <v>6.7823299831252654E-2</v>
      </c>
      <c r="R251" s="24">
        <v>5.3072277760302058E-2</v>
      </c>
      <c r="S251" s="24" t="s">
        <v>631</v>
      </c>
      <c r="T251" s="24">
        <v>1.1781616382101017E-2</v>
      </c>
      <c r="U251" s="24">
        <v>5.4558836742242468E-2</v>
      </c>
      <c r="V251" s="24" t="s">
        <v>631</v>
      </c>
      <c r="W251" s="24">
        <v>2.5625508125043366E-2</v>
      </c>
      <c r="X251" s="24">
        <v>6.3750682053508562E-2</v>
      </c>
      <c r="Y251" s="216"/>
      <c r="Z251" s="217"/>
      <c r="AA251" s="217"/>
      <c r="AB251" s="217"/>
      <c r="AC251" s="217"/>
      <c r="AD251" s="217"/>
      <c r="AE251" s="217"/>
      <c r="AF251" s="217"/>
      <c r="AG251" s="217"/>
      <c r="AH251" s="217"/>
      <c r="AI251" s="217"/>
      <c r="AJ251" s="217"/>
      <c r="AK251" s="217"/>
      <c r="AL251" s="217"/>
      <c r="AM251" s="217"/>
      <c r="AN251" s="217"/>
      <c r="AO251" s="217"/>
      <c r="AP251" s="217"/>
      <c r="AQ251" s="217"/>
      <c r="AR251" s="217"/>
      <c r="AS251" s="217"/>
      <c r="AT251" s="217"/>
      <c r="AU251" s="217"/>
      <c r="AV251" s="217"/>
      <c r="AW251" s="217"/>
      <c r="AX251" s="217"/>
      <c r="AY251" s="217"/>
      <c r="AZ251" s="217"/>
      <c r="BA251" s="217"/>
      <c r="BB251" s="217"/>
      <c r="BC251" s="217"/>
      <c r="BD251" s="217"/>
      <c r="BE251" s="217"/>
      <c r="BF251" s="217"/>
      <c r="BG251" s="217"/>
      <c r="BH251" s="217"/>
      <c r="BI251" s="217"/>
      <c r="BJ251" s="217"/>
      <c r="BK251" s="217"/>
      <c r="BL251" s="217"/>
      <c r="BM251" s="56"/>
    </row>
    <row r="252" spans="1:65">
      <c r="A252" s="30"/>
      <c r="B252" s="3" t="s">
        <v>86</v>
      </c>
      <c r="C252" s="29"/>
      <c r="D252" s="13">
        <v>6.8333795149499383E-3</v>
      </c>
      <c r="E252" s="13">
        <v>1.4933467058541429E-2</v>
      </c>
      <c r="F252" s="13">
        <v>1.3603693674232947E-2</v>
      </c>
      <c r="G252" s="13">
        <v>3.6635897356466136E-3</v>
      </c>
      <c r="H252" s="13">
        <v>7.5303458264872744E-3</v>
      </c>
      <c r="I252" s="13">
        <v>2.2523406792187131E-2</v>
      </c>
      <c r="J252" s="13">
        <v>1.6530989365785943E-2</v>
      </c>
      <c r="K252" s="13" t="s">
        <v>631</v>
      </c>
      <c r="L252" s="13">
        <v>4.8281608771178529E-3</v>
      </c>
      <c r="M252" s="13">
        <v>1.4387782905717159E-2</v>
      </c>
      <c r="N252" s="13">
        <v>4.5705065216605327E-3</v>
      </c>
      <c r="O252" s="13">
        <v>1.5501673257351673E-2</v>
      </c>
      <c r="P252" s="13">
        <v>5.5720898775780035E-2</v>
      </c>
      <c r="Q252" s="13">
        <v>1.3591843653557645E-2</v>
      </c>
      <c r="R252" s="13">
        <v>1.0112215514824146E-2</v>
      </c>
      <c r="S252" s="13" t="s">
        <v>631</v>
      </c>
      <c r="T252" s="13">
        <v>2.3639474798321579E-3</v>
      </c>
      <c r="U252" s="13">
        <v>1.1299724558282872E-2</v>
      </c>
      <c r="V252" s="13" t="s">
        <v>631</v>
      </c>
      <c r="W252" s="13">
        <v>5.1233938270663186E-3</v>
      </c>
      <c r="X252" s="13">
        <v>1.2063294255229054E-2</v>
      </c>
      <c r="Y252" s="157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3" t="s">
        <v>262</v>
      </c>
      <c r="C253" s="29"/>
      <c r="D253" s="13">
        <v>-1.4189305138451069E-2</v>
      </c>
      <c r="E253" s="13">
        <v>-2.5584358007278984E-2</v>
      </c>
      <c r="F253" s="13">
        <v>-1.5463160393065611E-2</v>
      </c>
      <c r="G253" s="13">
        <v>-5.2006714798797926E-3</v>
      </c>
      <c r="H253" s="13">
        <v>6.7170575805943766E-3</v>
      </c>
      <c r="I253" s="13">
        <v>-2.274621704113311E-2</v>
      </c>
      <c r="J253" s="13">
        <v>1.1020681963543222E-2</v>
      </c>
      <c r="K253" s="13" t="s">
        <v>631</v>
      </c>
      <c r="L253" s="13">
        <v>-2.3878401301878127E-2</v>
      </c>
      <c r="M253" s="13">
        <v>4.7307694038485337E-3</v>
      </c>
      <c r="N253" s="13">
        <v>2.4069334972946388E-2</v>
      </c>
      <c r="O253" s="13">
        <v>8.8258335282391798E-3</v>
      </c>
      <c r="P253" s="13">
        <v>1.7972690582153117E-2</v>
      </c>
      <c r="Q253" s="13">
        <v>-8.8421998039134309E-3</v>
      </c>
      <c r="R253" s="13">
        <v>4.2470244762016218E-2</v>
      </c>
      <c r="S253" s="13" t="s">
        <v>631</v>
      </c>
      <c r="T253" s="13">
        <v>-1.0058999940987579E-2</v>
      </c>
      <c r="U253" s="13">
        <v>-4.0953858661301745E-2</v>
      </c>
      <c r="V253" s="13" t="s">
        <v>631</v>
      </c>
      <c r="W253" s="13">
        <v>-6.5248635977103175E-3</v>
      </c>
      <c r="X253" s="13">
        <v>4.9690269865275027E-2</v>
      </c>
      <c r="Y253" s="157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46" t="s">
        <v>263</v>
      </c>
      <c r="C254" s="47"/>
      <c r="D254" s="45">
        <v>0.36</v>
      </c>
      <c r="E254" s="45">
        <v>0.84</v>
      </c>
      <c r="F254" s="45">
        <v>0.41</v>
      </c>
      <c r="G254" s="45">
        <v>0.03</v>
      </c>
      <c r="H254" s="45">
        <v>0.54</v>
      </c>
      <c r="I254" s="45">
        <v>0.72</v>
      </c>
      <c r="J254" s="45">
        <v>0.72</v>
      </c>
      <c r="K254" s="45" t="s">
        <v>264</v>
      </c>
      <c r="L254" s="45">
        <v>0.77</v>
      </c>
      <c r="M254" s="45">
        <v>0.45</v>
      </c>
      <c r="N254" s="45">
        <v>1.28</v>
      </c>
      <c r="O254" s="45">
        <v>0.63</v>
      </c>
      <c r="P254" s="45">
        <v>1.02</v>
      </c>
      <c r="Q254" s="45">
        <v>0.13</v>
      </c>
      <c r="R254" s="45">
        <v>2.06</v>
      </c>
      <c r="S254" s="45" t="s">
        <v>264</v>
      </c>
      <c r="T254" s="45">
        <v>0.18</v>
      </c>
      <c r="U254" s="45">
        <v>1.5</v>
      </c>
      <c r="V254" s="45" t="s">
        <v>264</v>
      </c>
      <c r="W254" s="45">
        <v>0.03</v>
      </c>
      <c r="X254" s="45">
        <v>2.37</v>
      </c>
      <c r="Y254" s="157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B255" s="31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BM255" s="55"/>
    </row>
    <row r="256" spans="1:65" ht="15">
      <c r="B256" s="8" t="s">
        <v>517</v>
      </c>
      <c r="BM256" s="28" t="s">
        <v>66</v>
      </c>
    </row>
    <row r="257" spans="1:65" ht="15">
      <c r="A257" s="25" t="s">
        <v>33</v>
      </c>
      <c r="B257" s="18" t="s">
        <v>110</v>
      </c>
      <c r="C257" s="15" t="s">
        <v>111</v>
      </c>
      <c r="D257" s="16" t="s">
        <v>225</v>
      </c>
      <c r="E257" s="17" t="s">
        <v>225</v>
      </c>
      <c r="F257" s="17" t="s">
        <v>225</v>
      </c>
      <c r="G257" s="17" t="s">
        <v>225</v>
      </c>
      <c r="H257" s="17" t="s">
        <v>225</v>
      </c>
      <c r="I257" s="17" t="s">
        <v>225</v>
      </c>
      <c r="J257" s="17" t="s">
        <v>225</v>
      </c>
      <c r="K257" s="157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1</v>
      </c>
    </row>
    <row r="258" spans="1:65">
      <c r="A258" s="30"/>
      <c r="B258" s="19" t="s">
        <v>226</v>
      </c>
      <c r="C258" s="9" t="s">
        <v>226</v>
      </c>
      <c r="D258" s="155" t="s">
        <v>236</v>
      </c>
      <c r="E258" s="156" t="s">
        <v>238</v>
      </c>
      <c r="F258" s="156" t="s">
        <v>239</v>
      </c>
      <c r="G258" s="156" t="s">
        <v>242</v>
      </c>
      <c r="H258" s="156" t="s">
        <v>243</v>
      </c>
      <c r="I258" s="156" t="s">
        <v>245</v>
      </c>
      <c r="J258" s="156" t="s">
        <v>249</v>
      </c>
      <c r="K258" s="157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 t="s">
        <v>3</v>
      </c>
    </row>
    <row r="259" spans="1:65">
      <c r="A259" s="30"/>
      <c r="B259" s="19"/>
      <c r="C259" s="9"/>
      <c r="D259" s="10" t="s">
        <v>267</v>
      </c>
      <c r="E259" s="11" t="s">
        <v>292</v>
      </c>
      <c r="F259" s="11" t="s">
        <v>267</v>
      </c>
      <c r="G259" s="11" t="s">
        <v>267</v>
      </c>
      <c r="H259" s="11" t="s">
        <v>292</v>
      </c>
      <c r="I259" s="11" t="s">
        <v>267</v>
      </c>
      <c r="J259" s="11" t="s">
        <v>267</v>
      </c>
      <c r="K259" s="157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</v>
      </c>
    </row>
    <row r="260" spans="1:65">
      <c r="A260" s="30"/>
      <c r="B260" s="19"/>
      <c r="C260" s="9"/>
      <c r="D260" s="26" t="s">
        <v>117</v>
      </c>
      <c r="E260" s="26" t="s">
        <v>298</v>
      </c>
      <c r="F260" s="26" t="s">
        <v>295</v>
      </c>
      <c r="G260" s="26" t="s">
        <v>298</v>
      </c>
      <c r="H260" s="26" t="s">
        <v>300</v>
      </c>
      <c r="I260" s="26" t="s">
        <v>296</v>
      </c>
      <c r="J260" s="26" t="s">
        <v>300</v>
      </c>
      <c r="K260" s="157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2</v>
      </c>
    </row>
    <row r="261" spans="1:65">
      <c r="A261" s="30"/>
      <c r="B261" s="18">
        <v>1</v>
      </c>
      <c r="C261" s="14">
        <v>1</v>
      </c>
      <c r="D261" s="22">
        <v>2.7480000000000002</v>
      </c>
      <c r="E261" s="22">
        <v>2.9</v>
      </c>
      <c r="F261" s="22">
        <v>2.6625849565881383</v>
      </c>
      <c r="G261" s="22">
        <v>2.4900000000000002</v>
      </c>
      <c r="H261" s="22">
        <v>3.15</v>
      </c>
      <c r="I261" s="22">
        <v>2.5361414753753402</v>
      </c>
      <c r="J261" s="22">
        <v>3.37</v>
      </c>
      <c r="K261" s="157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>
        <v>1</v>
      </c>
      <c r="C262" s="9">
        <v>2</v>
      </c>
      <c r="D262" s="11">
        <v>2.702</v>
      </c>
      <c r="E262" s="11">
        <v>2.6</v>
      </c>
      <c r="F262" s="11">
        <v>2.6113218893618604</v>
      </c>
      <c r="G262" s="11">
        <v>2.52</v>
      </c>
      <c r="H262" s="11">
        <v>3.11</v>
      </c>
      <c r="I262" s="11">
        <v>2.5152833923854101</v>
      </c>
      <c r="J262" s="11">
        <v>3.32</v>
      </c>
      <c r="K262" s="157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27</v>
      </c>
    </row>
    <row r="263" spans="1:65">
      <c r="A263" s="30"/>
      <c r="B263" s="19">
        <v>1</v>
      </c>
      <c r="C263" s="9">
        <v>3</v>
      </c>
      <c r="D263" s="11">
        <v>2.7320000000000002</v>
      </c>
      <c r="E263" s="11">
        <v>2.5</v>
      </c>
      <c r="F263" s="11">
        <v>2.5617574582313005</v>
      </c>
      <c r="G263" s="11">
        <v>2.5299999999999998</v>
      </c>
      <c r="H263" s="11">
        <v>3.13</v>
      </c>
      <c r="I263" s="11">
        <v>2.5102357626015999</v>
      </c>
      <c r="J263" s="11">
        <v>3.38</v>
      </c>
      <c r="K263" s="157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16</v>
      </c>
    </row>
    <row r="264" spans="1:65">
      <c r="A264" s="30"/>
      <c r="B264" s="19">
        <v>1</v>
      </c>
      <c r="C264" s="9">
        <v>4</v>
      </c>
      <c r="D264" s="11">
        <v>2.677</v>
      </c>
      <c r="E264" s="11">
        <v>2.7</v>
      </c>
      <c r="F264" s="11">
        <v>2.5377711771300544</v>
      </c>
      <c r="G264" s="11">
        <v>2.5299999999999998</v>
      </c>
      <c r="H264" s="11">
        <v>3.12</v>
      </c>
      <c r="I264" s="11">
        <v>2.55019175938489</v>
      </c>
      <c r="J264" s="11">
        <v>3.21</v>
      </c>
      <c r="K264" s="157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2.7911329875035134</v>
      </c>
    </row>
    <row r="265" spans="1:65">
      <c r="A265" s="30"/>
      <c r="B265" s="19">
        <v>1</v>
      </c>
      <c r="C265" s="9">
        <v>5</v>
      </c>
      <c r="D265" s="11">
        <v>2.7679999999999998</v>
      </c>
      <c r="E265" s="11">
        <v>2.8</v>
      </c>
      <c r="F265" s="11">
        <v>2.6195782107744692</v>
      </c>
      <c r="G265" s="11">
        <v>2.4900000000000002</v>
      </c>
      <c r="H265" s="11">
        <v>3.13</v>
      </c>
      <c r="I265" s="11">
        <v>2.5870365446112098</v>
      </c>
      <c r="J265" s="11">
        <v>3.22</v>
      </c>
      <c r="K265" s="157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85</v>
      </c>
    </row>
    <row r="266" spans="1:65">
      <c r="A266" s="30"/>
      <c r="B266" s="19">
        <v>1</v>
      </c>
      <c r="C266" s="9">
        <v>6</v>
      </c>
      <c r="D266" s="11">
        <v>2.7709999999999999</v>
      </c>
      <c r="E266" s="11">
        <v>2.8</v>
      </c>
      <c r="F266" s="11">
        <v>2.5998084135050923</v>
      </c>
      <c r="G266" s="11">
        <v>2.4500000000000002</v>
      </c>
      <c r="H266" s="11">
        <v>3.17</v>
      </c>
      <c r="I266" s="11">
        <v>2.5778744351981802</v>
      </c>
      <c r="J266" s="11">
        <v>3.34</v>
      </c>
      <c r="K266" s="157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20" t="s">
        <v>259</v>
      </c>
      <c r="C267" s="12"/>
      <c r="D267" s="23">
        <v>2.7330000000000001</v>
      </c>
      <c r="E267" s="23">
        <v>2.7166666666666668</v>
      </c>
      <c r="F267" s="23">
        <v>2.5988036842651523</v>
      </c>
      <c r="G267" s="23">
        <v>2.5016666666666665</v>
      </c>
      <c r="H267" s="23">
        <v>3.1350000000000002</v>
      </c>
      <c r="I267" s="23">
        <v>2.5461272282594383</v>
      </c>
      <c r="J267" s="23">
        <v>3.3066666666666666</v>
      </c>
      <c r="K267" s="157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260</v>
      </c>
      <c r="C268" s="29"/>
      <c r="D268" s="11">
        <v>2.74</v>
      </c>
      <c r="E268" s="11">
        <v>2.75</v>
      </c>
      <c r="F268" s="11">
        <v>2.6055651514334763</v>
      </c>
      <c r="G268" s="11">
        <v>2.5049999999999999</v>
      </c>
      <c r="H268" s="11">
        <v>3.13</v>
      </c>
      <c r="I268" s="11">
        <v>2.5431666173801153</v>
      </c>
      <c r="J268" s="11">
        <v>3.33</v>
      </c>
      <c r="K268" s="157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261</v>
      </c>
      <c r="C269" s="29"/>
      <c r="D269" s="24">
        <v>3.739518685606473E-2</v>
      </c>
      <c r="E269" s="24">
        <v>0.14719601443879737</v>
      </c>
      <c r="F269" s="24">
        <v>4.4169528820355478E-2</v>
      </c>
      <c r="G269" s="24">
        <v>3.1251666622224436E-2</v>
      </c>
      <c r="H269" s="24">
        <v>2.167948338867879E-2</v>
      </c>
      <c r="I269" s="24">
        <v>3.1740297746569557E-2</v>
      </c>
      <c r="J269" s="24">
        <v>7.4206917916503301E-2</v>
      </c>
      <c r="K269" s="157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86</v>
      </c>
      <c r="C270" s="29"/>
      <c r="D270" s="13">
        <v>1.3682834561311646E-2</v>
      </c>
      <c r="E270" s="13">
        <v>5.4182582002011301E-2</v>
      </c>
      <c r="F270" s="13">
        <v>1.6996100585737403E-2</v>
      </c>
      <c r="G270" s="13">
        <v>1.249233842327426E-2</v>
      </c>
      <c r="H270" s="13">
        <v>6.9153057061176358E-3</v>
      </c>
      <c r="I270" s="13">
        <v>1.2466108289595405E-2</v>
      </c>
      <c r="J270" s="13">
        <v>2.2441608240878014E-2</v>
      </c>
      <c r="K270" s="157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262</v>
      </c>
      <c r="C271" s="29"/>
      <c r="D271" s="13">
        <v>-2.0827738328408896E-2</v>
      </c>
      <c r="E271" s="13">
        <v>-2.6679603290222231E-2</v>
      </c>
      <c r="F271" s="13">
        <v>-6.8907251678604897E-2</v>
      </c>
      <c r="G271" s="13">
        <v>-0.10370925431817413</v>
      </c>
      <c r="H271" s="13">
        <v>0.12319979522152891</v>
      </c>
      <c r="I271" s="13">
        <v>-8.7780037834462643E-2</v>
      </c>
      <c r="J271" s="13">
        <v>0.184704090228343</v>
      </c>
      <c r="K271" s="157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46" t="s">
        <v>263</v>
      </c>
      <c r="C272" s="47"/>
      <c r="D272" s="45">
        <v>0.06</v>
      </c>
      <c r="E272" s="45">
        <v>0</v>
      </c>
      <c r="F272" s="45">
        <v>0.47</v>
      </c>
      <c r="G272" s="45">
        <v>0.85</v>
      </c>
      <c r="H272" s="45">
        <v>1.65</v>
      </c>
      <c r="I272" s="45">
        <v>0.67</v>
      </c>
      <c r="J272" s="45">
        <v>2.33</v>
      </c>
      <c r="K272" s="157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1"/>
      <c r="C273" s="20"/>
      <c r="D273" s="20"/>
      <c r="E273" s="20"/>
      <c r="F273" s="20"/>
      <c r="G273" s="20"/>
      <c r="H273" s="20"/>
      <c r="I273" s="20"/>
      <c r="J273" s="20"/>
      <c r="BM273" s="55"/>
    </row>
    <row r="274" spans="1:65" ht="15">
      <c r="B274" s="8" t="s">
        <v>518</v>
      </c>
      <c r="BM274" s="28" t="s">
        <v>66</v>
      </c>
    </row>
    <row r="275" spans="1:65" ht="15">
      <c r="A275" s="25" t="s">
        <v>36</v>
      </c>
      <c r="B275" s="18" t="s">
        <v>110</v>
      </c>
      <c r="C275" s="15" t="s">
        <v>111</v>
      </c>
      <c r="D275" s="16" t="s">
        <v>225</v>
      </c>
      <c r="E275" s="17" t="s">
        <v>225</v>
      </c>
      <c r="F275" s="17" t="s">
        <v>225</v>
      </c>
      <c r="G275" s="17" t="s">
        <v>225</v>
      </c>
      <c r="H275" s="17" t="s">
        <v>225</v>
      </c>
      <c r="I275" s="17" t="s">
        <v>225</v>
      </c>
      <c r="J275" s="17" t="s">
        <v>225</v>
      </c>
      <c r="K275" s="157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1</v>
      </c>
    </row>
    <row r="276" spans="1:65">
      <c r="A276" s="30"/>
      <c r="B276" s="19" t="s">
        <v>226</v>
      </c>
      <c r="C276" s="9" t="s">
        <v>226</v>
      </c>
      <c r="D276" s="155" t="s">
        <v>236</v>
      </c>
      <c r="E276" s="156" t="s">
        <v>238</v>
      </c>
      <c r="F276" s="156" t="s">
        <v>239</v>
      </c>
      <c r="G276" s="156" t="s">
        <v>242</v>
      </c>
      <c r="H276" s="156" t="s">
        <v>243</v>
      </c>
      <c r="I276" s="156" t="s">
        <v>245</v>
      </c>
      <c r="J276" s="156" t="s">
        <v>249</v>
      </c>
      <c r="K276" s="157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 t="s">
        <v>3</v>
      </c>
    </row>
    <row r="277" spans="1:65">
      <c r="A277" s="30"/>
      <c r="B277" s="19"/>
      <c r="C277" s="9"/>
      <c r="D277" s="10" t="s">
        <v>267</v>
      </c>
      <c r="E277" s="11" t="s">
        <v>292</v>
      </c>
      <c r="F277" s="11" t="s">
        <v>267</v>
      </c>
      <c r="G277" s="11" t="s">
        <v>267</v>
      </c>
      <c r="H277" s="11" t="s">
        <v>292</v>
      </c>
      <c r="I277" s="11" t="s">
        <v>267</v>
      </c>
      <c r="J277" s="11" t="s">
        <v>267</v>
      </c>
      <c r="K277" s="157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2</v>
      </c>
    </row>
    <row r="278" spans="1:65">
      <c r="A278" s="30"/>
      <c r="B278" s="19"/>
      <c r="C278" s="9"/>
      <c r="D278" s="26" t="s">
        <v>117</v>
      </c>
      <c r="E278" s="26" t="s">
        <v>298</v>
      </c>
      <c r="F278" s="26" t="s">
        <v>295</v>
      </c>
      <c r="G278" s="26" t="s">
        <v>298</v>
      </c>
      <c r="H278" s="26" t="s">
        <v>300</v>
      </c>
      <c r="I278" s="26" t="s">
        <v>296</v>
      </c>
      <c r="J278" s="26" t="s">
        <v>300</v>
      </c>
      <c r="K278" s="157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3</v>
      </c>
    </row>
    <row r="279" spans="1:65">
      <c r="A279" s="30"/>
      <c r="B279" s="18">
        <v>1</v>
      </c>
      <c r="C279" s="14">
        <v>1</v>
      </c>
      <c r="D279" s="22">
        <v>1.238</v>
      </c>
      <c r="E279" s="22">
        <v>1.2</v>
      </c>
      <c r="F279" s="22">
        <v>1.1746745091797159</v>
      </c>
      <c r="G279" s="22">
        <v>1.1499999999999999</v>
      </c>
      <c r="H279" s="22">
        <v>1.34</v>
      </c>
      <c r="I279" s="22">
        <v>1.24308735536078</v>
      </c>
      <c r="J279" s="22">
        <v>1.45</v>
      </c>
      <c r="K279" s="157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>
        <v>1</v>
      </c>
      <c r="C280" s="9">
        <v>2</v>
      </c>
      <c r="D280" s="11">
        <v>1.21</v>
      </c>
      <c r="E280" s="11">
        <v>1.2</v>
      </c>
      <c r="F280" s="11">
        <v>1.1484578304358124</v>
      </c>
      <c r="G280" s="11">
        <v>1.1200000000000001</v>
      </c>
      <c r="H280" s="11">
        <v>1.32</v>
      </c>
      <c r="I280" s="11">
        <v>1.2305408719953701</v>
      </c>
      <c r="J280" s="11">
        <v>1.43</v>
      </c>
      <c r="K280" s="157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28</v>
      </c>
    </row>
    <row r="281" spans="1:65">
      <c r="A281" s="30"/>
      <c r="B281" s="19">
        <v>1</v>
      </c>
      <c r="C281" s="9">
        <v>3</v>
      </c>
      <c r="D281" s="11">
        <v>1.212</v>
      </c>
      <c r="E281" s="11">
        <v>1.1000000000000001</v>
      </c>
      <c r="F281" s="11">
        <v>1.1258666952382614</v>
      </c>
      <c r="G281" s="11">
        <v>1.1299999999999999</v>
      </c>
      <c r="H281" s="11">
        <v>1.3</v>
      </c>
      <c r="I281" s="11">
        <v>1.2097953249719999</v>
      </c>
      <c r="J281" s="11">
        <v>1.49</v>
      </c>
      <c r="K281" s="157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16</v>
      </c>
    </row>
    <row r="282" spans="1:65">
      <c r="A282" s="30"/>
      <c r="B282" s="19">
        <v>1</v>
      </c>
      <c r="C282" s="9">
        <v>4</v>
      </c>
      <c r="D282" s="11">
        <v>1.1950000000000001</v>
      </c>
      <c r="E282" s="11">
        <v>1.2</v>
      </c>
      <c r="F282" s="11">
        <v>1.1115104753847742</v>
      </c>
      <c r="G282" s="11">
        <v>1.1299999999999999</v>
      </c>
      <c r="H282" s="11">
        <v>1.29</v>
      </c>
      <c r="I282" s="11">
        <v>1.2130928510789629</v>
      </c>
      <c r="J282" s="11">
        <v>1.42</v>
      </c>
      <c r="K282" s="157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1.2335369152827771</v>
      </c>
    </row>
    <row r="283" spans="1:65">
      <c r="A283" s="30"/>
      <c r="B283" s="19">
        <v>1</v>
      </c>
      <c r="C283" s="9">
        <v>5</v>
      </c>
      <c r="D283" s="11">
        <v>1.238</v>
      </c>
      <c r="E283" s="11">
        <v>1.1000000000000001</v>
      </c>
      <c r="F283" s="11">
        <v>1.1825637203246293</v>
      </c>
      <c r="G283" s="153">
        <v>1.06</v>
      </c>
      <c r="H283" s="11">
        <v>1.34</v>
      </c>
      <c r="I283" s="11">
        <v>1.2178841479138227</v>
      </c>
      <c r="J283" s="11">
        <v>1.4</v>
      </c>
      <c r="K283" s="157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86</v>
      </c>
    </row>
    <row r="284" spans="1:65">
      <c r="A284" s="30"/>
      <c r="B284" s="19">
        <v>1</v>
      </c>
      <c r="C284" s="9">
        <v>6</v>
      </c>
      <c r="D284" s="11">
        <v>1.244</v>
      </c>
      <c r="E284" s="11">
        <v>1.1000000000000001</v>
      </c>
      <c r="F284" s="11">
        <v>1.1619021976940214</v>
      </c>
      <c r="G284" s="11">
        <v>1.1200000000000001</v>
      </c>
      <c r="H284" s="11">
        <v>1.31</v>
      </c>
      <c r="I284" s="11">
        <v>1.2521744622984854</v>
      </c>
      <c r="J284" s="11">
        <v>1.43</v>
      </c>
      <c r="K284" s="157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20" t="s">
        <v>259</v>
      </c>
      <c r="C285" s="12"/>
      <c r="D285" s="23">
        <v>1.2228333333333332</v>
      </c>
      <c r="E285" s="23">
        <v>1.1500000000000001</v>
      </c>
      <c r="F285" s="23">
        <v>1.1508292380428691</v>
      </c>
      <c r="G285" s="23">
        <v>1.1183333333333334</v>
      </c>
      <c r="H285" s="23">
        <v>1.3166666666666667</v>
      </c>
      <c r="I285" s="23">
        <v>1.2277625022699035</v>
      </c>
      <c r="J285" s="23">
        <v>1.4366666666666665</v>
      </c>
      <c r="K285" s="157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260</v>
      </c>
      <c r="C286" s="29"/>
      <c r="D286" s="11">
        <v>1.2250000000000001</v>
      </c>
      <c r="E286" s="11">
        <v>1.1499999999999999</v>
      </c>
      <c r="F286" s="11">
        <v>1.1551800140649169</v>
      </c>
      <c r="G286" s="11">
        <v>1.125</v>
      </c>
      <c r="H286" s="11">
        <v>1.3149999999999999</v>
      </c>
      <c r="I286" s="11">
        <v>1.2242125099545964</v>
      </c>
      <c r="J286" s="11">
        <v>1.43</v>
      </c>
      <c r="K286" s="157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261</v>
      </c>
      <c r="C287" s="29"/>
      <c r="D287" s="24">
        <v>1.9823386861650714E-2</v>
      </c>
      <c r="E287" s="24">
        <v>5.477225575051653E-2</v>
      </c>
      <c r="F287" s="24">
        <v>2.7831643756671697E-2</v>
      </c>
      <c r="G287" s="24">
        <v>3.0605010483034694E-2</v>
      </c>
      <c r="H287" s="24">
        <v>2.0655911179772911E-2</v>
      </c>
      <c r="I287" s="24">
        <v>1.7170406308109787E-2</v>
      </c>
      <c r="J287" s="24">
        <v>3.076794869123823E-2</v>
      </c>
      <c r="K287" s="216"/>
      <c r="L287" s="217"/>
      <c r="M287" s="217"/>
      <c r="N287" s="217"/>
      <c r="O287" s="217"/>
      <c r="P287" s="217"/>
      <c r="Q287" s="217"/>
      <c r="R287" s="217"/>
      <c r="S287" s="217"/>
      <c r="T287" s="217"/>
      <c r="U287" s="217"/>
      <c r="V287" s="217"/>
      <c r="W287" s="217"/>
      <c r="X287" s="217"/>
      <c r="Y287" s="217"/>
      <c r="Z287" s="217"/>
      <c r="AA287" s="217"/>
      <c r="AB287" s="217"/>
      <c r="AC287" s="217"/>
      <c r="AD287" s="217"/>
      <c r="AE287" s="217"/>
      <c r="AF287" s="217"/>
      <c r="AG287" s="217"/>
      <c r="AH287" s="217"/>
      <c r="AI287" s="217"/>
      <c r="AJ287" s="217"/>
      <c r="AK287" s="217"/>
      <c r="AL287" s="217"/>
      <c r="AM287" s="217"/>
      <c r="AN287" s="217"/>
      <c r="AO287" s="217"/>
      <c r="AP287" s="217"/>
      <c r="AQ287" s="217"/>
      <c r="AR287" s="217"/>
      <c r="AS287" s="217"/>
      <c r="AT287" s="217"/>
      <c r="AU287" s="217"/>
      <c r="AV287" s="217"/>
      <c r="AW287" s="217"/>
      <c r="AX287" s="217"/>
      <c r="AY287" s="217"/>
      <c r="AZ287" s="217"/>
      <c r="BA287" s="217"/>
      <c r="BB287" s="217"/>
      <c r="BC287" s="217"/>
      <c r="BD287" s="217"/>
      <c r="BE287" s="217"/>
      <c r="BF287" s="217"/>
      <c r="BG287" s="217"/>
      <c r="BH287" s="217"/>
      <c r="BI287" s="217"/>
      <c r="BJ287" s="217"/>
      <c r="BK287" s="217"/>
      <c r="BL287" s="217"/>
      <c r="BM287" s="56"/>
    </row>
    <row r="288" spans="1:65">
      <c r="A288" s="30"/>
      <c r="B288" s="3" t="s">
        <v>86</v>
      </c>
      <c r="C288" s="29"/>
      <c r="D288" s="13">
        <v>1.6211029190391753E-2</v>
      </c>
      <c r="E288" s="13">
        <v>4.7628048478710022E-2</v>
      </c>
      <c r="F288" s="13">
        <v>2.4183990844725958E-2</v>
      </c>
      <c r="G288" s="13">
        <v>2.7366626363369322E-2</v>
      </c>
      <c r="H288" s="13">
        <v>1.5688033807422463E-2</v>
      </c>
      <c r="I288" s="13">
        <v>1.3985120311432312E-2</v>
      </c>
      <c r="J288" s="13">
        <v>2.1416205585548655E-2</v>
      </c>
      <c r="K288" s="157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262</v>
      </c>
      <c r="C289" s="29"/>
      <c r="D289" s="13">
        <v>-8.6771476530884684E-3</v>
      </c>
      <c r="E289" s="13">
        <v>-6.7721455473123693E-2</v>
      </c>
      <c r="F289" s="13">
        <v>-6.7049211268191411E-2</v>
      </c>
      <c r="G289" s="13">
        <v>-9.3392893655747877E-2</v>
      </c>
      <c r="H289" s="13">
        <v>6.7391377067003155E-2</v>
      </c>
      <c r="I289" s="13">
        <v>-4.6811837905555986E-3</v>
      </c>
      <c r="J289" s="13">
        <v>0.16467261649589449</v>
      </c>
      <c r="K289" s="157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46" t="s">
        <v>263</v>
      </c>
      <c r="C290" s="47"/>
      <c r="D290" s="45">
        <v>0</v>
      </c>
      <c r="E290" s="45">
        <v>0.67</v>
      </c>
      <c r="F290" s="45">
        <v>0.67</v>
      </c>
      <c r="G290" s="45">
        <v>0.97</v>
      </c>
      <c r="H290" s="45">
        <v>0.87</v>
      </c>
      <c r="I290" s="45">
        <v>0.05</v>
      </c>
      <c r="J290" s="45">
        <v>1.98</v>
      </c>
      <c r="K290" s="157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B291" s="31"/>
      <c r="C291" s="20"/>
      <c r="D291" s="20"/>
      <c r="E291" s="20"/>
      <c r="F291" s="20"/>
      <c r="G291" s="20"/>
      <c r="H291" s="20"/>
      <c r="I291" s="20"/>
      <c r="J291" s="20"/>
      <c r="BM291" s="55"/>
    </row>
    <row r="292" spans="1:65" ht="15">
      <c r="B292" s="8" t="s">
        <v>519</v>
      </c>
      <c r="BM292" s="28" t="s">
        <v>66</v>
      </c>
    </row>
    <row r="293" spans="1:65" ht="15">
      <c r="A293" s="25" t="s">
        <v>39</v>
      </c>
      <c r="B293" s="18" t="s">
        <v>110</v>
      </c>
      <c r="C293" s="15" t="s">
        <v>111</v>
      </c>
      <c r="D293" s="16" t="s">
        <v>225</v>
      </c>
      <c r="E293" s="17" t="s">
        <v>225</v>
      </c>
      <c r="F293" s="17" t="s">
        <v>225</v>
      </c>
      <c r="G293" s="17" t="s">
        <v>225</v>
      </c>
      <c r="H293" s="17" t="s">
        <v>225</v>
      </c>
      <c r="I293" s="17" t="s">
        <v>225</v>
      </c>
      <c r="J293" s="17" t="s">
        <v>225</v>
      </c>
      <c r="K293" s="157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1</v>
      </c>
    </row>
    <row r="294" spans="1:65">
      <c r="A294" s="30"/>
      <c r="B294" s="19" t="s">
        <v>226</v>
      </c>
      <c r="C294" s="9" t="s">
        <v>226</v>
      </c>
      <c r="D294" s="155" t="s">
        <v>236</v>
      </c>
      <c r="E294" s="156" t="s">
        <v>238</v>
      </c>
      <c r="F294" s="156" t="s">
        <v>239</v>
      </c>
      <c r="G294" s="156" t="s">
        <v>242</v>
      </c>
      <c r="H294" s="156" t="s">
        <v>243</v>
      </c>
      <c r="I294" s="156" t="s">
        <v>245</v>
      </c>
      <c r="J294" s="156" t="s">
        <v>249</v>
      </c>
      <c r="K294" s="157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 t="s">
        <v>3</v>
      </c>
    </row>
    <row r="295" spans="1:65">
      <c r="A295" s="30"/>
      <c r="B295" s="19"/>
      <c r="C295" s="9"/>
      <c r="D295" s="10" t="s">
        <v>267</v>
      </c>
      <c r="E295" s="11" t="s">
        <v>292</v>
      </c>
      <c r="F295" s="11" t="s">
        <v>267</v>
      </c>
      <c r="G295" s="11" t="s">
        <v>267</v>
      </c>
      <c r="H295" s="11" t="s">
        <v>292</v>
      </c>
      <c r="I295" s="11" t="s">
        <v>267</v>
      </c>
      <c r="J295" s="11" t="s">
        <v>267</v>
      </c>
      <c r="K295" s="157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2</v>
      </c>
    </row>
    <row r="296" spans="1:65">
      <c r="A296" s="30"/>
      <c r="B296" s="19"/>
      <c r="C296" s="9"/>
      <c r="D296" s="26" t="s">
        <v>117</v>
      </c>
      <c r="E296" s="26" t="s">
        <v>298</v>
      </c>
      <c r="F296" s="26" t="s">
        <v>295</v>
      </c>
      <c r="G296" s="26" t="s">
        <v>298</v>
      </c>
      <c r="H296" s="26" t="s">
        <v>300</v>
      </c>
      <c r="I296" s="26" t="s">
        <v>296</v>
      </c>
      <c r="J296" s="26" t="s">
        <v>300</v>
      </c>
      <c r="K296" s="157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8">
        <v>1</v>
      </c>
      <c r="C297" s="14">
        <v>1</v>
      </c>
      <c r="D297" s="22">
        <v>0.53200000000000003</v>
      </c>
      <c r="E297" s="151">
        <v>0.5</v>
      </c>
      <c r="F297" s="22">
        <v>0.50409627878691043</v>
      </c>
      <c r="G297" s="22">
        <v>0.5</v>
      </c>
      <c r="H297" s="22">
        <v>0.64</v>
      </c>
      <c r="I297" s="22">
        <v>0.64148786806720703</v>
      </c>
      <c r="J297" s="22">
        <v>0.69</v>
      </c>
      <c r="K297" s="157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</v>
      </c>
    </row>
    <row r="298" spans="1:65">
      <c r="A298" s="30"/>
      <c r="B298" s="19">
        <v>1</v>
      </c>
      <c r="C298" s="9">
        <v>2</v>
      </c>
      <c r="D298" s="11">
        <v>0.51900000000000002</v>
      </c>
      <c r="E298" s="152">
        <v>0.5</v>
      </c>
      <c r="F298" s="11">
        <v>0.51774155129485477</v>
      </c>
      <c r="G298" s="11">
        <v>0.49</v>
      </c>
      <c r="H298" s="11">
        <v>0.64</v>
      </c>
      <c r="I298" s="11">
        <v>0.67974613374089576</v>
      </c>
      <c r="J298" s="11">
        <v>0.68</v>
      </c>
      <c r="K298" s="157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29</v>
      </c>
    </row>
    <row r="299" spans="1:65">
      <c r="A299" s="30"/>
      <c r="B299" s="19">
        <v>1</v>
      </c>
      <c r="C299" s="9">
        <v>3</v>
      </c>
      <c r="D299" s="11">
        <v>0.53100000000000003</v>
      </c>
      <c r="E299" s="152">
        <v>0.5</v>
      </c>
      <c r="F299" s="11">
        <v>0.50166589493603242</v>
      </c>
      <c r="G299" s="11">
        <v>0.5</v>
      </c>
      <c r="H299" s="11">
        <v>0.66</v>
      </c>
      <c r="I299" s="11">
        <v>0.66458995272786459</v>
      </c>
      <c r="J299" s="11">
        <v>0.7</v>
      </c>
      <c r="K299" s="157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16</v>
      </c>
    </row>
    <row r="300" spans="1:65">
      <c r="A300" s="30"/>
      <c r="B300" s="19">
        <v>1</v>
      </c>
      <c r="C300" s="9">
        <v>4</v>
      </c>
      <c r="D300" s="11">
        <v>0.52100000000000002</v>
      </c>
      <c r="E300" s="152">
        <v>0.5</v>
      </c>
      <c r="F300" s="11">
        <v>0.48970862275188942</v>
      </c>
      <c r="G300" s="11">
        <v>0.49</v>
      </c>
      <c r="H300" s="11">
        <v>0.64</v>
      </c>
      <c r="I300" s="11">
        <v>0.66241501467986608</v>
      </c>
      <c r="J300" s="11">
        <v>0.65</v>
      </c>
      <c r="K300" s="157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0.58657777301213987</v>
      </c>
    </row>
    <row r="301" spans="1:65">
      <c r="A301" s="30"/>
      <c r="B301" s="19">
        <v>1</v>
      </c>
      <c r="C301" s="9">
        <v>5</v>
      </c>
      <c r="D301" s="11">
        <v>0.54500000000000004</v>
      </c>
      <c r="E301" s="152">
        <v>0.5</v>
      </c>
      <c r="F301" s="11">
        <v>0.50350954877885368</v>
      </c>
      <c r="G301" s="11">
        <v>0.51</v>
      </c>
      <c r="H301" s="11">
        <v>0.66</v>
      </c>
      <c r="I301" s="11">
        <v>0.68405593875905202</v>
      </c>
      <c r="J301" s="11">
        <v>0.66</v>
      </c>
      <c r="K301" s="157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87</v>
      </c>
    </row>
    <row r="302" spans="1:65">
      <c r="A302" s="30"/>
      <c r="B302" s="19">
        <v>1</v>
      </c>
      <c r="C302" s="9">
        <v>6</v>
      </c>
      <c r="D302" s="11">
        <v>0.55800000000000005</v>
      </c>
      <c r="E302" s="152">
        <v>0.5</v>
      </c>
      <c r="F302" s="11">
        <v>0.4940004240881502</v>
      </c>
      <c r="G302" s="11">
        <v>0.49</v>
      </c>
      <c r="H302" s="11">
        <v>0.65</v>
      </c>
      <c r="I302" s="11">
        <v>0.64778259982545272</v>
      </c>
      <c r="J302" s="11">
        <v>0.67</v>
      </c>
      <c r="K302" s="157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20" t="s">
        <v>259</v>
      </c>
      <c r="C303" s="12"/>
      <c r="D303" s="23">
        <v>0.53433333333333344</v>
      </c>
      <c r="E303" s="23">
        <v>0.5</v>
      </c>
      <c r="F303" s="23">
        <v>0.50178705343944852</v>
      </c>
      <c r="G303" s="23">
        <v>0.49666666666666676</v>
      </c>
      <c r="H303" s="23">
        <v>0.64833333333333332</v>
      </c>
      <c r="I303" s="23">
        <v>0.66334625130005642</v>
      </c>
      <c r="J303" s="23">
        <v>0.67500000000000016</v>
      </c>
      <c r="K303" s="157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260</v>
      </c>
      <c r="C304" s="29"/>
      <c r="D304" s="11">
        <v>0.53150000000000008</v>
      </c>
      <c r="E304" s="11">
        <v>0.5</v>
      </c>
      <c r="F304" s="11">
        <v>0.50258772185744305</v>
      </c>
      <c r="G304" s="11">
        <v>0.495</v>
      </c>
      <c r="H304" s="11">
        <v>0.64500000000000002</v>
      </c>
      <c r="I304" s="11">
        <v>0.66350248370386533</v>
      </c>
      <c r="J304" s="11">
        <v>0.67500000000000004</v>
      </c>
      <c r="K304" s="157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261</v>
      </c>
      <c r="C305" s="29"/>
      <c r="D305" s="24">
        <v>1.485485330343814E-2</v>
      </c>
      <c r="E305" s="24">
        <v>0</v>
      </c>
      <c r="F305" s="24">
        <v>9.6889656582053764E-3</v>
      </c>
      <c r="G305" s="24">
        <v>8.1649658092772665E-3</v>
      </c>
      <c r="H305" s="24">
        <v>9.8319208025017604E-3</v>
      </c>
      <c r="I305" s="24">
        <v>1.685394587854127E-2</v>
      </c>
      <c r="J305" s="24">
        <v>1.8708286933869677E-2</v>
      </c>
      <c r="K305" s="157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86</v>
      </c>
      <c r="C306" s="29"/>
      <c r="D306" s="13">
        <v>2.780072358722047E-2</v>
      </c>
      <c r="E306" s="13">
        <v>0</v>
      </c>
      <c r="F306" s="13">
        <v>1.9308919175561313E-2</v>
      </c>
      <c r="G306" s="13">
        <v>1.6439528475054897E-2</v>
      </c>
      <c r="H306" s="13">
        <v>1.5164916404887034E-2</v>
      </c>
      <c r="I306" s="13">
        <v>2.5407463817742445E-2</v>
      </c>
      <c r="J306" s="13">
        <v>2.7715980642769887E-2</v>
      </c>
      <c r="K306" s="157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262</v>
      </c>
      <c r="C307" s="29"/>
      <c r="D307" s="13">
        <v>-8.9066517830236891E-2</v>
      </c>
      <c r="E307" s="13">
        <v>-0.14759811400209333</v>
      </c>
      <c r="F307" s="13">
        <v>-0.14455153855776348</v>
      </c>
      <c r="G307" s="13">
        <v>-0.15328079324207922</v>
      </c>
      <c r="H307" s="13">
        <v>0.10528111217728564</v>
      </c>
      <c r="I307" s="13">
        <v>0.13087519135561876</v>
      </c>
      <c r="J307" s="13">
        <v>0.1507425460971743</v>
      </c>
      <c r="K307" s="157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46" t="s">
        <v>263</v>
      </c>
      <c r="C308" s="47"/>
      <c r="D308" s="45">
        <v>0.49</v>
      </c>
      <c r="E308" s="45" t="s">
        <v>264</v>
      </c>
      <c r="F308" s="45">
        <v>0.78</v>
      </c>
      <c r="G308" s="45">
        <v>0.82</v>
      </c>
      <c r="H308" s="45">
        <v>0.49</v>
      </c>
      <c r="I308" s="45">
        <v>0.62</v>
      </c>
      <c r="J308" s="45">
        <v>0.72</v>
      </c>
      <c r="K308" s="157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B309" s="31" t="s">
        <v>281</v>
      </c>
      <c r="C309" s="20"/>
      <c r="D309" s="20"/>
      <c r="E309" s="20"/>
      <c r="F309" s="20"/>
      <c r="G309" s="20"/>
      <c r="H309" s="20"/>
      <c r="I309" s="20"/>
      <c r="J309" s="20"/>
      <c r="BM309" s="55"/>
    </row>
    <row r="310" spans="1:65">
      <c r="BM310" s="55"/>
    </row>
    <row r="311" spans="1:65" ht="15">
      <c r="B311" s="8" t="s">
        <v>520</v>
      </c>
      <c r="BM311" s="28" t="s">
        <v>66</v>
      </c>
    </row>
    <row r="312" spans="1:65" ht="15">
      <c r="A312" s="25" t="s">
        <v>52</v>
      </c>
      <c r="B312" s="18" t="s">
        <v>110</v>
      </c>
      <c r="C312" s="15" t="s">
        <v>111</v>
      </c>
      <c r="D312" s="16" t="s">
        <v>225</v>
      </c>
      <c r="E312" s="17" t="s">
        <v>225</v>
      </c>
      <c r="F312" s="17" t="s">
        <v>225</v>
      </c>
      <c r="G312" s="17" t="s">
        <v>225</v>
      </c>
      <c r="H312" s="17" t="s">
        <v>225</v>
      </c>
      <c r="I312" s="17" t="s">
        <v>225</v>
      </c>
      <c r="J312" s="17" t="s">
        <v>225</v>
      </c>
      <c r="K312" s="17" t="s">
        <v>225</v>
      </c>
      <c r="L312" s="17" t="s">
        <v>225</v>
      </c>
      <c r="M312" s="17" t="s">
        <v>225</v>
      </c>
      <c r="N312" s="17" t="s">
        <v>225</v>
      </c>
      <c r="O312" s="17" t="s">
        <v>225</v>
      </c>
      <c r="P312" s="17" t="s">
        <v>225</v>
      </c>
      <c r="Q312" s="17" t="s">
        <v>225</v>
      </c>
      <c r="R312" s="17" t="s">
        <v>225</v>
      </c>
      <c r="S312" s="17" t="s">
        <v>225</v>
      </c>
      <c r="T312" s="17" t="s">
        <v>225</v>
      </c>
      <c r="U312" s="17" t="s">
        <v>225</v>
      </c>
      <c r="V312" s="17" t="s">
        <v>225</v>
      </c>
      <c r="W312" s="17" t="s">
        <v>225</v>
      </c>
      <c r="X312" s="17" t="s">
        <v>225</v>
      </c>
      <c r="Y312" s="157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 t="s">
        <v>226</v>
      </c>
      <c r="C313" s="9" t="s">
        <v>226</v>
      </c>
      <c r="D313" s="155" t="s">
        <v>228</v>
      </c>
      <c r="E313" s="156" t="s">
        <v>229</v>
      </c>
      <c r="F313" s="156" t="s">
        <v>231</v>
      </c>
      <c r="G313" s="156" t="s">
        <v>232</v>
      </c>
      <c r="H313" s="156" t="s">
        <v>233</v>
      </c>
      <c r="I313" s="156" t="s">
        <v>234</v>
      </c>
      <c r="J313" s="156" t="s">
        <v>235</v>
      </c>
      <c r="K313" s="156" t="s">
        <v>236</v>
      </c>
      <c r="L313" s="156" t="s">
        <v>237</v>
      </c>
      <c r="M313" s="156" t="s">
        <v>238</v>
      </c>
      <c r="N313" s="156" t="s">
        <v>239</v>
      </c>
      <c r="O313" s="156" t="s">
        <v>240</v>
      </c>
      <c r="P313" s="156" t="s">
        <v>241</v>
      </c>
      <c r="Q313" s="156" t="s">
        <v>242</v>
      </c>
      <c r="R313" s="156" t="s">
        <v>243</v>
      </c>
      <c r="S313" s="156" t="s">
        <v>244</v>
      </c>
      <c r="T313" s="156" t="s">
        <v>245</v>
      </c>
      <c r="U313" s="156" t="s">
        <v>247</v>
      </c>
      <c r="V313" s="156" t="s">
        <v>249</v>
      </c>
      <c r="W313" s="156" t="s">
        <v>250</v>
      </c>
      <c r="X313" s="156" t="s">
        <v>251</v>
      </c>
      <c r="Y313" s="157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 t="s">
        <v>1</v>
      </c>
    </row>
    <row r="314" spans="1:65">
      <c r="A314" s="30"/>
      <c r="B314" s="19"/>
      <c r="C314" s="9"/>
      <c r="D314" s="10" t="s">
        <v>267</v>
      </c>
      <c r="E314" s="11" t="s">
        <v>292</v>
      </c>
      <c r="F314" s="11" t="s">
        <v>291</v>
      </c>
      <c r="G314" s="11" t="s">
        <v>291</v>
      </c>
      <c r="H314" s="11" t="s">
        <v>267</v>
      </c>
      <c r="I314" s="11" t="s">
        <v>291</v>
      </c>
      <c r="J314" s="11" t="s">
        <v>291</v>
      </c>
      <c r="K314" s="11" t="s">
        <v>267</v>
      </c>
      <c r="L314" s="11" t="s">
        <v>291</v>
      </c>
      <c r="M314" s="11" t="s">
        <v>292</v>
      </c>
      <c r="N314" s="11" t="s">
        <v>267</v>
      </c>
      <c r="O314" s="11" t="s">
        <v>292</v>
      </c>
      <c r="P314" s="11" t="s">
        <v>267</v>
      </c>
      <c r="Q314" s="11" t="s">
        <v>267</v>
      </c>
      <c r="R314" s="11" t="s">
        <v>292</v>
      </c>
      <c r="S314" s="11" t="s">
        <v>292</v>
      </c>
      <c r="T314" s="11" t="s">
        <v>291</v>
      </c>
      <c r="U314" s="11" t="s">
        <v>292</v>
      </c>
      <c r="V314" s="11" t="s">
        <v>291</v>
      </c>
      <c r="W314" s="11" t="s">
        <v>292</v>
      </c>
      <c r="X314" s="11" t="s">
        <v>291</v>
      </c>
      <c r="Y314" s="157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2</v>
      </c>
    </row>
    <row r="315" spans="1:65">
      <c r="A315" s="30"/>
      <c r="B315" s="19"/>
      <c r="C315" s="9"/>
      <c r="D315" s="26" t="s">
        <v>295</v>
      </c>
      <c r="E315" s="26" t="s">
        <v>296</v>
      </c>
      <c r="F315" s="26" t="s">
        <v>296</v>
      </c>
      <c r="G315" s="26" t="s">
        <v>300</v>
      </c>
      <c r="H315" s="26" t="s">
        <v>298</v>
      </c>
      <c r="I315" s="26" t="s">
        <v>300</v>
      </c>
      <c r="J315" s="26" t="s">
        <v>300</v>
      </c>
      <c r="K315" s="26" t="s">
        <v>117</v>
      </c>
      <c r="L315" s="26" t="s">
        <v>296</v>
      </c>
      <c r="M315" s="26" t="s">
        <v>298</v>
      </c>
      <c r="N315" s="26" t="s">
        <v>295</v>
      </c>
      <c r="O315" s="26" t="s">
        <v>298</v>
      </c>
      <c r="P315" s="26" t="s">
        <v>298</v>
      </c>
      <c r="Q315" s="26" t="s">
        <v>298</v>
      </c>
      <c r="R315" s="26" t="s">
        <v>300</v>
      </c>
      <c r="S315" s="26" t="s">
        <v>296</v>
      </c>
      <c r="T315" s="26" t="s">
        <v>296</v>
      </c>
      <c r="U315" s="26" t="s">
        <v>296</v>
      </c>
      <c r="V315" s="26" t="s">
        <v>300</v>
      </c>
      <c r="W315" s="26" t="s">
        <v>295</v>
      </c>
      <c r="X315" s="26" t="s">
        <v>295</v>
      </c>
      <c r="Y315" s="157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3</v>
      </c>
    </row>
    <row r="316" spans="1:65">
      <c r="A316" s="30"/>
      <c r="B316" s="18">
        <v>1</v>
      </c>
      <c r="C316" s="14">
        <v>1</v>
      </c>
      <c r="D316" s="22">
        <v>8.7100000000000009</v>
      </c>
      <c r="E316" s="22">
        <v>8.3800000000000008</v>
      </c>
      <c r="F316" s="22">
        <v>8.82</v>
      </c>
      <c r="G316" s="22">
        <v>8.83</v>
      </c>
      <c r="H316" s="22">
        <v>8.92</v>
      </c>
      <c r="I316" s="22">
        <v>8.6199999999999992</v>
      </c>
      <c r="J316" s="22">
        <v>9.06</v>
      </c>
      <c r="K316" s="22">
        <v>8.8800000000000008</v>
      </c>
      <c r="L316" s="22">
        <v>8.41</v>
      </c>
      <c r="M316" s="22">
        <v>8.7899999999999991</v>
      </c>
      <c r="N316" s="22">
        <v>8.8056652381981841</v>
      </c>
      <c r="O316" s="22">
        <v>8.0719999999999992</v>
      </c>
      <c r="P316" s="22">
        <v>8.83</v>
      </c>
      <c r="Q316" s="22">
        <v>8.57</v>
      </c>
      <c r="R316" s="22">
        <v>9.2299999999999986</v>
      </c>
      <c r="S316" s="22">
        <v>8.48</v>
      </c>
      <c r="T316" s="22">
        <v>9.0509509500000007</v>
      </c>
      <c r="U316" s="22">
        <v>9.09</v>
      </c>
      <c r="V316" s="22">
        <v>8.6</v>
      </c>
      <c r="W316" s="22">
        <v>8.61</v>
      </c>
      <c r="X316" s="22">
        <v>9.6502355666666659</v>
      </c>
      <c r="Y316" s="157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>
        <v>1</v>
      </c>
      <c r="C317" s="9">
        <v>2</v>
      </c>
      <c r="D317" s="11">
        <v>8.69</v>
      </c>
      <c r="E317" s="11">
        <v>8.43</v>
      </c>
      <c r="F317" s="11">
        <v>8.83</v>
      </c>
      <c r="G317" s="11">
        <v>8.93</v>
      </c>
      <c r="H317" s="11">
        <v>8.7799999999999994</v>
      </c>
      <c r="I317" s="11">
        <v>8.4700000000000006</v>
      </c>
      <c r="J317" s="11">
        <v>9.11</v>
      </c>
      <c r="K317" s="11">
        <v>8.93</v>
      </c>
      <c r="L317" s="11">
        <v>8.44</v>
      </c>
      <c r="M317" s="11">
        <v>8.19</v>
      </c>
      <c r="N317" s="11">
        <v>8.8719264554756627</v>
      </c>
      <c r="O317" s="11">
        <v>8.0937000000000001</v>
      </c>
      <c r="P317" s="11">
        <v>8.51</v>
      </c>
      <c r="Q317" s="11">
        <v>8.5299999999999994</v>
      </c>
      <c r="R317" s="11">
        <v>9.25</v>
      </c>
      <c r="S317" s="11">
        <v>8.61</v>
      </c>
      <c r="T317" s="11">
        <v>9.0600119999999986</v>
      </c>
      <c r="U317" s="11">
        <v>9.14</v>
      </c>
      <c r="V317" s="11">
        <v>8.4499999999999993</v>
      </c>
      <c r="W317" s="11">
        <v>8.3800000000000008</v>
      </c>
      <c r="X317" s="11">
        <v>9.6762968999999988</v>
      </c>
      <c r="Y317" s="157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e">
        <v>#N/A</v>
      </c>
    </row>
    <row r="318" spans="1:65">
      <c r="A318" s="30"/>
      <c r="B318" s="19">
        <v>1</v>
      </c>
      <c r="C318" s="9">
        <v>3</v>
      </c>
      <c r="D318" s="11">
        <v>8.85</v>
      </c>
      <c r="E318" s="11">
        <v>8.2899999999999991</v>
      </c>
      <c r="F318" s="11">
        <v>8.7899999999999991</v>
      </c>
      <c r="G318" s="11">
        <v>8.8699999999999992</v>
      </c>
      <c r="H318" s="11">
        <v>8.8699999999999992</v>
      </c>
      <c r="I318" s="11">
        <v>8.57</v>
      </c>
      <c r="J318" s="11">
        <v>9.18</v>
      </c>
      <c r="K318" s="11">
        <v>8.9499999999999993</v>
      </c>
      <c r="L318" s="11">
        <v>8.51</v>
      </c>
      <c r="M318" s="11">
        <v>7.93</v>
      </c>
      <c r="N318" s="11">
        <v>8.8328902591706928</v>
      </c>
      <c r="O318" s="11">
        <v>8.0419</v>
      </c>
      <c r="P318" s="11">
        <v>8.4700000000000006</v>
      </c>
      <c r="Q318" s="11">
        <v>8.61</v>
      </c>
      <c r="R318" s="11">
        <v>9.1399999999999988</v>
      </c>
      <c r="S318" s="11">
        <v>8.64</v>
      </c>
      <c r="T318" s="11">
        <v>9.0232252499999976</v>
      </c>
      <c r="U318" s="11">
        <v>9.3000000000000007</v>
      </c>
      <c r="V318" s="11">
        <v>8.7899999999999991</v>
      </c>
      <c r="W318" s="11">
        <v>8.35</v>
      </c>
      <c r="X318" s="11">
        <v>9.5289535000000001</v>
      </c>
      <c r="Y318" s="157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16</v>
      </c>
    </row>
    <row r="319" spans="1:65">
      <c r="A319" s="30"/>
      <c r="B319" s="19">
        <v>1</v>
      </c>
      <c r="C319" s="9">
        <v>4</v>
      </c>
      <c r="D319" s="11">
        <v>8.7899999999999991</v>
      </c>
      <c r="E319" s="11">
        <v>8.51</v>
      </c>
      <c r="F319" s="11">
        <v>8.81</v>
      </c>
      <c r="G319" s="11">
        <v>8.7899999999999991</v>
      </c>
      <c r="H319" s="11">
        <v>8.9</v>
      </c>
      <c r="I319" s="11">
        <v>8.64</v>
      </c>
      <c r="J319" s="11">
        <v>9.2100000000000009</v>
      </c>
      <c r="K319" s="11">
        <v>9</v>
      </c>
      <c r="L319" s="11">
        <v>8.43</v>
      </c>
      <c r="M319" s="11">
        <v>7.84</v>
      </c>
      <c r="N319" s="11">
        <v>8.8522745315043778</v>
      </c>
      <c r="O319" s="11">
        <v>8.1806000000000001</v>
      </c>
      <c r="P319" s="11">
        <v>8.3800000000000008</v>
      </c>
      <c r="Q319" s="11">
        <v>8.69</v>
      </c>
      <c r="R319" s="11">
        <v>9.02</v>
      </c>
      <c r="S319" s="11">
        <v>8.6199999999999992</v>
      </c>
      <c r="T319" s="11">
        <v>9.0739214500000003</v>
      </c>
      <c r="U319" s="11">
        <v>9.2899999999999991</v>
      </c>
      <c r="V319" s="11">
        <v>8.5299999999999994</v>
      </c>
      <c r="W319" s="11">
        <v>8.64</v>
      </c>
      <c r="X319" s="11">
        <v>9.5605197666666673</v>
      </c>
      <c r="Y319" s="157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8.7582221825242375</v>
      </c>
    </row>
    <row r="320" spans="1:65">
      <c r="A320" s="30"/>
      <c r="B320" s="19">
        <v>1</v>
      </c>
      <c r="C320" s="9">
        <v>5</v>
      </c>
      <c r="D320" s="11">
        <v>8.76</v>
      </c>
      <c r="E320" s="11">
        <v>8.17</v>
      </c>
      <c r="F320" s="11">
        <v>8.75</v>
      </c>
      <c r="G320" s="11">
        <v>8.8800000000000008</v>
      </c>
      <c r="H320" s="11">
        <v>8.9499999999999993</v>
      </c>
      <c r="I320" s="11">
        <v>8.58</v>
      </c>
      <c r="J320" s="11">
        <v>9.1999999999999993</v>
      </c>
      <c r="K320" s="11">
        <v>9.06</v>
      </c>
      <c r="L320" s="11">
        <v>8.48</v>
      </c>
      <c r="M320" s="11">
        <v>8.4600000000000009</v>
      </c>
      <c r="N320" s="11">
        <v>8.809023928033918</v>
      </c>
      <c r="O320" s="11">
        <v>8.0495999999999999</v>
      </c>
      <c r="P320" s="11">
        <v>8.77</v>
      </c>
      <c r="Q320" s="11">
        <v>8.89</v>
      </c>
      <c r="R320" s="11">
        <v>9.120000000000001</v>
      </c>
      <c r="S320" s="11">
        <v>8.5500000000000007</v>
      </c>
      <c r="T320" s="11">
        <v>9.0603317499999996</v>
      </c>
      <c r="U320" s="11">
        <v>9.3800000000000008</v>
      </c>
      <c r="V320" s="11">
        <v>8.33</v>
      </c>
      <c r="W320" s="11">
        <v>8.49</v>
      </c>
      <c r="X320" s="11">
        <v>9.6017130999999996</v>
      </c>
      <c r="Y320" s="157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88</v>
      </c>
    </row>
    <row r="321" spans="1:65">
      <c r="A321" s="30"/>
      <c r="B321" s="19">
        <v>1</v>
      </c>
      <c r="C321" s="9">
        <v>6</v>
      </c>
      <c r="D321" s="11">
        <v>8.66</v>
      </c>
      <c r="E321" s="11">
        <v>8.27</v>
      </c>
      <c r="F321" s="11">
        <v>8.9</v>
      </c>
      <c r="G321" s="11">
        <v>8.9600000000000009</v>
      </c>
      <c r="H321" s="11">
        <v>8.9700000000000006</v>
      </c>
      <c r="I321" s="11">
        <v>8.57</v>
      </c>
      <c r="J321" s="11">
        <v>9.19</v>
      </c>
      <c r="K321" s="11">
        <v>9.16</v>
      </c>
      <c r="L321" s="11">
        <v>8.2200000000000006</v>
      </c>
      <c r="M321" s="11">
        <v>8.4700000000000006</v>
      </c>
      <c r="N321" s="11">
        <v>8.8132980523375704</v>
      </c>
      <c r="O321" s="11">
        <v>8.0222999999999995</v>
      </c>
      <c r="P321" s="11">
        <v>8.7100000000000009</v>
      </c>
      <c r="Q321" s="11">
        <v>8.91</v>
      </c>
      <c r="R321" s="11">
        <v>9.120000000000001</v>
      </c>
      <c r="S321" s="11">
        <v>8.51</v>
      </c>
      <c r="T321" s="11">
        <v>9.0531655000000004</v>
      </c>
      <c r="U321" s="11">
        <v>9.25</v>
      </c>
      <c r="V321" s="11">
        <v>8.5299999999999994</v>
      </c>
      <c r="W321" s="11">
        <v>8.5500000000000007</v>
      </c>
      <c r="X321" s="11">
        <v>9.2814908000000003</v>
      </c>
      <c r="Y321" s="157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20" t="s">
        <v>259</v>
      </c>
      <c r="C322" s="12"/>
      <c r="D322" s="23">
        <v>8.7433333333333323</v>
      </c>
      <c r="E322" s="23">
        <v>8.3416666666666668</v>
      </c>
      <c r="F322" s="23">
        <v>8.8166666666666664</v>
      </c>
      <c r="G322" s="23">
        <v>8.8766666666666669</v>
      </c>
      <c r="H322" s="23">
        <v>8.8983333333333334</v>
      </c>
      <c r="I322" s="23">
        <v>8.5749999999999993</v>
      </c>
      <c r="J322" s="23">
        <v>9.1583333333333332</v>
      </c>
      <c r="K322" s="23">
        <v>8.9966666666666679</v>
      </c>
      <c r="L322" s="23">
        <v>8.4149999999999991</v>
      </c>
      <c r="M322" s="23">
        <v>8.2799999999999994</v>
      </c>
      <c r="N322" s="23">
        <v>8.8308464107867355</v>
      </c>
      <c r="O322" s="23">
        <v>8.0766833333333334</v>
      </c>
      <c r="P322" s="23">
        <v>8.6116666666666681</v>
      </c>
      <c r="Q322" s="23">
        <v>8.7000000000000011</v>
      </c>
      <c r="R322" s="23">
        <v>9.1466666666666683</v>
      </c>
      <c r="S322" s="23">
        <v>8.5683333333333334</v>
      </c>
      <c r="T322" s="23">
        <v>9.0536011500000004</v>
      </c>
      <c r="U322" s="23">
        <v>9.2416666666666671</v>
      </c>
      <c r="V322" s="23">
        <v>8.5383333333333322</v>
      </c>
      <c r="W322" s="23">
        <v>8.5033333333333356</v>
      </c>
      <c r="X322" s="23">
        <v>9.5498682722222217</v>
      </c>
      <c r="Y322" s="157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260</v>
      </c>
      <c r="C323" s="29"/>
      <c r="D323" s="11">
        <v>8.7349999999999994</v>
      </c>
      <c r="E323" s="11">
        <v>8.3350000000000009</v>
      </c>
      <c r="F323" s="11">
        <v>8.8150000000000013</v>
      </c>
      <c r="G323" s="11">
        <v>8.875</v>
      </c>
      <c r="H323" s="11">
        <v>8.91</v>
      </c>
      <c r="I323" s="11">
        <v>8.5749999999999993</v>
      </c>
      <c r="J323" s="11">
        <v>9.1849999999999987</v>
      </c>
      <c r="K323" s="11">
        <v>8.9749999999999996</v>
      </c>
      <c r="L323" s="11">
        <v>8.4349999999999987</v>
      </c>
      <c r="M323" s="11">
        <v>8.3249999999999993</v>
      </c>
      <c r="N323" s="11">
        <v>8.8230941557541307</v>
      </c>
      <c r="O323" s="11">
        <v>8.0608000000000004</v>
      </c>
      <c r="P323" s="11">
        <v>8.61</v>
      </c>
      <c r="Q323" s="11">
        <v>8.6499999999999986</v>
      </c>
      <c r="R323" s="11">
        <v>9.129999999999999</v>
      </c>
      <c r="S323" s="11">
        <v>8.58</v>
      </c>
      <c r="T323" s="11">
        <v>9.0565887499999995</v>
      </c>
      <c r="U323" s="11">
        <v>9.27</v>
      </c>
      <c r="V323" s="11">
        <v>8.5299999999999994</v>
      </c>
      <c r="W323" s="11">
        <v>8.52</v>
      </c>
      <c r="X323" s="11">
        <v>9.5811164333333334</v>
      </c>
      <c r="Y323" s="157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261</v>
      </c>
      <c r="C324" s="29"/>
      <c r="D324" s="24">
        <v>7.0332543439482045E-2</v>
      </c>
      <c r="E324" s="24">
        <v>0.12237919213112451</v>
      </c>
      <c r="F324" s="24">
        <v>4.9665548085838007E-2</v>
      </c>
      <c r="G324" s="24">
        <v>6.2503333244449621E-2</v>
      </c>
      <c r="H324" s="24">
        <v>6.7946057035465343E-2</v>
      </c>
      <c r="I324" s="24">
        <v>5.8906705900092338E-2</v>
      </c>
      <c r="J324" s="24">
        <v>5.9805239458317158E-2</v>
      </c>
      <c r="K324" s="24">
        <v>0.10092901796146971</v>
      </c>
      <c r="L324" s="24">
        <v>0.10212737145349403</v>
      </c>
      <c r="M324" s="24">
        <v>0.3613308733003589</v>
      </c>
      <c r="N324" s="24">
        <v>2.671766769777081E-2</v>
      </c>
      <c r="O324" s="24">
        <v>5.6588176032336332E-2</v>
      </c>
      <c r="P324" s="24">
        <v>0.18247374240330189</v>
      </c>
      <c r="Q324" s="24">
        <v>0.16382917933017949</v>
      </c>
      <c r="R324" s="24">
        <v>8.382521498133258E-2</v>
      </c>
      <c r="S324" s="24">
        <v>6.4935865795927E-2</v>
      </c>
      <c r="T324" s="24">
        <v>1.6906940692775419E-2</v>
      </c>
      <c r="U324" s="24">
        <v>0.10796604404472127</v>
      </c>
      <c r="V324" s="24">
        <v>0.15393721663933838</v>
      </c>
      <c r="W324" s="24">
        <v>0.11927559124425528</v>
      </c>
      <c r="X324" s="24">
        <v>0.14235380396081701</v>
      </c>
      <c r="Y324" s="216"/>
      <c r="Z324" s="217"/>
      <c r="AA324" s="217"/>
      <c r="AB324" s="217"/>
      <c r="AC324" s="217"/>
      <c r="AD324" s="217"/>
      <c r="AE324" s="217"/>
      <c r="AF324" s="217"/>
      <c r="AG324" s="217"/>
      <c r="AH324" s="217"/>
      <c r="AI324" s="217"/>
      <c r="AJ324" s="217"/>
      <c r="AK324" s="217"/>
      <c r="AL324" s="217"/>
      <c r="AM324" s="217"/>
      <c r="AN324" s="217"/>
      <c r="AO324" s="217"/>
      <c r="AP324" s="217"/>
      <c r="AQ324" s="217"/>
      <c r="AR324" s="217"/>
      <c r="AS324" s="217"/>
      <c r="AT324" s="217"/>
      <c r="AU324" s="217"/>
      <c r="AV324" s="217"/>
      <c r="AW324" s="217"/>
      <c r="AX324" s="217"/>
      <c r="AY324" s="217"/>
      <c r="AZ324" s="217"/>
      <c r="BA324" s="217"/>
      <c r="BB324" s="217"/>
      <c r="BC324" s="217"/>
      <c r="BD324" s="217"/>
      <c r="BE324" s="217"/>
      <c r="BF324" s="217"/>
      <c r="BG324" s="217"/>
      <c r="BH324" s="217"/>
      <c r="BI324" s="217"/>
      <c r="BJ324" s="217"/>
      <c r="BK324" s="217"/>
      <c r="BL324" s="217"/>
      <c r="BM324" s="56"/>
    </row>
    <row r="325" spans="1:65">
      <c r="A325" s="30"/>
      <c r="B325" s="3" t="s">
        <v>86</v>
      </c>
      <c r="C325" s="29"/>
      <c r="D325" s="13">
        <v>8.0441338283814782E-3</v>
      </c>
      <c r="E325" s="13">
        <v>1.467083222351143E-2</v>
      </c>
      <c r="F325" s="13">
        <v>5.6331434501895664E-3</v>
      </c>
      <c r="G325" s="13">
        <v>7.0413067868324766E-3</v>
      </c>
      <c r="H325" s="13">
        <v>7.6358183594829009E-3</v>
      </c>
      <c r="I325" s="13">
        <v>6.8695866938883196E-3</v>
      </c>
      <c r="J325" s="13">
        <v>6.5301444358490069E-3</v>
      </c>
      <c r="K325" s="13">
        <v>1.1218490325469028E-2</v>
      </c>
      <c r="L325" s="13">
        <v>1.2136348360486517E-2</v>
      </c>
      <c r="M325" s="13">
        <v>4.3638994359946733E-2</v>
      </c>
      <c r="N325" s="13">
        <v>3.0254934187435999E-3</v>
      </c>
      <c r="O325" s="13">
        <v>7.0063630944636511E-3</v>
      </c>
      <c r="P325" s="13">
        <v>2.1189132077023633E-2</v>
      </c>
      <c r="Q325" s="13">
        <v>1.8830940152894191E-2</v>
      </c>
      <c r="R325" s="13">
        <v>9.164564320116534E-3</v>
      </c>
      <c r="S325" s="13">
        <v>7.5785877217576739E-3</v>
      </c>
      <c r="T325" s="13">
        <v>1.8674271610446876E-3</v>
      </c>
      <c r="U325" s="13">
        <v>1.1682529562999595E-2</v>
      </c>
      <c r="V325" s="13">
        <v>1.8028953734843457E-2</v>
      </c>
      <c r="W325" s="13">
        <v>1.4026921745698383E-2</v>
      </c>
      <c r="X325" s="13">
        <v>1.4906363093497599E-2</v>
      </c>
      <c r="Y325" s="157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262</v>
      </c>
      <c r="C326" s="29"/>
      <c r="D326" s="13">
        <v>-1.6999853258591324E-3</v>
      </c>
      <c r="E326" s="13">
        <v>-4.7561652031247514E-2</v>
      </c>
      <c r="F326" s="13">
        <v>6.6730990518881761E-3</v>
      </c>
      <c r="G326" s="13">
        <v>1.3523804451863297E-2</v>
      </c>
      <c r="H326" s="13">
        <v>1.5997670290743171E-2</v>
      </c>
      <c r="I326" s="13">
        <v>-2.0920019920233512E-2</v>
      </c>
      <c r="J326" s="13">
        <v>4.5684060357301659E-2</v>
      </c>
      <c r="K326" s="13">
        <v>2.7225215251813539E-2</v>
      </c>
      <c r="L326" s="13">
        <v>-3.9188567653500317E-2</v>
      </c>
      <c r="M326" s="13">
        <v>-5.4602654803444173E-2</v>
      </c>
      <c r="N326" s="13">
        <v>8.2921198787819783E-3</v>
      </c>
      <c r="O326" s="13">
        <v>-7.7817031240748347E-2</v>
      </c>
      <c r="P326" s="13">
        <v>-1.6733477731359692E-2</v>
      </c>
      <c r="Q326" s="13">
        <v>-6.6477170036186584E-3</v>
      </c>
      <c r="R326" s="13">
        <v>4.4351978751751231E-2</v>
      </c>
      <c r="S326" s="13">
        <v>-2.1681209409119551E-2</v>
      </c>
      <c r="T326" s="13">
        <v>3.3725904792087702E-2</v>
      </c>
      <c r="U326" s="13">
        <v>5.5198928968378302E-2</v>
      </c>
      <c r="V326" s="13">
        <v>-2.5106562109107222E-2</v>
      </c>
      <c r="W326" s="13">
        <v>-2.9102806925758951E-2</v>
      </c>
      <c r="X326" s="13">
        <v>9.0388902359385126E-2</v>
      </c>
      <c r="Y326" s="157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46" t="s">
        <v>263</v>
      </c>
      <c r="C327" s="47"/>
      <c r="D327" s="45">
        <v>0</v>
      </c>
      <c r="E327" s="45">
        <v>1.1299999999999999</v>
      </c>
      <c r="F327" s="45">
        <v>0.21</v>
      </c>
      <c r="G327" s="45">
        <v>0.37</v>
      </c>
      <c r="H327" s="45">
        <v>0.44</v>
      </c>
      <c r="I327" s="45">
        <v>0.47</v>
      </c>
      <c r="J327" s="45">
        <v>1.17</v>
      </c>
      <c r="K327" s="45">
        <v>0.71</v>
      </c>
      <c r="L327" s="45">
        <v>0.92</v>
      </c>
      <c r="M327" s="45">
        <v>1.3</v>
      </c>
      <c r="N327" s="45">
        <v>0.25</v>
      </c>
      <c r="O327" s="45">
        <v>1.87</v>
      </c>
      <c r="P327" s="45">
        <v>0.37</v>
      </c>
      <c r="Q327" s="45">
        <v>0.12</v>
      </c>
      <c r="R327" s="45">
        <v>1.1299999999999999</v>
      </c>
      <c r="S327" s="45">
        <v>0.49</v>
      </c>
      <c r="T327" s="45">
        <v>0.87</v>
      </c>
      <c r="U327" s="45">
        <v>1.4</v>
      </c>
      <c r="V327" s="45">
        <v>0.57999999999999996</v>
      </c>
      <c r="W327" s="45">
        <v>0.67</v>
      </c>
      <c r="X327" s="45">
        <v>2.27</v>
      </c>
      <c r="Y327" s="157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1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BM328" s="55"/>
    </row>
    <row r="329" spans="1:65" ht="15">
      <c r="B329" s="8" t="s">
        <v>521</v>
      </c>
      <c r="BM329" s="28" t="s">
        <v>66</v>
      </c>
    </row>
    <row r="330" spans="1:65" ht="15">
      <c r="A330" s="25" t="s">
        <v>42</v>
      </c>
      <c r="B330" s="18" t="s">
        <v>110</v>
      </c>
      <c r="C330" s="15" t="s">
        <v>111</v>
      </c>
      <c r="D330" s="16" t="s">
        <v>225</v>
      </c>
      <c r="E330" s="17" t="s">
        <v>225</v>
      </c>
      <c r="F330" s="17" t="s">
        <v>225</v>
      </c>
      <c r="G330" s="17" t="s">
        <v>225</v>
      </c>
      <c r="H330" s="17" t="s">
        <v>225</v>
      </c>
      <c r="I330" s="17" t="s">
        <v>225</v>
      </c>
      <c r="J330" s="17" t="s">
        <v>225</v>
      </c>
      <c r="K330" s="17" t="s">
        <v>225</v>
      </c>
      <c r="L330" s="17" t="s">
        <v>225</v>
      </c>
      <c r="M330" s="17" t="s">
        <v>225</v>
      </c>
      <c r="N330" s="17" t="s">
        <v>225</v>
      </c>
      <c r="O330" s="17" t="s">
        <v>225</v>
      </c>
      <c r="P330" s="17" t="s">
        <v>225</v>
      </c>
      <c r="Q330" s="17" t="s">
        <v>225</v>
      </c>
      <c r="R330" s="17" t="s">
        <v>225</v>
      </c>
      <c r="S330" s="17" t="s">
        <v>225</v>
      </c>
      <c r="T330" s="17" t="s">
        <v>225</v>
      </c>
      <c r="U330" s="17" t="s">
        <v>225</v>
      </c>
      <c r="V330" s="17" t="s">
        <v>225</v>
      </c>
      <c r="W330" s="157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 t="s">
        <v>226</v>
      </c>
      <c r="C331" s="9" t="s">
        <v>226</v>
      </c>
      <c r="D331" s="155" t="s">
        <v>228</v>
      </c>
      <c r="E331" s="156" t="s">
        <v>229</v>
      </c>
      <c r="F331" s="156" t="s">
        <v>231</v>
      </c>
      <c r="G331" s="156" t="s">
        <v>232</v>
      </c>
      <c r="H331" s="156" t="s">
        <v>233</v>
      </c>
      <c r="I331" s="156" t="s">
        <v>234</v>
      </c>
      <c r="J331" s="156" t="s">
        <v>235</v>
      </c>
      <c r="K331" s="156" t="s">
        <v>236</v>
      </c>
      <c r="L331" s="156" t="s">
        <v>238</v>
      </c>
      <c r="M331" s="156" t="s">
        <v>239</v>
      </c>
      <c r="N331" s="156" t="s">
        <v>241</v>
      </c>
      <c r="O331" s="156" t="s">
        <v>242</v>
      </c>
      <c r="P331" s="156" t="s">
        <v>243</v>
      </c>
      <c r="Q331" s="156" t="s">
        <v>244</v>
      </c>
      <c r="R331" s="156" t="s">
        <v>245</v>
      </c>
      <c r="S331" s="156" t="s">
        <v>247</v>
      </c>
      <c r="T331" s="156" t="s">
        <v>249</v>
      </c>
      <c r="U331" s="156" t="s">
        <v>250</v>
      </c>
      <c r="V331" s="156" t="s">
        <v>251</v>
      </c>
      <c r="W331" s="157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 t="s">
        <v>3</v>
      </c>
    </row>
    <row r="332" spans="1:65">
      <c r="A332" s="30"/>
      <c r="B332" s="19"/>
      <c r="C332" s="9"/>
      <c r="D332" s="10" t="s">
        <v>267</v>
      </c>
      <c r="E332" s="11" t="s">
        <v>292</v>
      </c>
      <c r="F332" s="11" t="s">
        <v>267</v>
      </c>
      <c r="G332" s="11" t="s">
        <v>291</v>
      </c>
      <c r="H332" s="11" t="s">
        <v>267</v>
      </c>
      <c r="I332" s="11" t="s">
        <v>291</v>
      </c>
      <c r="J332" s="11" t="s">
        <v>291</v>
      </c>
      <c r="K332" s="11" t="s">
        <v>267</v>
      </c>
      <c r="L332" s="11" t="s">
        <v>292</v>
      </c>
      <c r="M332" s="11" t="s">
        <v>267</v>
      </c>
      <c r="N332" s="11" t="s">
        <v>267</v>
      </c>
      <c r="O332" s="11" t="s">
        <v>267</v>
      </c>
      <c r="P332" s="11" t="s">
        <v>292</v>
      </c>
      <c r="Q332" s="11" t="s">
        <v>292</v>
      </c>
      <c r="R332" s="11" t="s">
        <v>267</v>
      </c>
      <c r="S332" s="11" t="s">
        <v>292</v>
      </c>
      <c r="T332" s="11" t="s">
        <v>267</v>
      </c>
      <c r="U332" s="11" t="s">
        <v>292</v>
      </c>
      <c r="V332" s="11" t="s">
        <v>291</v>
      </c>
      <c r="W332" s="157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2</v>
      </c>
    </row>
    <row r="333" spans="1:65">
      <c r="A333" s="30"/>
      <c r="B333" s="19"/>
      <c r="C333" s="9"/>
      <c r="D333" s="26" t="s">
        <v>295</v>
      </c>
      <c r="E333" s="26" t="s">
        <v>296</v>
      </c>
      <c r="F333" s="26" t="s">
        <v>296</v>
      </c>
      <c r="G333" s="26" t="s">
        <v>300</v>
      </c>
      <c r="H333" s="26" t="s">
        <v>298</v>
      </c>
      <c r="I333" s="26" t="s">
        <v>300</v>
      </c>
      <c r="J333" s="26" t="s">
        <v>300</v>
      </c>
      <c r="K333" s="26" t="s">
        <v>117</v>
      </c>
      <c r="L333" s="26" t="s">
        <v>298</v>
      </c>
      <c r="M333" s="26" t="s">
        <v>295</v>
      </c>
      <c r="N333" s="26" t="s">
        <v>298</v>
      </c>
      <c r="O333" s="26" t="s">
        <v>298</v>
      </c>
      <c r="P333" s="26" t="s">
        <v>300</v>
      </c>
      <c r="Q333" s="26" t="s">
        <v>296</v>
      </c>
      <c r="R333" s="26" t="s">
        <v>296</v>
      </c>
      <c r="S333" s="26" t="s">
        <v>296</v>
      </c>
      <c r="T333" s="26" t="s">
        <v>300</v>
      </c>
      <c r="U333" s="26" t="s">
        <v>295</v>
      </c>
      <c r="V333" s="26" t="s">
        <v>295</v>
      </c>
      <c r="W333" s="157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3</v>
      </c>
    </row>
    <row r="334" spans="1:65">
      <c r="A334" s="30"/>
      <c r="B334" s="18">
        <v>1</v>
      </c>
      <c r="C334" s="14">
        <v>1</v>
      </c>
      <c r="D334" s="22">
        <v>4.8899999999999997</v>
      </c>
      <c r="E334" s="22">
        <v>4.2</v>
      </c>
      <c r="F334" s="22">
        <v>4.9000000000000004</v>
      </c>
      <c r="G334" s="151" t="s">
        <v>102</v>
      </c>
      <c r="H334" s="22">
        <v>5.57</v>
      </c>
      <c r="I334" s="151" t="s">
        <v>102</v>
      </c>
      <c r="J334" s="151" t="s">
        <v>102</v>
      </c>
      <c r="K334" s="22">
        <v>5.65</v>
      </c>
      <c r="L334" s="22">
        <v>5.39</v>
      </c>
      <c r="M334" s="22">
        <v>5.5308891236993558</v>
      </c>
      <c r="N334" s="150">
        <v>6.45</v>
      </c>
      <c r="O334" s="22">
        <v>5.28</v>
      </c>
      <c r="P334" s="22">
        <v>5.91</v>
      </c>
      <c r="Q334" s="151">
        <v>5</v>
      </c>
      <c r="R334" s="22">
        <v>5.7330499564922999</v>
      </c>
      <c r="S334" s="22">
        <v>4.9000000000000004</v>
      </c>
      <c r="T334" s="151">
        <v>7.25</v>
      </c>
      <c r="U334" s="22">
        <v>4.6900000000000004</v>
      </c>
      <c r="V334" s="151">
        <v>10.124666666666668</v>
      </c>
      <c r="W334" s="157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>
        <v>1</v>
      </c>
      <c r="C335" s="9">
        <v>2</v>
      </c>
      <c r="D335" s="11">
        <v>4.62</v>
      </c>
      <c r="E335" s="11">
        <v>4.2</v>
      </c>
      <c r="F335" s="11">
        <v>5.2</v>
      </c>
      <c r="G335" s="152" t="s">
        <v>102</v>
      </c>
      <c r="H335" s="11">
        <v>5.47</v>
      </c>
      <c r="I335" s="152" t="s">
        <v>102</v>
      </c>
      <c r="J335" s="152" t="s">
        <v>102</v>
      </c>
      <c r="K335" s="11">
        <v>5.25</v>
      </c>
      <c r="L335" s="11">
        <v>5.0199999999999996</v>
      </c>
      <c r="M335" s="11">
        <v>5.2616726605448925</v>
      </c>
      <c r="N335" s="11">
        <v>5.2</v>
      </c>
      <c r="O335" s="11">
        <v>5.29</v>
      </c>
      <c r="P335" s="11">
        <v>6.11</v>
      </c>
      <c r="Q335" s="152">
        <v>5</v>
      </c>
      <c r="R335" s="11">
        <v>5.6763126698545001</v>
      </c>
      <c r="S335" s="11">
        <v>5.3</v>
      </c>
      <c r="T335" s="152">
        <v>7.04</v>
      </c>
      <c r="U335" s="11">
        <v>4.6100000000000003</v>
      </c>
      <c r="V335" s="152">
        <v>9.8213333333333335</v>
      </c>
      <c r="W335" s="157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30</v>
      </c>
    </row>
    <row r="336" spans="1:65">
      <c r="A336" s="30"/>
      <c r="B336" s="19">
        <v>1</v>
      </c>
      <c r="C336" s="9">
        <v>3</v>
      </c>
      <c r="D336" s="11">
        <v>4.75</v>
      </c>
      <c r="E336" s="11">
        <v>4.0999999999999996</v>
      </c>
      <c r="F336" s="11">
        <v>5</v>
      </c>
      <c r="G336" s="152" t="s">
        <v>102</v>
      </c>
      <c r="H336" s="11">
        <v>5.57</v>
      </c>
      <c r="I336" s="152" t="s">
        <v>102</v>
      </c>
      <c r="J336" s="152" t="s">
        <v>102</v>
      </c>
      <c r="K336" s="11">
        <v>5.57</v>
      </c>
      <c r="L336" s="11">
        <v>4.7</v>
      </c>
      <c r="M336" s="11">
        <v>5.4511452182286888</v>
      </c>
      <c r="N336" s="11">
        <v>5.07</v>
      </c>
      <c r="O336" s="11">
        <v>5.27</v>
      </c>
      <c r="P336" s="11">
        <v>6.14</v>
      </c>
      <c r="Q336" s="152">
        <v>5</v>
      </c>
      <c r="R336" s="11">
        <v>5.7159776405575897</v>
      </c>
      <c r="S336" s="11">
        <v>5.0999999999999996</v>
      </c>
      <c r="T336" s="152">
        <v>7.14</v>
      </c>
      <c r="U336" s="11">
        <v>4.46</v>
      </c>
      <c r="V336" s="152">
        <v>9.9329999999999998</v>
      </c>
      <c r="W336" s="157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16</v>
      </c>
    </row>
    <row r="337" spans="1:65">
      <c r="A337" s="30"/>
      <c r="B337" s="19">
        <v>1</v>
      </c>
      <c r="C337" s="9">
        <v>4</v>
      </c>
      <c r="D337" s="11">
        <v>4.83</v>
      </c>
      <c r="E337" s="11">
        <v>4.3</v>
      </c>
      <c r="F337" s="11">
        <v>5.3</v>
      </c>
      <c r="G337" s="152" t="s">
        <v>102</v>
      </c>
      <c r="H337" s="11">
        <v>5.61</v>
      </c>
      <c r="I337" s="152" t="s">
        <v>102</v>
      </c>
      <c r="J337" s="152" t="s">
        <v>102</v>
      </c>
      <c r="K337" s="11">
        <v>5.61</v>
      </c>
      <c r="L337" s="11">
        <v>4.7300000000000004</v>
      </c>
      <c r="M337" s="11">
        <v>5.2865547283822929</v>
      </c>
      <c r="N337" s="11">
        <v>5.04</v>
      </c>
      <c r="O337" s="11">
        <v>5.2</v>
      </c>
      <c r="P337" s="11">
        <v>6.1</v>
      </c>
      <c r="Q337" s="152">
        <v>5</v>
      </c>
      <c r="R337" s="11">
        <v>5.7817093051630399</v>
      </c>
      <c r="S337" s="11">
        <v>5.3</v>
      </c>
      <c r="T337" s="152">
        <v>6.96</v>
      </c>
      <c r="U337" s="11">
        <v>4.78</v>
      </c>
      <c r="V337" s="152">
        <v>10.141</v>
      </c>
      <c r="W337" s="157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5.2040436144730524</v>
      </c>
    </row>
    <row r="338" spans="1:65">
      <c r="A338" s="30"/>
      <c r="B338" s="19">
        <v>1</v>
      </c>
      <c r="C338" s="9">
        <v>5</v>
      </c>
      <c r="D338" s="11">
        <v>4.82</v>
      </c>
      <c r="E338" s="11">
        <v>4</v>
      </c>
      <c r="F338" s="11">
        <v>5.0999999999999996</v>
      </c>
      <c r="G338" s="152" t="s">
        <v>102</v>
      </c>
      <c r="H338" s="11">
        <v>5.54</v>
      </c>
      <c r="I338" s="152" t="s">
        <v>102</v>
      </c>
      <c r="J338" s="152" t="s">
        <v>102</v>
      </c>
      <c r="K338" s="11">
        <v>5.54</v>
      </c>
      <c r="L338" s="11">
        <v>5.03</v>
      </c>
      <c r="M338" s="11">
        <v>5.6400708053811037</v>
      </c>
      <c r="N338" s="11">
        <v>5.76</v>
      </c>
      <c r="O338" s="11">
        <v>5.19</v>
      </c>
      <c r="P338" s="11">
        <v>6.01</v>
      </c>
      <c r="Q338" s="152">
        <v>5</v>
      </c>
      <c r="R338" s="11">
        <v>5.7522073185753841</v>
      </c>
      <c r="S338" s="11">
        <v>5.2</v>
      </c>
      <c r="T338" s="152">
        <v>6.93</v>
      </c>
      <c r="U338" s="11">
        <v>4.45</v>
      </c>
      <c r="V338" s="152">
        <v>9.9193333333333324</v>
      </c>
      <c r="W338" s="157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89</v>
      </c>
    </row>
    <row r="339" spans="1:65">
      <c r="A339" s="30"/>
      <c r="B339" s="19">
        <v>1</v>
      </c>
      <c r="C339" s="9">
        <v>6</v>
      </c>
      <c r="D339" s="11">
        <v>4.95</v>
      </c>
      <c r="E339" s="11">
        <v>4.2</v>
      </c>
      <c r="F339" s="11">
        <v>4.9000000000000004</v>
      </c>
      <c r="G339" s="152" t="s">
        <v>102</v>
      </c>
      <c r="H339" s="11">
        <v>5.61</v>
      </c>
      <c r="I339" s="152" t="s">
        <v>102</v>
      </c>
      <c r="J339" s="152" t="s">
        <v>102</v>
      </c>
      <c r="K339" s="11">
        <v>5.68</v>
      </c>
      <c r="L339" s="11">
        <v>4.8899999999999997</v>
      </c>
      <c r="M339" s="11">
        <v>5.735585191426253</v>
      </c>
      <c r="N339" s="11">
        <v>5.12</v>
      </c>
      <c r="O339" s="11">
        <v>5.32</v>
      </c>
      <c r="P339" s="11">
        <v>6.2</v>
      </c>
      <c r="Q339" s="152">
        <v>5</v>
      </c>
      <c r="R339" s="11">
        <v>5.7222273105926806</v>
      </c>
      <c r="S339" s="11">
        <v>5.0999999999999996</v>
      </c>
      <c r="T339" s="152">
        <v>7.19</v>
      </c>
      <c r="U339" s="11">
        <v>4.5999999999999996</v>
      </c>
      <c r="V339" s="152">
        <v>9.7143333333333342</v>
      </c>
      <c r="W339" s="157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20" t="s">
        <v>259</v>
      </c>
      <c r="C340" s="12"/>
      <c r="D340" s="23">
        <v>4.8099999999999996</v>
      </c>
      <c r="E340" s="23">
        <v>4.166666666666667</v>
      </c>
      <c r="F340" s="23">
        <v>5.0666666666666664</v>
      </c>
      <c r="G340" s="23" t="s">
        <v>631</v>
      </c>
      <c r="H340" s="23">
        <v>5.5616666666666665</v>
      </c>
      <c r="I340" s="23" t="s">
        <v>631</v>
      </c>
      <c r="J340" s="23" t="s">
        <v>631</v>
      </c>
      <c r="K340" s="23">
        <v>5.55</v>
      </c>
      <c r="L340" s="23">
        <v>4.96</v>
      </c>
      <c r="M340" s="23">
        <v>5.4843196212770975</v>
      </c>
      <c r="N340" s="23">
        <v>5.4399999999999986</v>
      </c>
      <c r="O340" s="23">
        <v>5.2583333333333337</v>
      </c>
      <c r="P340" s="23">
        <v>6.0783333333333331</v>
      </c>
      <c r="Q340" s="23">
        <v>5</v>
      </c>
      <c r="R340" s="23">
        <v>5.7302473668725824</v>
      </c>
      <c r="S340" s="23">
        <v>5.1499999999999995</v>
      </c>
      <c r="T340" s="23">
        <v>7.085</v>
      </c>
      <c r="U340" s="23">
        <v>4.5983333333333336</v>
      </c>
      <c r="V340" s="23">
        <v>9.9422777777777789</v>
      </c>
      <c r="W340" s="157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260</v>
      </c>
      <c r="C341" s="29"/>
      <c r="D341" s="11">
        <v>4.8250000000000002</v>
      </c>
      <c r="E341" s="11">
        <v>4.2</v>
      </c>
      <c r="F341" s="11">
        <v>5.05</v>
      </c>
      <c r="G341" s="11" t="s">
        <v>631</v>
      </c>
      <c r="H341" s="11">
        <v>5.57</v>
      </c>
      <c r="I341" s="11" t="s">
        <v>631</v>
      </c>
      <c r="J341" s="11" t="s">
        <v>631</v>
      </c>
      <c r="K341" s="11">
        <v>5.59</v>
      </c>
      <c r="L341" s="11">
        <v>4.9550000000000001</v>
      </c>
      <c r="M341" s="11">
        <v>5.4910171709640228</v>
      </c>
      <c r="N341" s="11">
        <v>5.16</v>
      </c>
      <c r="O341" s="11">
        <v>5.2750000000000004</v>
      </c>
      <c r="P341" s="11">
        <v>6.1050000000000004</v>
      </c>
      <c r="Q341" s="11">
        <v>5</v>
      </c>
      <c r="R341" s="11">
        <v>5.7276386335424903</v>
      </c>
      <c r="S341" s="11">
        <v>5.15</v>
      </c>
      <c r="T341" s="11">
        <v>7.09</v>
      </c>
      <c r="U341" s="11">
        <v>4.6050000000000004</v>
      </c>
      <c r="V341" s="11">
        <v>9.926166666666667</v>
      </c>
      <c r="W341" s="157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261</v>
      </c>
      <c r="C342" s="29"/>
      <c r="D342" s="24">
        <v>0.11506519890914017</v>
      </c>
      <c r="E342" s="24">
        <v>0.10327955589886449</v>
      </c>
      <c r="F342" s="24">
        <v>0.16329931618554502</v>
      </c>
      <c r="G342" s="24" t="s">
        <v>631</v>
      </c>
      <c r="H342" s="24">
        <v>5.231315959361172E-2</v>
      </c>
      <c r="I342" s="24" t="s">
        <v>631</v>
      </c>
      <c r="J342" s="24" t="s">
        <v>631</v>
      </c>
      <c r="K342" s="24">
        <v>0.15556349186104049</v>
      </c>
      <c r="L342" s="24">
        <v>0.25250742563338585</v>
      </c>
      <c r="M342" s="24">
        <v>0.18939097108924535</v>
      </c>
      <c r="N342" s="24">
        <v>0.56203202755714909</v>
      </c>
      <c r="O342" s="24">
        <v>5.1929439306299653E-2</v>
      </c>
      <c r="P342" s="24">
        <v>0.1030372101071582</v>
      </c>
      <c r="Q342" s="24">
        <v>0</v>
      </c>
      <c r="R342" s="24">
        <v>3.5539620184370888E-2</v>
      </c>
      <c r="S342" s="24">
        <v>0.15165750888103088</v>
      </c>
      <c r="T342" s="24">
        <v>0.12880217389469803</v>
      </c>
      <c r="U342" s="24">
        <v>0.12859497138950143</v>
      </c>
      <c r="V342" s="24">
        <v>0.16730509943303079</v>
      </c>
      <c r="W342" s="216"/>
      <c r="X342" s="217"/>
      <c r="Y342" s="217"/>
      <c r="Z342" s="217"/>
      <c r="AA342" s="217"/>
      <c r="AB342" s="217"/>
      <c r="AC342" s="217"/>
      <c r="AD342" s="217"/>
      <c r="AE342" s="217"/>
      <c r="AF342" s="217"/>
      <c r="AG342" s="217"/>
      <c r="AH342" s="217"/>
      <c r="AI342" s="217"/>
      <c r="AJ342" s="217"/>
      <c r="AK342" s="217"/>
      <c r="AL342" s="217"/>
      <c r="AM342" s="217"/>
      <c r="AN342" s="217"/>
      <c r="AO342" s="217"/>
      <c r="AP342" s="217"/>
      <c r="AQ342" s="217"/>
      <c r="AR342" s="217"/>
      <c r="AS342" s="217"/>
      <c r="AT342" s="217"/>
      <c r="AU342" s="217"/>
      <c r="AV342" s="217"/>
      <c r="AW342" s="217"/>
      <c r="AX342" s="217"/>
      <c r="AY342" s="217"/>
      <c r="AZ342" s="217"/>
      <c r="BA342" s="217"/>
      <c r="BB342" s="217"/>
      <c r="BC342" s="217"/>
      <c r="BD342" s="217"/>
      <c r="BE342" s="217"/>
      <c r="BF342" s="217"/>
      <c r="BG342" s="217"/>
      <c r="BH342" s="217"/>
      <c r="BI342" s="217"/>
      <c r="BJ342" s="217"/>
      <c r="BK342" s="217"/>
      <c r="BL342" s="217"/>
      <c r="BM342" s="56"/>
    </row>
    <row r="343" spans="1:65">
      <c r="A343" s="30"/>
      <c r="B343" s="3" t="s">
        <v>86</v>
      </c>
      <c r="C343" s="29"/>
      <c r="D343" s="13">
        <v>2.392207877528902E-2</v>
      </c>
      <c r="E343" s="13">
        <v>2.4787093415727476E-2</v>
      </c>
      <c r="F343" s="13">
        <v>3.223012819451547E-2</v>
      </c>
      <c r="G343" s="13" t="s">
        <v>631</v>
      </c>
      <c r="H343" s="13">
        <v>9.4060221025373189E-3</v>
      </c>
      <c r="I343" s="13" t="s">
        <v>631</v>
      </c>
      <c r="J343" s="13" t="s">
        <v>631</v>
      </c>
      <c r="K343" s="13">
        <v>2.8029457992980268E-2</v>
      </c>
      <c r="L343" s="13">
        <v>5.090875516802134E-2</v>
      </c>
      <c r="M343" s="13">
        <v>3.4533175337644363E-2</v>
      </c>
      <c r="N343" s="13">
        <v>0.10331471094800537</v>
      </c>
      <c r="O343" s="13">
        <v>9.8756461438287771E-3</v>
      </c>
      <c r="P343" s="13">
        <v>1.6951556365312564E-2</v>
      </c>
      <c r="Q343" s="13">
        <v>0</v>
      </c>
      <c r="R343" s="13">
        <v>6.2021092474699698E-3</v>
      </c>
      <c r="S343" s="13">
        <v>2.9448059976899203E-2</v>
      </c>
      <c r="T343" s="13">
        <v>1.8179558771305296E-2</v>
      </c>
      <c r="U343" s="13">
        <v>2.7965561012577331E-2</v>
      </c>
      <c r="V343" s="13">
        <v>1.6827642837235788E-2</v>
      </c>
      <c r="W343" s="157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262</v>
      </c>
      <c r="C344" s="29"/>
      <c r="D344" s="13">
        <v>-7.57187379016524E-2</v>
      </c>
      <c r="E344" s="13">
        <v>-0.19934055604786227</v>
      </c>
      <c r="F344" s="13">
        <v>-2.6398116154200735E-2</v>
      </c>
      <c r="G344" s="13" t="s">
        <v>631</v>
      </c>
      <c r="H344" s="13">
        <v>6.8720225787313183E-2</v>
      </c>
      <c r="I344" s="13" t="s">
        <v>631</v>
      </c>
      <c r="J344" s="13" t="s">
        <v>631</v>
      </c>
      <c r="K344" s="13">
        <v>6.6478379344247385E-2</v>
      </c>
      <c r="L344" s="13">
        <v>-4.6894997919375347E-2</v>
      </c>
      <c r="M344" s="13">
        <v>5.3857351622604632E-2</v>
      </c>
      <c r="N344" s="13">
        <v>4.5340970023910687E-2</v>
      </c>
      <c r="O344" s="13">
        <v>1.043221826759777E-2</v>
      </c>
      <c r="P344" s="13">
        <v>0.16800199683737826</v>
      </c>
      <c r="Q344" s="13">
        <v>-3.9208667257434882E-2</v>
      </c>
      <c r="R344" s="13">
        <v>0.10111440091241675</v>
      </c>
      <c r="S344" s="13">
        <v>-1.038492727515794E-2</v>
      </c>
      <c r="T344" s="13">
        <v>0.36144131849621486</v>
      </c>
      <c r="U344" s="13">
        <v>-0.11639223765442086</v>
      </c>
      <c r="V344" s="13">
        <v>0.91049086332158025</v>
      </c>
      <c r="W344" s="157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46" t="s">
        <v>263</v>
      </c>
      <c r="C345" s="47"/>
      <c r="D345" s="45">
        <v>0.85</v>
      </c>
      <c r="E345" s="45">
        <v>1.63</v>
      </c>
      <c r="F345" s="45">
        <v>0.54</v>
      </c>
      <c r="G345" s="45">
        <v>23.49</v>
      </c>
      <c r="H345" s="45">
        <v>0.05</v>
      </c>
      <c r="I345" s="45">
        <v>23.49</v>
      </c>
      <c r="J345" s="45">
        <v>23.49</v>
      </c>
      <c r="K345" s="45">
        <v>0.04</v>
      </c>
      <c r="L345" s="45">
        <v>0.67</v>
      </c>
      <c r="M345" s="45">
        <v>0.04</v>
      </c>
      <c r="N345" s="45">
        <v>0.09</v>
      </c>
      <c r="O345" s="45">
        <v>0.31</v>
      </c>
      <c r="P345" s="45">
        <v>0.68</v>
      </c>
      <c r="Q345" s="45" t="s">
        <v>264</v>
      </c>
      <c r="R345" s="45">
        <v>0.26</v>
      </c>
      <c r="S345" s="45">
        <v>0.44</v>
      </c>
      <c r="T345" s="45">
        <v>1.89</v>
      </c>
      <c r="U345" s="45">
        <v>1.1100000000000001</v>
      </c>
      <c r="V345" s="45">
        <v>5.34</v>
      </c>
      <c r="W345" s="157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1" t="s">
        <v>278</v>
      </c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BM346" s="55"/>
    </row>
    <row r="347" spans="1:65">
      <c r="BM347" s="55"/>
    </row>
    <row r="348" spans="1:65" ht="15">
      <c r="B348" s="8" t="s">
        <v>522</v>
      </c>
      <c r="BM348" s="28" t="s">
        <v>66</v>
      </c>
    </row>
    <row r="349" spans="1:65" ht="15">
      <c r="A349" s="25" t="s">
        <v>5</v>
      </c>
      <c r="B349" s="18" t="s">
        <v>110</v>
      </c>
      <c r="C349" s="15" t="s">
        <v>111</v>
      </c>
      <c r="D349" s="16" t="s">
        <v>225</v>
      </c>
      <c r="E349" s="17" t="s">
        <v>225</v>
      </c>
      <c r="F349" s="17" t="s">
        <v>225</v>
      </c>
      <c r="G349" s="17" t="s">
        <v>225</v>
      </c>
      <c r="H349" s="17" t="s">
        <v>225</v>
      </c>
      <c r="I349" s="17" t="s">
        <v>225</v>
      </c>
      <c r="J349" s="17" t="s">
        <v>225</v>
      </c>
      <c r="K349" s="157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</v>
      </c>
    </row>
    <row r="350" spans="1:65">
      <c r="A350" s="30"/>
      <c r="B350" s="19" t="s">
        <v>226</v>
      </c>
      <c r="C350" s="9" t="s">
        <v>226</v>
      </c>
      <c r="D350" s="155" t="s">
        <v>236</v>
      </c>
      <c r="E350" s="156" t="s">
        <v>238</v>
      </c>
      <c r="F350" s="156" t="s">
        <v>239</v>
      </c>
      <c r="G350" s="156" t="s">
        <v>242</v>
      </c>
      <c r="H350" s="156" t="s">
        <v>243</v>
      </c>
      <c r="I350" s="156" t="s">
        <v>245</v>
      </c>
      <c r="J350" s="156" t="s">
        <v>249</v>
      </c>
      <c r="K350" s="157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 t="s">
        <v>3</v>
      </c>
    </row>
    <row r="351" spans="1:65">
      <c r="A351" s="30"/>
      <c r="B351" s="19"/>
      <c r="C351" s="9"/>
      <c r="D351" s="10" t="s">
        <v>267</v>
      </c>
      <c r="E351" s="11" t="s">
        <v>292</v>
      </c>
      <c r="F351" s="11" t="s">
        <v>267</v>
      </c>
      <c r="G351" s="11" t="s">
        <v>267</v>
      </c>
      <c r="H351" s="11" t="s">
        <v>292</v>
      </c>
      <c r="I351" s="11" t="s">
        <v>267</v>
      </c>
      <c r="J351" s="11" t="s">
        <v>267</v>
      </c>
      <c r="K351" s="157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9"/>
      <c r="C352" s="9"/>
      <c r="D352" s="26" t="s">
        <v>117</v>
      </c>
      <c r="E352" s="26" t="s">
        <v>298</v>
      </c>
      <c r="F352" s="26" t="s">
        <v>295</v>
      </c>
      <c r="G352" s="26" t="s">
        <v>298</v>
      </c>
      <c r="H352" s="26" t="s">
        <v>300</v>
      </c>
      <c r="I352" s="26" t="s">
        <v>296</v>
      </c>
      <c r="J352" s="26" t="s">
        <v>300</v>
      </c>
      <c r="K352" s="157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3</v>
      </c>
    </row>
    <row r="353" spans="1:65">
      <c r="A353" s="30"/>
      <c r="B353" s="18">
        <v>1</v>
      </c>
      <c r="C353" s="14">
        <v>1</v>
      </c>
      <c r="D353" s="22">
        <v>3.766</v>
      </c>
      <c r="E353" s="22">
        <v>3.6</v>
      </c>
      <c r="F353" s="22">
        <v>3.2354434324712593</v>
      </c>
      <c r="G353" s="22">
        <v>3.33</v>
      </c>
      <c r="H353" s="22">
        <v>4.04</v>
      </c>
      <c r="I353" s="22">
        <v>3.1030956565166301</v>
      </c>
      <c r="J353" s="151">
        <v>4.22</v>
      </c>
      <c r="K353" s="157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>
        <v>1</v>
      </c>
      <c r="C354" s="9">
        <v>2</v>
      </c>
      <c r="D354" s="11">
        <v>3.6789999999999998</v>
      </c>
      <c r="E354" s="11">
        <v>3.2</v>
      </c>
      <c r="F354" s="11">
        <v>3.3671276874103966</v>
      </c>
      <c r="G354" s="11">
        <v>3.38</v>
      </c>
      <c r="H354" s="11">
        <v>3.9</v>
      </c>
      <c r="I354" s="11">
        <v>3.1305741342975599</v>
      </c>
      <c r="J354" s="152">
        <v>4.16</v>
      </c>
      <c r="K354" s="157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31</v>
      </c>
    </row>
    <row r="355" spans="1:65">
      <c r="A355" s="30"/>
      <c r="B355" s="19">
        <v>1</v>
      </c>
      <c r="C355" s="9">
        <v>3</v>
      </c>
      <c r="D355" s="11">
        <v>3.7440000000000002</v>
      </c>
      <c r="E355" s="11">
        <v>3.2</v>
      </c>
      <c r="F355" s="11">
        <v>3.2726250847951603</v>
      </c>
      <c r="G355" s="11">
        <v>3.42</v>
      </c>
      <c r="H355" s="11">
        <v>3.9399999999999995</v>
      </c>
      <c r="I355" s="11">
        <v>3.1238166178363498</v>
      </c>
      <c r="J355" s="152">
        <v>4.29</v>
      </c>
      <c r="K355" s="157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16</v>
      </c>
    </row>
    <row r="356" spans="1:65">
      <c r="A356" s="30"/>
      <c r="B356" s="19">
        <v>1</v>
      </c>
      <c r="C356" s="9">
        <v>4</v>
      </c>
      <c r="D356" s="11">
        <v>3.7589999999999999</v>
      </c>
      <c r="E356" s="11">
        <v>3.3</v>
      </c>
      <c r="F356" s="11">
        <v>3.14767689195997</v>
      </c>
      <c r="G356" s="11">
        <v>3.32</v>
      </c>
      <c r="H356" s="11">
        <v>3.8599999999999994</v>
      </c>
      <c r="I356" s="11">
        <v>3.15631095273738</v>
      </c>
      <c r="J356" s="152">
        <v>4.18</v>
      </c>
      <c r="K356" s="157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3.4546580243839813</v>
      </c>
    </row>
    <row r="357" spans="1:65">
      <c r="A357" s="30"/>
      <c r="B357" s="19">
        <v>1</v>
      </c>
      <c r="C357" s="9">
        <v>5</v>
      </c>
      <c r="D357" s="11">
        <v>3.738</v>
      </c>
      <c r="E357" s="11">
        <v>3.1</v>
      </c>
      <c r="F357" s="11">
        <v>3.2786029121452334</v>
      </c>
      <c r="G357" s="11">
        <v>3.34</v>
      </c>
      <c r="H357" s="11">
        <v>4.16</v>
      </c>
      <c r="I357" s="11">
        <v>3.1541450203632002</v>
      </c>
      <c r="J357" s="152">
        <v>4.08</v>
      </c>
      <c r="K357" s="157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90</v>
      </c>
    </row>
    <row r="358" spans="1:65">
      <c r="A358" s="30"/>
      <c r="B358" s="19">
        <v>1</v>
      </c>
      <c r="C358" s="9">
        <v>6</v>
      </c>
      <c r="D358" s="11">
        <v>3.794</v>
      </c>
      <c r="E358" s="11">
        <v>3.1</v>
      </c>
      <c r="F358" s="11">
        <v>3.3230166301915531</v>
      </c>
      <c r="G358" s="11">
        <v>3.34</v>
      </c>
      <c r="H358" s="11">
        <v>3.9099999999999997</v>
      </c>
      <c r="I358" s="11">
        <v>3.1552538570986286</v>
      </c>
      <c r="J358" s="152">
        <v>4.1399999999999997</v>
      </c>
      <c r="K358" s="157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20" t="s">
        <v>259</v>
      </c>
      <c r="C359" s="12"/>
      <c r="D359" s="23">
        <v>3.7466666666666666</v>
      </c>
      <c r="E359" s="23">
        <v>3.2500000000000004</v>
      </c>
      <c r="F359" s="23">
        <v>3.270748773162262</v>
      </c>
      <c r="G359" s="23">
        <v>3.355</v>
      </c>
      <c r="H359" s="23">
        <v>3.9683333333333333</v>
      </c>
      <c r="I359" s="23">
        <v>3.137199373141625</v>
      </c>
      <c r="J359" s="23">
        <v>4.1783333333333337</v>
      </c>
      <c r="K359" s="157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260</v>
      </c>
      <c r="C360" s="29"/>
      <c r="D360" s="11">
        <v>3.7515000000000001</v>
      </c>
      <c r="E360" s="11">
        <v>3.2</v>
      </c>
      <c r="F360" s="11">
        <v>3.2756139984701971</v>
      </c>
      <c r="G360" s="11">
        <v>3.34</v>
      </c>
      <c r="H360" s="11">
        <v>3.9249999999999998</v>
      </c>
      <c r="I360" s="11">
        <v>3.1423595773303798</v>
      </c>
      <c r="J360" s="11">
        <v>4.17</v>
      </c>
      <c r="K360" s="157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261</v>
      </c>
      <c r="C361" s="29"/>
      <c r="D361" s="24">
        <v>3.8541752252157287E-2</v>
      </c>
      <c r="E361" s="24">
        <v>0.18708286933869703</v>
      </c>
      <c r="F361" s="24">
        <v>7.547077190352583E-2</v>
      </c>
      <c r="G361" s="24">
        <v>3.7815340802378077E-2</v>
      </c>
      <c r="H361" s="24">
        <v>0.11178849076119919</v>
      </c>
      <c r="I361" s="24">
        <v>2.1745929468736876E-2</v>
      </c>
      <c r="J361" s="24">
        <v>7.1670542530851991E-2</v>
      </c>
      <c r="K361" s="216"/>
      <c r="L361" s="217"/>
      <c r="M361" s="217"/>
      <c r="N361" s="217"/>
      <c r="O361" s="217"/>
      <c r="P361" s="217"/>
      <c r="Q361" s="217"/>
      <c r="R361" s="217"/>
      <c r="S361" s="217"/>
      <c r="T361" s="217"/>
      <c r="U361" s="217"/>
      <c r="V361" s="217"/>
      <c r="W361" s="217"/>
      <c r="X361" s="217"/>
      <c r="Y361" s="217"/>
      <c r="Z361" s="217"/>
      <c r="AA361" s="217"/>
      <c r="AB361" s="217"/>
      <c r="AC361" s="217"/>
      <c r="AD361" s="217"/>
      <c r="AE361" s="217"/>
      <c r="AF361" s="217"/>
      <c r="AG361" s="217"/>
      <c r="AH361" s="217"/>
      <c r="AI361" s="217"/>
      <c r="AJ361" s="217"/>
      <c r="AK361" s="217"/>
      <c r="AL361" s="217"/>
      <c r="AM361" s="217"/>
      <c r="AN361" s="217"/>
      <c r="AO361" s="217"/>
      <c r="AP361" s="217"/>
      <c r="AQ361" s="217"/>
      <c r="AR361" s="217"/>
      <c r="AS361" s="217"/>
      <c r="AT361" s="217"/>
      <c r="AU361" s="217"/>
      <c r="AV361" s="217"/>
      <c r="AW361" s="217"/>
      <c r="AX361" s="217"/>
      <c r="AY361" s="217"/>
      <c r="AZ361" s="217"/>
      <c r="BA361" s="217"/>
      <c r="BB361" s="217"/>
      <c r="BC361" s="217"/>
      <c r="BD361" s="217"/>
      <c r="BE361" s="217"/>
      <c r="BF361" s="217"/>
      <c r="BG361" s="217"/>
      <c r="BH361" s="217"/>
      <c r="BI361" s="217"/>
      <c r="BJ361" s="217"/>
      <c r="BK361" s="217"/>
      <c r="BL361" s="217"/>
      <c r="BM361" s="56"/>
    </row>
    <row r="362" spans="1:65">
      <c r="A362" s="30"/>
      <c r="B362" s="3" t="s">
        <v>86</v>
      </c>
      <c r="C362" s="29"/>
      <c r="D362" s="13">
        <v>1.0286944551287532E-2</v>
      </c>
      <c r="E362" s="13">
        <v>5.7563959796522152E-2</v>
      </c>
      <c r="F362" s="13">
        <v>2.3074463108506599E-2</v>
      </c>
      <c r="G362" s="13">
        <v>1.1271338540202109E-2</v>
      </c>
      <c r="H362" s="13">
        <v>2.8170136269096816E-2</v>
      </c>
      <c r="I362" s="13">
        <v>6.9316377068379528E-3</v>
      </c>
      <c r="J362" s="13">
        <v>1.7152902081576063E-2</v>
      </c>
      <c r="K362" s="157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262</v>
      </c>
      <c r="C363" s="29"/>
      <c r="D363" s="13">
        <v>8.4526063136091345E-2</v>
      </c>
      <c r="E363" s="13">
        <v>-5.924118188817673E-2</v>
      </c>
      <c r="F363" s="13">
        <v>-5.3235153790515355E-2</v>
      </c>
      <c r="G363" s="13">
        <v>-2.8847435456871851E-2</v>
      </c>
      <c r="H363" s="13">
        <v>0.14869063893551315</v>
      </c>
      <c r="I363" s="13">
        <v>-9.1892930936040784E-2</v>
      </c>
      <c r="J363" s="13">
        <v>0.20947813179812336</v>
      </c>
      <c r="K363" s="157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46" t="s">
        <v>263</v>
      </c>
      <c r="C364" s="47"/>
      <c r="D364" s="45">
        <v>1.21</v>
      </c>
      <c r="E364" s="45">
        <v>0.33</v>
      </c>
      <c r="F364" s="45">
        <v>0.26</v>
      </c>
      <c r="G364" s="45">
        <v>0</v>
      </c>
      <c r="H364" s="45">
        <v>1.9</v>
      </c>
      <c r="I364" s="45">
        <v>0.67</v>
      </c>
      <c r="J364" s="45">
        <v>2.5499999999999998</v>
      </c>
      <c r="K364" s="157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1"/>
      <c r="C365" s="20"/>
      <c r="D365" s="20"/>
      <c r="E365" s="20"/>
      <c r="F365" s="20"/>
      <c r="G365" s="20"/>
      <c r="H365" s="20"/>
      <c r="I365" s="20"/>
      <c r="J365" s="20"/>
      <c r="BM365" s="55"/>
    </row>
    <row r="366" spans="1:65" ht="15">
      <c r="B366" s="8" t="s">
        <v>523</v>
      </c>
      <c r="BM366" s="28" t="s">
        <v>290</v>
      </c>
    </row>
    <row r="367" spans="1:65" ht="15">
      <c r="A367" s="25" t="s">
        <v>81</v>
      </c>
      <c r="B367" s="18" t="s">
        <v>110</v>
      </c>
      <c r="C367" s="15" t="s">
        <v>111</v>
      </c>
      <c r="D367" s="16" t="s">
        <v>225</v>
      </c>
      <c r="E367" s="17" t="s">
        <v>225</v>
      </c>
      <c r="F367" s="17" t="s">
        <v>225</v>
      </c>
      <c r="G367" s="17" t="s">
        <v>225</v>
      </c>
      <c r="H367" s="17" t="s">
        <v>225</v>
      </c>
      <c r="I367" s="17" t="s">
        <v>225</v>
      </c>
      <c r="J367" s="17" t="s">
        <v>225</v>
      </c>
      <c r="K367" s="17" t="s">
        <v>225</v>
      </c>
      <c r="L367" s="17" t="s">
        <v>225</v>
      </c>
      <c r="M367" s="157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1</v>
      </c>
    </row>
    <row r="368" spans="1:65">
      <c r="A368" s="30"/>
      <c r="B368" s="19" t="s">
        <v>226</v>
      </c>
      <c r="C368" s="9" t="s">
        <v>226</v>
      </c>
      <c r="D368" s="155" t="s">
        <v>228</v>
      </c>
      <c r="E368" s="156" t="s">
        <v>229</v>
      </c>
      <c r="F368" s="156" t="s">
        <v>231</v>
      </c>
      <c r="G368" s="156" t="s">
        <v>233</v>
      </c>
      <c r="H368" s="156" t="s">
        <v>238</v>
      </c>
      <c r="I368" s="156" t="s">
        <v>241</v>
      </c>
      <c r="J368" s="156" t="s">
        <v>242</v>
      </c>
      <c r="K368" s="156" t="s">
        <v>244</v>
      </c>
      <c r="L368" s="156" t="s">
        <v>247</v>
      </c>
      <c r="M368" s="157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 t="s">
        <v>3</v>
      </c>
    </row>
    <row r="369" spans="1:65">
      <c r="A369" s="30"/>
      <c r="B369" s="19"/>
      <c r="C369" s="9"/>
      <c r="D369" s="10" t="s">
        <v>267</v>
      </c>
      <c r="E369" s="11" t="s">
        <v>292</v>
      </c>
      <c r="F369" s="11" t="s">
        <v>267</v>
      </c>
      <c r="G369" s="11" t="s">
        <v>267</v>
      </c>
      <c r="H369" s="11" t="s">
        <v>292</v>
      </c>
      <c r="I369" s="11" t="s">
        <v>267</v>
      </c>
      <c r="J369" s="11" t="s">
        <v>267</v>
      </c>
      <c r="K369" s="11" t="s">
        <v>292</v>
      </c>
      <c r="L369" s="11" t="s">
        <v>292</v>
      </c>
      <c r="M369" s="157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9"/>
      <c r="C370" s="9"/>
      <c r="D370" s="26" t="s">
        <v>295</v>
      </c>
      <c r="E370" s="26" t="s">
        <v>296</v>
      </c>
      <c r="F370" s="26" t="s">
        <v>296</v>
      </c>
      <c r="G370" s="26" t="s">
        <v>298</v>
      </c>
      <c r="H370" s="26" t="s">
        <v>298</v>
      </c>
      <c r="I370" s="26" t="s">
        <v>298</v>
      </c>
      <c r="J370" s="26" t="s">
        <v>298</v>
      </c>
      <c r="K370" s="26" t="s">
        <v>296</v>
      </c>
      <c r="L370" s="26" t="s">
        <v>296</v>
      </c>
      <c r="M370" s="157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8">
        <v>1</v>
      </c>
      <c r="C371" s="14">
        <v>1</v>
      </c>
      <c r="D371" s="22">
        <v>0.45</v>
      </c>
      <c r="E371" s="151" t="s">
        <v>105</v>
      </c>
      <c r="F371" s="22">
        <v>0.3</v>
      </c>
      <c r="G371" s="22">
        <v>0.37</v>
      </c>
      <c r="H371" s="22">
        <v>0.3</v>
      </c>
      <c r="I371" s="22">
        <v>0.49</v>
      </c>
      <c r="J371" s="22">
        <v>0.22</v>
      </c>
      <c r="K371" s="151">
        <v>1.9</v>
      </c>
      <c r="L371" s="22">
        <v>0.2</v>
      </c>
      <c r="M371" s="157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>
        <v>1</v>
      </c>
      <c r="C372" s="9">
        <v>2</v>
      </c>
      <c r="D372" s="11">
        <v>0.43</v>
      </c>
      <c r="E372" s="152" t="s">
        <v>105</v>
      </c>
      <c r="F372" s="11">
        <v>0.3</v>
      </c>
      <c r="G372" s="11">
        <v>0.37</v>
      </c>
      <c r="H372" s="11">
        <v>0.3</v>
      </c>
      <c r="I372" s="11">
        <v>0.52</v>
      </c>
      <c r="J372" s="11">
        <v>0.21</v>
      </c>
      <c r="K372" s="152">
        <v>1.8</v>
      </c>
      <c r="L372" s="11">
        <v>0.2</v>
      </c>
      <c r="M372" s="157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5</v>
      </c>
    </row>
    <row r="373" spans="1:65">
      <c r="A373" s="30"/>
      <c r="B373" s="19">
        <v>1</v>
      </c>
      <c r="C373" s="9">
        <v>3</v>
      </c>
      <c r="D373" s="11">
        <v>0.46</v>
      </c>
      <c r="E373" s="152" t="s">
        <v>105</v>
      </c>
      <c r="F373" s="11">
        <v>0.3</v>
      </c>
      <c r="G373" s="11">
        <v>0.4</v>
      </c>
      <c r="H373" s="11">
        <v>0.3</v>
      </c>
      <c r="I373" s="11">
        <v>0.47</v>
      </c>
      <c r="J373" s="11">
        <v>0.21</v>
      </c>
      <c r="K373" s="152">
        <v>1.8</v>
      </c>
      <c r="L373" s="11">
        <v>0.2</v>
      </c>
      <c r="M373" s="157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16</v>
      </c>
    </row>
    <row r="374" spans="1:65">
      <c r="A374" s="30"/>
      <c r="B374" s="19">
        <v>1</v>
      </c>
      <c r="C374" s="9">
        <v>4</v>
      </c>
      <c r="D374" s="11">
        <v>0.43</v>
      </c>
      <c r="E374" s="152" t="s">
        <v>105</v>
      </c>
      <c r="F374" s="11">
        <v>0.3</v>
      </c>
      <c r="G374" s="11">
        <v>0.38</v>
      </c>
      <c r="H374" s="11">
        <v>0.3</v>
      </c>
      <c r="I374" s="11">
        <v>0.51</v>
      </c>
      <c r="J374" s="11">
        <v>0.2</v>
      </c>
      <c r="K374" s="152">
        <v>1.9</v>
      </c>
      <c r="L374" s="11">
        <v>0.2</v>
      </c>
      <c r="M374" s="157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0.32595238095238099</v>
      </c>
    </row>
    <row r="375" spans="1:65">
      <c r="A375" s="30"/>
      <c r="B375" s="19">
        <v>1</v>
      </c>
      <c r="C375" s="9">
        <v>5</v>
      </c>
      <c r="D375" s="11">
        <v>0.44</v>
      </c>
      <c r="E375" s="152" t="s">
        <v>105</v>
      </c>
      <c r="F375" s="11">
        <v>0.3</v>
      </c>
      <c r="G375" s="11">
        <v>0.37</v>
      </c>
      <c r="H375" s="11">
        <v>0.3</v>
      </c>
      <c r="I375" s="11">
        <v>0.42</v>
      </c>
      <c r="J375" s="11">
        <v>0.2</v>
      </c>
      <c r="K375" s="152">
        <v>1.9</v>
      </c>
      <c r="L375" s="11">
        <v>0.2</v>
      </c>
      <c r="M375" s="157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11</v>
      </c>
    </row>
    <row r="376" spans="1:65">
      <c r="A376" s="30"/>
      <c r="B376" s="19">
        <v>1</v>
      </c>
      <c r="C376" s="9">
        <v>6</v>
      </c>
      <c r="D376" s="11">
        <v>0.47</v>
      </c>
      <c r="E376" s="152" t="s">
        <v>105</v>
      </c>
      <c r="F376" s="11">
        <v>0.2</v>
      </c>
      <c r="G376" s="11">
        <v>0.38</v>
      </c>
      <c r="H376" s="11">
        <v>0.3</v>
      </c>
      <c r="I376" s="11">
        <v>0.39</v>
      </c>
      <c r="J376" s="11">
        <v>0.2</v>
      </c>
      <c r="K376" s="152">
        <v>1.8</v>
      </c>
      <c r="L376" s="11">
        <v>0.2</v>
      </c>
      <c r="M376" s="157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20" t="s">
        <v>259</v>
      </c>
      <c r="C377" s="12"/>
      <c r="D377" s="23">
        <v>0.4466666666666666</v>
      </c>
      <c r="E377" s="23" t="s">
        <v>631</v>
      </c>
      <c r="F377" s="23">
        <v>0.28333333333333333</v>
      </c>
      <c r="G377" s="23">
        <v>0.37833333333333335</v>
      </c>
      <c r="H377" s="23">
        <v>0.3</v>
      </c>
      <c r="I377" s="23">
        <v>0.46666666666666673</v>
      </c>
      <c r="J377" s="23">
        <v>0.20666666666666667</v>
      </c>
      <c r="K377" s="23">
        <v>1.8500000000000003</v>
      </c>
      <c r="L377" s="23">
        <v>0.19999999999999998</v>
      </c>
      <c r="M377" s="157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260</v>
      </c>
      <c r="C378" s="29"/>
      <c r="D378" s="11">
        <v>0.44500000000000001</v>
      </c>
      <c r="E378" s="11" t="s">
        <v>631</v>
      </c>
      <c r="F378" s="11">
        <v>0.3</v>
      </c>
      <c r="G378" s="11">
        <v>0.375</v>
      </c>
      <c r="H378" s="11">
        <v>0.3</v>
      </c>
      <c r="I378" s="11">
        <v>0.48</v>
      </c>
      <c r="J378" s="11">
        <v>0.20500000000000002</v>
      </c>
      <c r="K378" s="11">
        <v>1.85</v>
      </c>
      <c r="L378" s="11">
        <v>0.2</v>
      </c>
      <c r="M378" s="157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261</v>
      </c>
      <c r="C379" s="29"/>
      <c r="D379" s="24">
        <v>1.6329931618554519E-2</v>
      </c>
      <c r="E379" s="24" t="s">
        <v>631</v>
      </c>
      <c r="F379" s="24">
        <v>4.0824829046386367E-2</v>
      </c>
      <c r="G379" s="24">
        <v>1.1690451944500132E-2</v>
      </c>
      <c r="H379" s="24">
        <v>0</v>
      </c>
      <c r="I379" s="24">
        <v>5.1639777949431531E-2</v>
      </c>
      <c r="J379" s="24">
        <v>8.1649658092772543E-3</v>
      </c>
      <c r="K379" s="24">
        <v>5.4772255750516544E-2</v>
      </c>
      <c r="L379" s="24">
        <v>3.0404709722440586E-17</v>
      </c>
      <c r="M379" s="157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86</v>
      </c>
      <c r="C380" s="29"/>
      <c r="D380" s="13">
        <v>3.6559548399748926E-2</v>
      </c>
      <c r="E380" s="13" t="s">
        <v>631</v>
      </c>
      <c r="F380" s="13">
        <v>0.14408763192842247</v>
      </c>
      <c r="G380" s="13">
        <v>3.0899872981057615E-2</v>
      </c>
      <c r="H380" s="13">
        <v>0</v>
      </c>
      <c r="I380" s="13">
        <v>0.11065666703449613</v>
      </c>
      <c r="J380" s="13">
        <v>3.9507899077148002E-2</v>
      </c>
      <c r="K380" s="13">
        <v>2.9606624730008937E-2</v>
      </c>
      <c r="L380" s="13">
        <v>1.5202354861220294E-16</v>
      </c>
      <c r="M380" s="157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262</v>
      </c>
      <c r="C381" s="29"/>
      <c r="D381" s="13">
        <v>0.37034331628926176</v>
      </c>
      <c r="E381" s="13" t="s">
        <v>631</v>
      </c>
      <c r="F381" s="13">
        <v>-0.13075237399561734</v>
      </c>
      <c r="G381" s="13">
        <v>0.16070124178232281</v>
      </c>
      <c r="H381" s="13">
        <v>-7.9620160701241893E-2</v>
      </c>
      <c r="I381" s="13">
        <v>0.43170197224251283</v>
      </c>
      <c r="J381" s="13">
        <v>-0.36596055514974446</v>
      </c>
      <c r="K381" s="13">
        <v>4.6756756756756763</v>
      </c>
      <c r="L381" s="13">
        <v>-0.3864134404674946</v>
      </c>
      <c r="M381" s="157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46" t="s">
        <v>263</v>
      </c>
      <c r="C382" s="47"/>
      <c r="D382" s="45">
        <v>0.99</v>
      </c>
      <c r="E382" s="45">
        <v>1.69</v>
      </c>
      <c r="F382" s="45">
        <v>0.11</v>
      </c>
      <c r="G382" s="45">
        <v>0.53</v>
      </c>
      <c r="H382" s="45">
        <v>0</v>
      </c>
      <c r="I382" s="45">
        <v>1.1200000000000001</v>
      </c>
      <c r="J382" s="45">
        <v>0.63</v>
      </c>
      <c r="K382" s="45">
        <v>10.45</v>
      </c>
      <c r="L382" s="45">
        <v>0.67</v>
      </c>
      <c r="M382" s="157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1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BM383" s="55"/>
    </row>
    <row r="384" spans="1:65" ht="15">
      <c r="B384" s="8" t="s">
        <v>524</v>
      </c>
      <c r="BM384" s="28" t="s">
        <v>66</v>
      </c>
    </row>
    <row r="385" spans="1:65" ht="15">
      <c r="A385" s="25" t="s">
        <v>8</v>
      </c>
      <c r="B385" s="18" t="s">
        <v>110</v>
      </c>
      <c r="C385" s="15" t="s">
        <v>111</v>
      </c>
      <c r="D385" s="16" t="s">
        <v>225</v>
      </c>
      <c r="E385" s="17" t="s">
        <v>225</v>
      </c>
      <c r="F385" s="17" t="s">
        <v>225</v>
      </c>
      <c r="G385" s="17" t="s">
        <v>225</v>
      </c>
      <c r="H385" s="17" t="s">
        <v>225</v>
      </c>
      <c r="I385" s="17" t="s">
        <v>225</v>
      </c>
      <c r="J385" s="17" t="s">
        <v>225</v>
      </c>
      <c r="K385" s="17" t="s">
        <v>225</v>
      </c>
      <c r="L385" s="17" t="s">
        <v>225</v>
      </c>
      <c r="M385" s="17" t="s">
        <v>225</v>
      </c>
      <c r="N385" s="17" t="s">
        <v>225</v>
      </c>
      <c r="O385" s="17" t="s">
        <v>225</v>
      </c>
      <c r="P385" s="17" t="s">
        <v>225</v>
      </c>
      <c r="Q385" s="17" t="s">
        <v>225</v>
      </c>
      <c r="R385" s="157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1</v>
      </c>
    </row>
    <row r="386" spans="1:65">
      <c r="A386" s="30"/>
      <c r="B386" s="19" t="s">
        <v>226</v>
      </c>
      <c r="C386" s="9" t="s">
        <v>226</v>
      </c>
      <c r="D386" s="155" t="s">
        <v>228</v>
      </c>
      <c r="E386" s="156" t="s">
        <v>229</v>
      </c>
      <c r="F386" s="156" t="s">
        <v>231</v>
      </c>
      <c r="G386" s="156" t="s">
        <v>233</v>
      </c>
      <c r="H386" s="156" t="s">
        <v>236</v>
      </c>
      <c r="I386" s="156" t="s">
        <v>238</v>
      </c>
      <c r="J386" s="156" t="s">
        <v>239</v>
      </c>
      <c r="K386" s="156" t="s">
        <v>241</v>
      </c>
      <c r="L386" s="156" t="s">
        <v>242</v>
      </c>
      <c r="M386" s="156" t="s">
        <v>243</v>
      </c>
      <c r="N386" s="156" t="s">
        <v>244</v>
      </c>
      <c r="O386" s="156" t="s">
        <v>247</v>
      </c>
      <c r="P386" s="156" t="s">
        <v>249</v>
      </c>
      <c r="Q386" s="156" t="s">
        <v>250</v>
      </c>
      <c r="R386" s="157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 t="s">
        <v>3</v>
      </c>
    </row>
    <row r="387" spans="1:65">
      <c r="A387" s="30"/>
      <c r="B387" s="19"/>
      <c r="C387" s="9"/>
      <c r="D387" s="10" t="s">
        <v>267</v>
      </c>
      <c r="E387" s="11" t="s">
        <v>292</v>
      </c>
      <c r="F387" s="11" t="s">
        <v>267</v>
      </c>
      <c r="G387" s="11" t="s">
        <v>267</v>
      </c>
      <c r="H387" s="11" t="s">
        <v>267</v>
      </c>
      <c r="I387" s="11" t="s">
        <v>292</v>
      </c>
      <c r="J387" s="11" t="s">
        <v>267</v>
      </c>
      <c r="K387" s="11" t="s">
        <v>267</v>
      </c>
      <c r="L387" s="11" t="s">
        <v>267</v>
      </c>
      <c r="M387" s="11" t="s">
        <v>292</v>
      </c>
      <c r="N387" s="11" t="s">
        <v>292</v>
      </c>
      <c r="O387" s="11" t="s">
        <v>292</v>
      </c>
      <c r="P387" s="11" t="s">
        <v>267</v>
      </c>
      <c r="Q387" s="11" t="s">
        <v>292</v>
      </c>
      <c r="R387" s="157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2</v>
      </c>
    </row>
    <row r="388" spans="1:65">
      <c r="A388" s="30"/>
      <c r="B388" s="19"/>
      <c r="C388" s="9"/>
      <c r="D388" s="26" t="s">
        <v>295</v>
      </c>
      <c r="E388" s="26" t="s">
        <v>296</v>
      </c>
      <c r="F388" s="26" t="s">
        <v>296</v>
      </c>
      <c r="G388" s="26" t="s">
        <v>298</v>
      </c>
      <c r="H388" s="26" t="s">
        <v>117</v>
      </c>
      <c r="I388" s="26" t="s">
        <v>298</v>
      </c>
      <c r="J388" s="26" t="s">
        <v>295</v>
      </c>
      <c r="K388" s="26" t="s">
        <v>298</v>
      </c>
      <c r="L388" s="26" t="s">
        <v>298</v>
      </c>
      <c r="M388" s="26" t="s">
        <v>300</v>
      </c>
      <c r="N388" s="26" t="s">
        <v>296</v>
      </c>
      <c r="O388" s="26" t="s">
        <v>296</v>
      </c>
      <c r="P388" s="26" t="s">
        <v>300</v>
      </c>
      <c r="Q388" s="26" t="s">
        <v>295</v>
      </c>
      <c r="R388" s="157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2</v>
      </c>
    </row>
    <row r="389" spans="1:65">
      <c r="A389" s="30"/>
      <c r="B389" s="18">
        <v>1</v>
      </c>
      <c r="C389" s="14">
        <v>1</v>
      </c>
      <c r="D389" s="22">
        <v>2.02</v>
      </c>
      <c r="E389" s="22">
        <v>1.36</v>
      </c>
      <c r="F389" s="22">
        <v>1.63</v>
      </c>
      <c r="G389" s="22">
        <v>1.82</v>
      </c>
      <c r="H389" s="22">
        <v>1.64</v>
      </c>
      <c r="I389" s="151">
        <v>1.5</v>
      </c>
      <c r="J389" s="22">
        <v>1.4603761976852223</v>
      </c>
      <c r="K389" s="22">
        <v>1.71</v>
      </c>
      <c r="L389" s="22">
        <v>1.48</v>
      </c>
      <c r="M389" s="151">
        <v>0.56000000000000005</v>
      </c>
      <c r="N389" s="151">
        <v>1.4</v>
      </c>
      <c r="O389" s="22">
        <v>1.49</v>
      </c>
      <c r="P389" s="22">
        <v>1.79</v>
      </c>
      <c r="Q389" s="22">
        <v>1.26</v>
      </c>
      <c r="R389" s="157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>
        <v>1</v>
      </c>
      <c r="C390" s="9">
        <v>2</v>
      </c>
      <c r="D390" s="11">
        <v>1.86</v>
      </c>
      <c r="E390" s="11">
        <v>1.33</v>
      </c>
      <c r="F390" s="11">
        <v>1.56</v>
      </c>
      <c r="G390" s="11">
        <v>1.79</v>
      </c>
      <c r="H390" s="11">
        <v>1.62</v>
      </c>
      <c r="I390" s="152">
        <v>1.3</v>
      </c>
      <c r="J390" s="11">
        <v>1.4958555690848216</v>
      </c>
      <c r="K390" s="11">
        <v>1.55</v>
      </c>
      <c r="L390" s="11">
        <v>1.44</v>
      </c>
      <c r="M390" s="152">
        <v>0.54</v>
      </c>
      <c r="N390" s="152">
        <v>1.4</v>
      </c>
      <c r="O390" s="11">
        <v>1.54</v>
      </c>
      <c r="P390" s="11">
        <v>1.72</v>
      </c>
      <c r="Q390" s="11">
        <v>1.24</v>
      </c>
      <c r="R390" s="157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16</v>
      </c>
    </row>
    <row r="391" spans="1:65">
      <c r="A391" s="30"/>
      <c r="B391" s="19">
        <v>1</v>
      </c>
      <c r="C391" s="9">
        <v>3</v>
      </c>
      <c r="D391" s="11">
        <v>1.9400000000000002</v>
      </c>
      <c r="E391" s="11">
        <v>1.34</v>
      </c>
      <c r="F391" s="11">
        <v>1.57</v>
      </c>
      <c r="G391" s="11">
        <v>1.84</v>
      </c>
      <c r="H391" s="11">
        <v>1.62</v>
      </c>
      <c r="I391" s="152">
        <v>1.3</v>
      </c>
      <c r="J391" s="11">
        <v>1.4220899279256256</v>
      </c>
      <c r="K391" s="11">
        <v>1.52</v>
      </c>
      <c r="L391" s="11">
        <v>1.4</v>
      </c>
      <c r="M391" s="152">
        <v>0.56000000000000005</v>
      </c>
      <c r="N391" s="152">
        <v>1.4</v>
      </c>
      <c r="O391" s="11">
        <v>1.51</v>
      </c>
      <c r="P391" s="11">
        <v>1.76</v>
      </c>
      <c r="Q391" s="11">
        <v>1.27</v>
      </c>
      <c r="R391" s="157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16</v>
      </c>
    </row>
    <row r="392" spans="1:65">
      <c r="A392" s="30"/>
      <c r="B392" s="19">
        <v>1</v>
      </c>
      <c r="C392" s="9">
        <v>4</v>
      </c>
      <c r="D392" s="11">
        <v>1.9</v>
      </c>
      <c r="E392" s="11">
        <v>1.4</v>
      </c>
      <c r="F392" s="11">
        <v>1.59</v>
      </c>
      <c r="G392" s="11">
        <v>1.79</v>
      </c>
      <c r="H392" s="11">
        <v>1.58</v>
      </c>
      <c r="I392" s="152">
        <v>1.4</v>
      </c>
      <c r="J392" s="11">
        <v>1.4051091220253411</v>
      </c>
      <c r="K392" s="11">
        <v>1.54</v>
      </c>
      <c r="L392" s="11">
        <v>1.42</v>
      </c>
      <c r="M392" s="152">
        <v>0.56000000000000005</v>
      </c>
      <c r="N392" s="152">
        <v>1.4</v>
      </c>
      <c r="O392" s="11">
        <v>1.55</v>
      </c>
      <c r="P392" s="11">
        <v>1.76</v>
      </c>
      <c r="Q392" s="11">
        <v>1.18</v>
      </c>
      <c r="R392" s="157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1.5681700425504852</v>
      </c>
    </row>
    <row r="393" spans="1:65">
      <c r="A393" s="30"/>
      <c r="B393" s="19">
        <v>1</v>
      </c>
      <c r="C393" s="9">
        <v>5</v>
      </c>
      <c r="D393" s="11">
        <v>1.9299999999999997</v>
      </c>
      <c r="E393" s="11">
        <v>1.35</v>
      </c>
      <c r="F393" s="11">
        <v>1.57</v>
      </c>
      <c r="G393" s="11">
        <v>1.81</v>
      </c>
      <c r="H393" s="11">
        <v>1.67</v>
      </c>
      <c r="I393" s="152">
        <v>1.5</v>
      </c>
      <c r="J393" s="11">
        <v>1.4467758494299128</v>
      </c>
      <c r="K393" s="11">
        <v>1.64</v>
      </c>
      <c r="L393" s="11">
        <v>1.39</v>
      </c>
      <c r="M393" s="152">
        <v>0.54</v>
      </c>
      <c r="N393" s="152">
        <v>1.4</v>
      </c>
      <c r="O393" s="11">
        <v>1.48</v>
      </c>
      <c r="P393" s="11">
        <v>1.7</v>
      </c>
      <c r="Q393" s="11">
        <v>1.29</v>
      </c>
      <c r="R393" s="157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91</v>
      </c>
    </row>
    <row r="394" spans="1:65">
      <c r="A394" s="30"/>
      <c r="B394" s="19">
        <v>1</v>
      </c>
      <c r="C394" s="9">
        <v>6</v>
      </c>
      <c r="D394" s="11">
        <v>2.0699999999999998</v>
      </c>
      <c r="E394" s="11">
        <v>1.38</v>
      </c>
      <c r="F394" s="11">
        <v>1.56</v>
      </c>
      <c r="G394" s="11">
        <v>1.72</v>
      </c>
      <c r="H394" s="11">
        <v>1.68</v>
      </c>
      <c r="I394" s="152">
        <v>1.4</v>
      </c>
      <c r="J394" s="11">
        <v>1.4190161421811052</v>
      </c>
      <c r="K394" s="11">
        <v>1.4</v>
      </c>
      <c r="L394" s="11">
        <v>1.44</v>
      </c>
      <c r="M394" s="152">
        <v>0.55000000000000004</v>
      </c>
      <c r="N394" s="152">
        <v>1.4</v>
      </c>
      <c r="O394" s="11">
        <v>1.48</v>
      </c>
      <c r="P394" s="11">
        <v>1.78</v>
      </c>
      <c r="Q394" s="11">
        <v>1.18</v>
      </c>
      <c r="R394" s="157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20" t="s">
        <v>259</v>
      </c>
      <c r="C395" s="12"/>
      <c r="D395" s="23">
        <v>1.9533333333333334</v>
      </c>
      <c r="E395" s="23">
        <v>1.36</v>
      </c>
      <c r="F395" s="23">
        <v>1.58</v>
      </c>
      <c r="G395" s="23">
        <v>1.7950000000000002</v>
      </c>
      <c r="H395" s="23">
        <v>1.6349999999999998</v>
      </c>
      <c r="I395" s="23">
        <v>1.4000000000000001</v>
      </c>
      <c r="J395" s="23">
        <v>1.4415371347220047</v>
      </c>
      <c r="K395" s="23">
        <v>1.5599999999999998</v>
      </c>
      <c r="L395" s="23">
        <v>1.4283333333333335</v>
      </c>
      <c r="M395" s="23">
        <v>0.55166666666666675</v>
      </c>
      <c r="N395" s="23">
        <v>1.4000000000000001</v>
      </c>
      <c r="O395" s="23">
        <v>1.5083333333333335</v>
      </c>
      <c r="P395" s="23">
        <v>1.7516666666666663</v>
      </c>
      <c r="Q395" s="23">
        <v>1.2366666666666666</v>
      </c>
      <c r="R395" s="157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260</v>
      </c>
      <c r="C396" s="29"/>
      <c r="D396" s="11">
        <v>1.9350000000000001</v>
      </c>
      <c r="E396" s="11">
        <v>1.355</v>
      </c>
      <c r="F396" s="11">
        <v>1.57</v>
      </c>
      <c r="G396" s="11">
        <v>1.8</v>
      </c>
      <c r="H396" s="11">
        <v>1.63</v>
      </c>
      <c r="I396" s="11">
        <v>1.4</v>
      </c>
      <c r="J396" s="11">
        <v>1.4344328886777693</v>
      </c>
      <c r="K396" s="11">
        <v>1.5449999999999999</v>
      </c>
      <c r="L396" s="11">
        <v>1.43</v>
      </c>
      <c r="M396" s="11">
        <v>0.55500000000000005</v>
      </c>
      <c r="N396" s="11">
        <v>1.4</v>
      </c>
      <c r="O396" s="11">
        <v>1.5</v>
      </c>
      <c r="P396" s="11">
        <v>1.76</v>
      </c>
      <c r="Q396" s="11">
        <v>1.25</v>
      </c>
      <c r="R396" s="157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261</v>
      </c>
      <c r="C397" s="29"/>
      <c r="D397" s="24">
        <v>7.7888809636986106E-2</v>
      </c>
      <c r="E397" s="24">
        <v>2.6076809620810517E-2</v>
      </c>
      <c r="F397" s="24">
        <v>2.683281572999742E-2</v>
      </c>
      <c r="G397" s="24">
        <v>4.1352146256270705E-2</v>
      </c>
      <c r="H397" s="24">
        <v>3.6742346141747602E-2</v>
      </c>
      <c r="I397" s="24">
        <v>8.9442719099991574E-2</v>
      </c>
      <c r="J397" s="24">
        <v>3.3302359685125175E-2</v>
      </c>
      <c r="K397" s="24">
        <v>0.10639548862616309</v>
      </c>
      <c r="L397" s="24">
        <v>3.2506409624359751E-2</v>
      </c>
      <c r="M397" s="24">
        <v>9.8319208025017604E-3</v>
      </c>
      <c r="N397" s="24">
        <v>2.4323767777952469E-16</v>
      </c>
      <c r="O397" s="24">
        <v>3.0605010483034774E-2</v>
      </c>
      <c r="P397" s="24">
        <v>3.4880749227427281E-2</v>
      </c>
      <c r="Q397" s="24">
        <v>4.6761807778000528E-2</v>
      </c>
      <c r="R397" s="157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86</v>
      </c>
      <c r="C398" s="29"/>
      <c r="D398" s="13">
        <v>3.9874817220300056E-2</v>
      </c>
      <c r="E398" s="13">
        <v>1.9174124721184203E-2</v>
      </c>
      <c r="F398" s="13">
        <v>1.6982794765821152E-2</v>
      </c>
      <c r="G398" s="13">
        <v>2.3037407385109027E-2</v>
      </c>
      <c r="H398" s="13">
        <v>2.2472382961313521E-2</v>
      </c>
      <c r="I398" s="13">
        <v>6.3887656499993978E-2</v>
      </c>
      <c r="J398" s="13">
        <v>2.3101978355588748E-2</v>
      </c>
      <c r="K398" s="13">
        <v>6.8202236298822508E-2</v>
      </c>
      <c r="L398" s="13">
        <v>2.2758279783682438E-2</v>
      </c>
      <c r="M398" s="13">
        <v>1.7822212935048504E-2</v>
      </c>
      <c r="N398" s="13">
        <v>1.7374119841394619E-16</v>
      </c>
      <c r="O398" s="13">
        <v>2.0290614684884932E-2</v>
      </c>
      <c r="P398" s="13">
        <v>1.9912892042299117E-2</v>
      </c>
      <c r="Q398" s="13">
        <v>3.781278256981175E-2</v>
      </c>
      <c r="R398" s="157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262</v>
      </c>
      <c r="C399" s="29"/>
      <c r="D399" s="13">
        <v>0.24561321816632553</v>
      </c>
      <c r="E399" s="13">
        <v>-0.13274711090126146</v>
      </c>
      <c r="F399" s="13">
        <v>7.5437976294168152E-3</v>
      </c>
      <c r="G399" s="13">
        <v>0.14464627642076167</v>
      </c>
      <c r="H399" s="13">
        <v>4.2616524762086216E-2</v>
      </c>
      <c r="I399" s="13">
        <v>-0.10723967298659265</v>
      </c>
      <c r="J399" s="13">
        <v>-8.075202585972352E-2</v>
      </c>
      <c r="K399" s="13">
        <v>-5.2099213279176437E-3</v>
      </c>
      <c r="L399" s="13">
        <v>-8.9171904463702267E-2</v>
      </c>
      <c r="M399" s="13">
        <v>-0.64820991876019307</v>
      </c>
      <c r="N399" s="13">
        <v>-0.10723967298659265</v>
      </c>
      <c r="O399" s="13">
        <v>-3.8157028634364654E-2</v>
      </c>
      <c r="P399" s="13">
        <v>0.11701321867987002</v>
      </c>
      <c r="Q399" s="13">
        <v>-0.21139504447149027</v>
      </c>
      <c r="R399" s="157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46" t="s">
        <v>263</v>
      </c>
      <c r="C400" s="47"/>
      <c r="D400" s="45">
        <v>2.02</v>
      </c>
      <c r="E400" s="45">
        <v>0.84</v>
      </c>
      <c r="F400" s="45">
        <v>0.22</v>
      </c>
      <c r="G400" s="45">
        <v>1.26</v>
      </c>
      <c r="H400" s="45">
        <v>0.49</v>
      </c>
      <c r="I400" s="45" t="s">
        <v>264</v>
      </c>
      <c r="J400" s="45">
        <v>0.45</v>
      </c>
      <c r="K400" s="45">
        <v>0.12</v>
      </c>
      <c r="L400" s="45">
        <v>0.51</v>
      </c>
      <c r="M400" s="45">
        <v>4.7300000000000004</v>
      </c>
      <c r="N400" s="45" t="s">
        <v>264</v>
      </c>
      <c r="O400" s="45">
        <v>0.12</v>
      </c>
      <c r="P400" s="45">
        <v>1.05</v>
      </c>
      <c r="Q400" s="45">
        <v>1.43</v>
      </c>
      <c r="R400" s="157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1" t="s">
        <v>308</v>
      </c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BM401" s="55"/>
    </row>
    <row r="402" spans="1:65">
      <c r="BM402" s="55"/>
    </row>
    <row r="403" spans="1:65" ht="15">
      <c r="B403" s="8" t="s">
        <v>525</v>
      </c>
      <c r="BM403" s="28" t="s">
        <v>66</v>
      </c>
    </row>
    <row r="404" spans="1:65" ht="15">
      <c r="A404" s="25" t="s">
        <v>53</v>
      </c>
      <c r="B404" s="18" t="s">
        <v>110</v>
      </c>
      <c r="C404" s="15" t="s">
        <v>111</v>
      </c>
      <c r="D404" s="16" t="s">
        <v>225</v>
      </c>
      <c r="E404" s="17" t="s">
        <v>225</v>
      </c>
      <c r="F404" s="17" t="s">
        <v>225</v>
      </c>
      <c r="G404" s="17" t="s">
        <v>225</v>
      </c>
      <c r="H404" s="17" t="s">
        <v>225</v>
      </c>
      <c r="I404" s="17" t="s">
        <v>225</v>
      </c>
      <c r="J404" s="17" t="s">
        <v>225</v>
      </c>
      <c r="K404" s="17" t="s">
        <v>225</v>
      </c>
      <c r="L404" s="17" t="s">
        <v>225</v>
      </c>
      <c r="M404" s="17" t="s">
        <v>225</v>
      </c>
      <c r="N404" s="17" t="s">
        <v>225</v>
      </c>
      <c r="O404" s="17" t="s">
        <v>225</v>
      </c>
      <c r="P404" s="17" t="s">
        <v>225</v>
      </c>
      <c r="Q404" s="17" t="s">
        <v>225</v>
      </c>
      <c r="R404" s="17" t="s">
        <v>225</v>
      </c>
      <c r="S404" s="17" t="s">
        <v>225</v>
      </c>
      <c r="T404" s="157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 t="s">
        <v>226</v>
      </c>
      <c r="C405" s="9" t="s">
        <v>226</v>
      </c>
      <c r="D405" s="155" t="s">
        <v>229</v>
      </c>
      <c r="E405" s="156" t="s">
        <v>231</v>
      </c>
      <c r="F405" s="156" t="s">
        <v>232</v>
      </c>
      <c r="G405" s="156" t="s">
        <v>233</v>
      </c>
      <c r="H405" s="156" t="s">
        <v>234</v>
      </c>
      <c r="I405" s="156" t="s">
        <v>235</v>
      </c>
      <c r="J405" s="156" t="s">
        <v>236</v>
      </c>
      <c r="K405" s="156" t="s">
        <v>237</v>
      </c>
      <c r="L405" s="156" t="s">
        <v>238</v>
      </c>
      <c r="M405" s="156" t="s">
        <v>239</v>
      </c>
      <c r="N405" s="156" t="s">
        <v>240</v>
      </c>
      <c r="O405" s="156" t="s">
        <v>241</v>
      </c>
      <c r="P405" s="156" t="s">
        <v>242</v>
      </c>
      <c r="Q405" s="156" t="s">
        <v>244</v>
      </c>
      <c r="R405" s="156" t="s">
        <v>247</v>
      </c>
      <c r="S405" s="156" t="s">
        <v>249</v>
      </c>
      <c r="T405" s="157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 t="s">
        <v>3</v>
      </c>
    </row>
    <row r="406" spans="1:65">
      <c r="A406" s="30"/>
      <c r="B406" s="19"/>
      <c r="C406" s="9"/>
      <c r="D406" s="10" t="s">
        <v>292</v>
      </c>
      <c r="E406" s="11" t="s">
        <v>267</v>
      </c>
      <c r="F406" s="11" t="s">
        <v>291</v>
      </c>
      <c r="G406" s="11" t="s">
        <v>267</v>
      </c>
      <c r="H406" s="11" t="s">
        <v>291</v>
      </c>
      <c r="I406" s="11" t="s">
        <v>291</v>
      </c>
      <c r="J406" s="11" t="s">
        <v>267</v>
      </c>
      <c r="K406" s="11" t="s">
        <v>291</v>
      </c>
      <c r="L406" s="11" t="s">
        <v>292</v>
      </c>
      <c r="M406" s="11" t="s">
        <v>267</v>
      </c>
      <c r="N406" s="11" t="s">
        <v>292</v>
      </c>
      <c r="O406" s="11" t="s">
        <v>267</v>
      </c>
      <c r="P406" s="11" t="s">
        <v>267</v>
      </c>
      <c r="Q406" s="11" t="s">
        <v>292</v>
      </c>
      <c r="R406" s="11" t="s">
        <v>292</v>
      </c>
      <c r="S406" s="11" t="s">
        <v>267</v>
      </c>
      <c r="T406" s="157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2</v>
      </c>
    </row>
    <row r="407" spans="1:65">
      <c r="A407" s="30"/>
      <c r="B407" s="19"/>
      <c r="C407" s="9"/>
      <c r="D407" s="26" t="s">
        <v>296</v>
      </c>
      <c r="E407" s="26" t="s">
        <v>296</v>
      </c>
      <c r="F407" s="26" t="s">
        <v>300</v>
      </c>
      <c r="G407" s="26" t="s">
        <v>298</v>
      </c>
      <c r="H407" s="26" t="s">
        <v>300</v>
      </c>
      <c r="I407" s="26" t="s">
        <v>300</v>
      </c>
      <c r="J407" s="26" t="s">
        <v>117</v>
      </c>
      <c r="K407" s="26" t="s">
        <v>296</v>
      </c>
      <c r="L407" s="26" t="s">
        <v>298</v>
      </c>
      <c r="M407" s="26" t="s">
        <v>295</v>
      </c>
      <c r="N407" s="26" t="s">
        <v>298</v>
      </c>
      <c r="O407" s="26" t="s">
        <v>298</v>
      </c>
      <c r="P407" s="26" t="s">
        <v>298</v>
      </c>
      <c r="Q407" s="26" t="s">
        <v>296</v>
      </c>
      <c r="R407" s="26" t="s">
        <v>296</v>
      </c>
      <c r="S407" s="26" t="s">
        <v>300</v>
      </c>
      <c r="T407" s="157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3</v>
      </c>
    </row>
    <row r="408" spans="1:65">
      <c r="A408" s="30"/>
      <c r="B408" s="18">
        <v>1</v>
      </c>
      <c r="C408" s="14">
        <v>1</v>
      </c>
      <c r="D408" s="22">
        <v>0.75</v>
      </c>
      <c r="E408" s="22">
        <v>0.83</v>
      </c>
      <c r="F408" s="151" t="s">
        <v>104</v>
      </c>
      <c r="G408" s="22">
        <v>0.81</v>
      </c>
      <c r="H408" s="151" t="s">
        <v>104</v>
      </c>
      <c r="I408" s="151" t="s">
        <v>104</v>
      </c>
      <c r="J408" s="151">
        <v>0.8</v>
      </c>
      <c r="K408" s="151" t="s">
        <v>103</v>
      </c>
      <c r="L408" s="22">
        <v>0.79999999999999993</v>
      </c>
      <c r="M408" s="151" t="s">
        <v>103</v>
      </c>
      <c r="N408" s="22">
        <v>0.77</v>
      </c>
      <c r="O408" s="22">
        <v>0.83</v>
      </c>
      <c r="P408" s="22">
        <v>0.78</v>
      </c>
      <c r="Q408" s="22">
        <v>0.61799999999999999</v>
      </c>
      <c r="R408" s="22">
        <v>0.88</v>
      </c>
      <c r="S408" s="22">
        <v>0.87</v>
      </c>
      <c r="T408" s="157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>
        <v>1</v>
      </c>
      <c r="C409" s="9">
        <v>2</v>
      </c>
      <c r="D409" s="11">
        <v>0.73</v>
      </c>
      <c r="E409" s="11">
        <v>0.82</v>
      </c>
      <c r="F409" s="152" t="s">
        <v>104</v>
      </c>
      <c r="G409" s="11">
        <v>0.79</v>
      </c>
      <c r="H409" s="152" t="s">
        <v>104</v>
      </c>
      <c r="I409" s="152" t="s">
        <v>104</v>
      </c>
      <c r="J409" s="152">
        <v>0.8</v>
      </c>
      <c r="K409" s="152" t="s">
        <v>103</v>
      </c>
      <c r="L409" s="11">
        <v>0.72</v>
      </c>
      <c r="M409" s="152" t="s">
        <v>103</v>
      </c>
      <c r="N409" s="11">
        <v>0.77</v>
      </c>
      <c r="O409" s="11">
        <v>0.82</v>
      </c>
      <c r="P409" s="11">
        <v>0.73</v>
      </c>
      <c r="Q409" s="11">
        <v>0.63900000000000001</v>
      </c>
      <c r="R409" s="11">
        <v>0.91</v>
      </c>
      <c r="S409" s="11">
        <v>0.87</v>
      </c>
      <c r="T409" s="157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2</v>
      </c>
    </row>
    <row r="410" spans="1:65">
      <c r="A410" s="30"/>
      <c r="B410" s="19">
        <v>1</v>
      </c>
      <c r="C410" s="9">
        <v>3</v>
      </c>
      <c r="D410" s="11">
        <v>0.73</v>
      </c>
      <c r="E410" s="11">
        <v>0.8</v>
      </c>
      <c r="F410" s="152" t="s">
        <v>104</v>
      </c>
      <c r="G410" s="11">
        <v>0.94</v>
      </c>
      <c r="H410" s="152" t="s">
        <v>104</v>
      </c>
      <c r="I410" s="152" t="s">
        <v>104</v>
      </c>
      <c r="J410" s="152">
        <v>0.8</v>
      </c>
      <c r="K410" s="152" t="s">
        <v>103</v>
      </c>
      <c r="L410" s="11">
        <v>0.72</v>
      </c>
      <c r="M410" s="152" t="s">
        <v>103</v>
      </c>
      <c r="N410" s="11">
        <v>0.79</v>
      </c>
      <c r="O410" s="11">
        <v>0.83</v>
      </c>
      <c r="P410" s="11">
        <v>0.78</v>
      </c>
      <c r="Q410" s="11">
        <v>0.65900000000000003</v>
      </c>
      <c r="R410" s="11">
        <v>0.9</v>
      </c>
      <c r="S410" s="11">
        <v>0.87</v>
      </c>
      <c r="T410" s="157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16</v>
      </c>
    </row>
    <row r="411" spans="1:65">
      <c r="A411" s="30"/>
      <c r="B411" s="19">
        <v>1</v>
      </c>
      <c r="C411" s="9">
        <v>4</v>
      </c>
      <c r="D411" s="11">
        <v>0.76</v>
      </c>
      <c r="E411" s="11">
        <v>0.82</v>
      </c>
      <c r="F411" s="152" t="s">
        <v>104</v>
      </c>
      <c r="G411" s="11">
        <v>0.91</v>
      </c>
      <c r="H411" s="152" t="s">
        <v>104</v>
      </c>
      <c r="I411" s="152" t="s">
        <v>104</v>
      </c>
      <c r="J411" s="152">
        <v>0.8</v>
      </c>
      <c r="K411" s="152" t="s">
        <v>103</v>
      </c>
      <c r="L411" s="11">
        <v>0.75</v>
      </c>
      <c r="M411" s="152" t="s">
        <v>103</v>
      </c>
      <c r="N411" s="11">
        <v>0.79</v>
      </c>
      <c r="O411" s="11">
        <v>0.85</v>
      </c>
      <c r="P411" s="11">
        <v>0.72</v>
      </c>
      <c r="Q411" s="11">
        <v>0.61799999999999999</v>
      </c>
      <c r="R411" s="11">
        <v>0.93</v>
      </c>
      <c r="S411" s="11">
        <v>0.89</v>
      </c>
      <c r="T411" s="157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0.79138333333333333</v>
      </c>
    </row>
    <row r="412" spans="1:65">
      <c r="A412" s="30"/>
      <c r="B412" s="19">
        <v>1</v>
      </c>
      <c r="C412" s="9">
        <v>5</v>
      </c>
      <c r="D412" s="11">
        <v>0.7</v>
      </c>
      <c r="E412" s="11">
        <v>0.78</v>
      </c>
      <c r="F412" s="152" t="s">
        <v>104</v>
      </c>
      <c r="G412" s="11">
        <v>0.85</v>
      </c>
      <c r="H412" s="152" t="s">
        <v>104</v>
      </c>
      <c r="I412" s="152" t="s">
        <v>104</v>
      </c>
      <c r="J412" s="152">
        <v>0.8</v>
      </c>
      <c r="K412" s="152" t="s">
        <v>103</v>
      </c>
      <c r="L412" s="11">
        <v>0.75</v>
      </c>
      <c r="M412" s="152" t="s">
        <v>103</v>
      </c>
      <c r="N412" s="11">
        <v>0.79</v>
      </c>
      <c r="O412" s="11">
        <v>0.82</v>
      </c>
      <c r="P412" s="11">
        <v>0.78</v>
      </c>
      <c r="Q412" s="11">
        <v>0.64600000000000002</v>
      </c>
      <c r="R412" s="11">
        <v>0.88</v>
      </c>
      <c r="S412" s="11">
        <v>0.87</v>
      </c>
      <c r="T412" s="157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92</v>
      </c>
    </row>
    <row r="413" spans="1:65">
      <c r="A413" s="30"/>
      <c r="B413" s="19">
        <v>1</v>
      </c>
      <c r="C413" s="9">
        <v>6</v>
      </c>
      <c r="D413" s="11">
        <v>0.71</v>
      </c>
      <c r="E413" s="11">
        <v>0.81</v>
      </c>
      <c r="F413" s="152" t="s">
        <v>104</v>
      </c>
      <c r="G413" s="11">
        <v>0.82</v>
      </c>
      <c r="H413" s="152" t="s">
        <v>104</v>
      </c>
      <c r="I413" s="152" t="s">
        <v>104</v>
      </c>
      <c r="J413" s="152">
        <v>0.8</v>
      </c>
      <c r="K413" s="152">
        <v>2</v>
      </c>
      <c r="L413" s="11">
        <v>0.78</v>
      </c>
      <c r="M413" s="152" t="s">
        <v>103</v>
      </c>
      <c r="N413" s="11">
        <v>0.79</v>
      </c>
      <c r="O413" s="11">
        <v>0.75</v>
      </c>
      <c r="P413" s="11">
        <v>0.75</v>
      </c>
      <c r="Q413" s="11">
        <v>0.65300000000000002</v>
      </c>
      <c r="R413" s="11">
        <v>0.87</v>
      </c>
      <c r="S413" s="11">
        <v>0.89</v>
      </c>
      <c r="T413" s="157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20" t="s">
        <v>259</v>
      </c>
      <c r="C414" s="12"/>
      <c r="D414" s="23">
        <v>0.73</v>
      </c>
      <c r="E414" s="23">
        <v>0.80999999999999994</v>
      </c>
      <c r="F414" s="23" t="s">
        <v>631</v>
      </c>
      <c r="G414" s="23">
        <v>0.85333333333333339</v>
      </c>
      <c r="H414" s="23" t="s">
        <v>631</v>
      </c>
      <c r="I414" s="23" t="s">
        <v>631</v>
      </c>
      <c r="J414" s="23">
        <v>0.79999999999999993</v>
      </c>
      <c r="K414" s="23">
        <v>2</v>
      </c>
      <c r="L414" s="23">
        <v>0.75333333333333341</v>
      </c>
      <c r="M414" s="23" t="s">
        <v>631</v>
      </c>
      <c r="N414" s="23">
        <v>0.78333333333333333</v>
      </c>
      <c r="O414" s="23">
        <v>0.81666666666666676</v>
      </c>
      <c r="P414" s="23">
        <v>0.75666666666666671</v>
      </c>
      <c r="Q414" s="23">
        <v>0.63883333333333336</v>
      </c>
      <c r="R414" s="23">
        <v>0.89500000000000002</v>
      </c>
      <c r="S414" s="23">
        <v>0.87666666666666659</v>
      </c>
      <c r="T414" s="157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260</v>
      </c>
      <c r="C415" s="29"/>
      <c r="D415" s="11">
        <v>0.73</v>
      </c>
      <c r="E415" s="11">
        <v>0.81499999999999995</v>
      </c>
      <c r="F415" s="11" t="s">
        <v>631</v>
      </c>
      <c r="G415" s="11">
        <v>0.83499999999999996</v>
      </c>
      <c r="H415" s="11" t="s">
        <v>631</v>
      </c>
      <c r="I415" s="11" t="s">
        <v>631</v>
      </c>
      <c r="J415" s="11">
        <v>0.8</v>
      </c>
      <c r="K415" s="11">
        <v>2</v>
      </c>
      <c r="L415" s="11">
        <v>0.75</v>
      </c>
      <c r="M415" s="11" t="s">
        <v>631</v>
      </c>
      <c r="N415" s="11">
        <v>0.79</v>
      </c>
      <c r="O415" s="11">
        <v>0.82499999999999996</v>
      </c>
      <c r="P415" s="11">
        <v>0.76500000000000001</v>
      </c>
      <c r="Q415" s="11">
        <v>0.64250000000000007</v>
      </c>
      <c r="R415" s="11">
        <v>0.89</v>
      </c>
      <c r="S415" s="11">
        <v>0.87</v>
      </c>
      <c r="T415" s="157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261</v>
      </c>
      <c r="C416" s="29"/>
      <c r="D416" s="24">
        <v>2.2803508501982778E-2</v>
      </c>
      <c r="E416" s="24">
        <v>1.7888543819998284E-2</v>
      </c>
      <c r="F416" s="24" t="s">
        <v>631</v>
      </c>
      <c r="G416" s="24">
        <v>5.9553897157672765E-2</v>
      </c>
      <c r="H416" s="24" t="s">
        <v>631</v>
      </c>
      <c r="I416" s="24" t="s">
        <v>631</v>
      </c>
      <c r="J416" s="24">
        <v>1.2161883888976234E-16</v>
      </c>
      <c r="K416" s="24" t="s">
        <v>631</v>
      </c>
      <c r="L416" s="24">
        <v>3.2041639575194444E-2</v>
      </c>
      <c r="M416" s="24" t="s">
        <v>631</v>
      </c>
      <c r="N416" s="24">
        <v>1.0327955589886455E-2</v>
      </c>
      <c r="O416" s="24">
        <v>3.4448028487370157E-2</v>
      </c>
      <c r="P416" s="24">
        <v>2.7325202042558953E-2</v>
      </c>
      <c r="Q416" s="24">
        <v>1.7474743679569874E-2</v>
      </c>
      <c r="R416" s="24">
        <v>2.2583179581272449E-2</v>
      </c>
      <c r="S416" s="24">
        <v>1.0327955589886454E-2</v>
      </c>
      <c r="T416" s="216"/>
      <c r="U416" s="217"/>
      <c r="V416" s="217"/>
      <c r="W416" s="217"/>
      <c r="X416" s="217"/>
      <c r="Y416" s="217"/>
      <c r="Z416" s="217"/>
      <c r="AA416" s="217"/>
      <c r="AB416" s="217"/>
      <c r="AC416" s="217"/>
      <c r="AD416" s="217"/>
      <c r="AE416" s="217"/>
      <c r="AF416" s="217"/>
      <c r="AG416" s="217"/>
      <c r="AH416" s="217"/>
      <c r="AI416" s="217"/>
      <c r="AJ416" s="217"/>
      <c r="AK416" s="217"/>
      <c r="AL416" s="217"/>
      <c r="AM416" s="217"/>
      <c r="AN416" s="217"/>
      <c r="AO416" s="217"/>
      <c r="AP416" s="217"/>
      <c r="AQ416" s="217"/>
      <c r="AR416" s="217"/>
      <c r="AS416" s="217"/>
      <c r="AT416" s="217"/>
      <c r="AU416" s="217"/>
      <c r="AV416" s="217"/>
      <c r="AW416" s="217"/>
      <c r="AX416" s="217"/>
      <c r="AY416" s="217"/>
      <c r="AZ416" s="217"/>
      <c r="BA416" s="217"/>
      <c r="BB416" s="217"/>
      <c r="BC416" s="217"/>
      <c r="BD416" s="217"/>
      <c r="BE416" s="217"/>
      <c r="BF416" s="217"/>
      <c r="BG416" s="217"/>
      <c r="BH416" s="217"/>
      <c r="BI416" s="217"/>
      <c r="BJ416" s="217"/>
      <c r="BK416" s="217"/>
      <c r="BL416" s="217"/>
      <c r="BM416" s="56"/>
    </row>
    <row r="417" spans="1:65">
      <c r="A417" s="30"/>
      <c r="B417" s="3" t="s">
        <v>86</v>
      </c>
      <c r="C417" s="29"/>
      <c r="D417" s="13">
        <v>3.1237682879428463E-2</v>
      </c>
      <c r="E417" s="13">
        <v>2.2084621999997882E-2</v>
      </c>
      <c r="F417" s="13" t="s">
        <v>631</v>
      </c>
      <c r="G417" s="13">
        <v>6.9789723231647768E-2</v>
      </c>
      <c r="H417" s="13" t="s">
        <v>631</v>
      </c>
      <c r="I417" s="13" t="s">
        <v>631</v>
      </c>
      <c r="J417" s="13">
        <v>1.5202354861220294E-16</v>
      </c>
      <c r="K417" s="13" t="s">
        <v>631</v>
      </c>
      <c r="L417" s="13">
        <v>4.253314987857669E-2</v>
      </c>
      <c r="M417" s="13" t="s">
        <v>631</v>
      </c>
      <c r="N417" s="13">
        <v>1.3184624157301858E-2</v>
      </c>
      <c r="O417" s="13">
        <v>4.2181259372289982E-2</v>
      </c>
      <c r="P417" s="13">
        <v>3.6112601818359846E-2</v>
      </c>
      <c r="Q417" s="13">
        <v>2.7354151337703948E-2</v>
      </c>
      <c r="R417" s="13">
        <v>2.5232602884103294E-2</v>
      </c>
      <c r="S417" s="13">
        <v>1.1780937935231698E-2</v>
      </c>
      <c r="T417" s="157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262</v>
      </c>
      <c r="C418" s="29"/>
      <c r="D418" s="13">
        <v>-7.7564602068108557E-2</v>
      </c>
      <c r="E418" s="13">
        <v>2.352420866415339E-2</v>
      </c>
      <c r="F418" s="13" t="s">
        <v>631</v>
      </c>
      <c r="G418" s="13">
        <v>7.8280647810795578E-2</v>
      </c>
      <c r="H418" s="13" t="s">
        <v>631</v>
      </c>
      <c r="I418" s="13" t="s">
        <v>631</v>
      </c>
      <c r="J418" s="13">
        <v>1.0888107322620577E-2</v>
      </c>
      <c r="K418" s="13">
        <v>1.5272202683065519</v>
      </c>
      <c r="L418" s="13">
        <v>-4.8080365604531994E-2</v>
      </c>
      <c r="M418" s="13" t="s">
        <v>631</v>
      </c>
      <c r="N418" s="13">
        <v>-1.0172061579933889E-2</v>
      </c>
      <c r="O418" s="13">
        <v>3.1948276225175487E-2</v>
      </c>
      <c r="P418" s="13">
        <v>-4.3868331824021167E-2</v>
      </c>
      <c r="Q418" s="13">
        <v>-0.19276372596508218</v>
      </c>
      <c r="R418" s="13">
        <v>0.13093107006718196</v>
      </c>
      <c r="S418" s="13">
        <v>0.1077648842743717</v>
      </c>
      <c r="T418" s="157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263</v>
      </c>
      <c r="C419" s="47"/>
      <c r="D419" s="45">
        <v>0.81</v>
      </c>
      <c r="E419" s="45">
        <v>0</v>
      </c>
      <c r="F419" s="45">
        <v>17.09</v>
      </c>
      <c r="G419" s="45">
        <v>0.44</v>
      </c>
      <c r="H419" s="45">
        <v>17.09</v>
      </c>
      <c r="I419" s="45">
        <v>17.09</v>
      </c>
      <c r="J419" s="45" t="s">
        <v>264</v>
      </c>
      <c r="K419" s="45">
        <v>0.61</v>
      </c>
      <c r="L419" s="45">
        <v>0.56999999999999995</v>
      </c>
      <c r="M419" s="45">
        <v>3.14</v>
      </c>
      <c r="N419" s="45">
        <v>0.27</v>
      </c>
      <c r="O419" s="45">
        <v>7.0000000000000007E-2</v>
      </c>
      <c r="P419" s="45">
        <v>0.54</v>
      </c>
      <c r="Q419" s="45">
        <v>1.73</v>
      </c>
      <c r="R419" s="45">
        <v>0.86</v>
      </c>
      <c r="S419" s="45">
        <v>0.67</v>
      </c>
      <c r="T419" s="157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BM420" s="55"/>
    </row>
    <row r="421" spans="1:65" ht="15">
      <c r="B421" s="8" t="s">
        <v>526</v>
      </c>
      <c r="BM421" s="28" t="s">
        <v>66</v>
      </c>
    </row>
    <row r="422" spans="1:65" ht="15">
      <c r="A422" s="25" t="s">
        <v>11</v>
      </c>
      <c r="B422" s="18" t="s">
        <v>110</v>
      </c>
      <c r="C422" s="15" t="s">
        <v>111</v>
      </c>
      <c r="D422" s="16" t="s">
        <v>225</v>
      </c>
      <c r="E422" s="17" t="s">
        <v>225</v>
      </c>
      <c r="F422" s="17" t="s">
        <v>225</v>
      </c>
      <c r="G422" s="17" t="s">
        <v>225</v>
      </c>
      <c r="H422" s="17" t="s">
        <v>225</v>
      </c>
      <c r="I422" s="17" t="s">
        <v>225</v>
      </c>
      <c r="J422" s="17" t="s">
        <v>225</v>
      </c>
      <c r="K422" s="157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226</v>
      </c>
      <c r="C423" s="9" t="s">
        <v>226</v>
      </c>
      <c r="D423" s="155" t="s">
        <v>236</v>
      </c>
      <c r="E423" s="156" t="s">
        <v>238</v>
      </c>
      <c r="F423" s="156" t="s">
        <v>239</v>
      </c>
      <c r="G423" s="156" t="s">
        <v>242</v>
      </c>
      <c r="H423" s="156" t="s">
        <v>243</v>
      </c>
      <c r="I423" s="156" t="s">
        <v>245</v>
      </c>
      <c r="J423" s="156" t="s">
        <v>249</v>
      </c>
      <c r="K423" s="157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267</v>
      </c>
      <c r="E424" s="11" t="s">
        <v>292</v>
      </c>
      <c r="F424" s="11" t="s">
        <v>267</v>
      </c>
      <c r="G424" s="11" t="s">
        <v>267</v>
      </c>
      <c r="H424" s="11" t="s">
        <v>292</v>
      </c>
      <c r="I424" s="11" t="s">
        <v>267</v>
      </c>
      <c r="J424" s="11" t="s">
        <v>267</v>
      </c>
      <c r="K424" s="157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2</v>
      </c>
    </row>
    <row r="425" spans="1:65">
      <c r="A425" s="30"/>
      <c r="B425" s="19"/>
      <c r="C425" s="9"/>
      <c r="D425" s="26" t="s">
        <v>117</v>
      </c>
      <c r="E425" s="26" t="s">
        <v>298</v>
      </c>
      <c r="F425" s="26" t="s">
        <v>295</v>
      </c>
      <c r="G425" s="26" t="s">
        <v>298</v>
      </c>
      <c r="H425" s="26" t="s">
        <v>300</v>
      </c>
      <c r="I425" s="26" t="s">
        <v>296</v>
      </c>
      <c r="J425" s="26" t="s">
        <v>300</v>
      </c>
      <c r="K425" s="157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2</v>
      </c>
    </row>
    <row r="426" spans="1:65">
      <c r="A426" s="30"/>
      <c r="B426" s="18">
        <v>1</v>
      </c>
      <c r="C426" s="14">
        <v>1</v>
      </c>
      <c r="D426" s="22">
        <v>0.5</v>
      </c>
      <c r="E426" s="22">
        <v>0.5</v>
      </c>
      <c r="F426" s="22">
        <v>0.43174869533032112</v>
      </c>
      <c r="G426" s="22">
        <v>0.42</v>
      </c>
      <c r="H426" s="151">
        <v>1.71</v>
      </c>
      <c r="I426" s="22">
        <v>0.475967834527601</v>
      </c>
      <c r="J426" s="22">
        <v>0.56000000000000005</v>
      </c>
      <c r="K426" s="157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>
        <v>1</v>
      </c>
      <c r="C427" s="9">
        <v>2</v>
      </c>
      <c r="D427" s="11">
        <v>0.5</v>
      </c>
      <c r="E427" s="11">
        <v>0.5</v>
      </c>
      <c r="F427" s="11">
        <v>0.42968936511829176</v>
      </c>
      <c r="G427" s="11">
        <v>0.42</v>
      </c>
      <c r="H427" s="152">
        <v>1.73</v>
      </c>
      <c r="I427" s="11">
        <v>0.48603818824635797</v>
      </c>
      <c r="J427" s="11">
        <v>0.55000000000000004</v>
      </c>
      <c r="K427" s="157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17</v>
      </c>
    </row>
    <row r="428" spans="1:65">
      <c r="A428" s="30"/>
      <c r="B428" s="19">
        <v>1</v>
      </c>
      <c r="C428" s="9">
        <v>3</v>
      </c>
      <c r="D428" s="11">
        <v>0.5</v>
      </c>
      <c r="E428" s="11">
        <v>0.4</v>
      </c>
      <c r="F428" s="11">
        <v>0.4257537594239143</v>
      </c>
      <c r="G428" s="11">
        <v>0.44</v>
      </c>
      <c r="H428" s="152">
        <v>1.71</v>
      </c>
      <c r="I428" s="11">
        <v>0.48350572065752767</v>
      </c>
      <c r="J428" s="11">
        <v>0.56999999999999995</v>
      </c>
      <c r="K428" s="157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16</v>
      </c>
    </row>
    <row r="429" spans="1:65">
      <c r="A429" s="30"/>
      <c r="B429" s="19">
        <v>1</v>
      </c>
      <c r="C429" s="9">
        <v>4</v>
      </c>
      <c r="D429" s="11">
        <v>0.5</v>
      </c>
      <c r="E429" s="11">
        <v>0.5</v>
      </c>
      <c r="F429" s="153">
        <v>0.41238367673535792</v>
      </c>
      <c r="G429" s="11">
        <v>0.41</v>
      </c>
      <c r="H429" s="152">
        <v>1.65</v>
      </c>
      <c r="I429" s="11">
        <v>0.4631117867797539</v>
      </c>
      <c r="J429" s="11">
        <v>0.56000000000000005</v>
      </c>
      <c r="K429" s="157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0.47748780311878242</v>
      </c>
    </row>
    <row r="430" spans="1:65">
      <c r="A430" s="30"/>
      <c r="B430" s="19">
        <v>1</v>
      </c>
      <c r="C430" s="9">
        <v>5</v>
      </c>
      <c r="D430" s="11">
        <v>0.5</v>
      </c>
      <c r="E430" s="11">
        <v>0.5</v>
      </c>
      <c r="F430" s="11">
        <v>0.42989613533330706</v>
      </c>
      <c r="G430" s="11">
        <v>0.42</v>
      </c>
      <c r="H430" s="152">
        <v>1.74</v>
      </c>
      <c r="I430" s="11">
        <v>0.46276637983762925</v>
      </c>
      <c r="J430" s="11">
        <v>0.55000000000000004</v>
      </c>
      <c r="K430" s="157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93</v>
      </c>
    </row>
    <row r="431" spans="1:65">
      <c r="A431" s="30"/>
      <c r="B431" s="19">
        <v>1</v>
      </c>
      <c r="C431" s="9">
        <v>6</v>
      </c>
      <c r="D431" s="11">
        <v>0.5</v>
      </c>
      <c r="E431" s="11">
        <v>0.5</v>
      </c>
      <c r="F431" s="11">
        <v>0.42358143828217915</v>
      </c>
      <c r="G431" s="11">
        <v>0.41</v>
      </c>
      <c r="H431" s="152">
        <v>1.76</v>
      </c>
      <c r="I431" s="11">
        <v>0.47936773004168148</v>
      </c>
      <c r="J431" s="11">
        <v>0.56000000000000005</v>
      </c>
      <c r="K431" s="157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20" t="s">
        <v>259</v>
      </c>
      <c r="C432" s="12"/>
      <c r="D432" s="23">
        <v>0.5</v>
      </c>
      <c r="E432" s="23">
        <v>0.48333333333333334</v>
      </c>
      <c r="F432" s="23">
        <v>0.42550884503722858</v>
      </c>
      <c r="G432" s="23">
        <v>0.42</v>
      </c>
      <c r="H432" s="23">
        <v>1.7166666666666668</v>
      </c>
      <c r="I432" s="23">
        <v>0.47512627334842522</v>
      </c>
      <c r="J432" s="23">
        <v>0.55833333333333335</v>
      </c>
      <c r="K432" s="157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260</v>
      </c>
      <c r="C433" s="29"/>
      <c r="D433" s="11">
        <v>0.5</v>
      </c>
      <c r="E433" s="11">
        <v>0.5</v>
      </c>
      <c r="F433" s="11">
        <v>0.42772156227110303</v>
      </c>
      <c r="G433" s="11">
        <v>0.42</v>
      </c>
      <c r="H433" s="11">
        <v>1.72</v>
      </c>
      <c r="I433" s="11">
        <v>0.47766778228464124</v>
      </c>
      <c r="J433" s="11">
        <v>0.56000000000000005</v>
      </c>
      <c r="K433" s="157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261</v>
      </c>
      <c r="C434" s="29"/>
      <c r="D434" s="24">
        <v>0</v>
      </c>
      <c r="E434" s="24">
        <v>4.0824829046386291E-2</v>
      </c>
      <c r="F434" s="24">
        <v>7.0951493117353088E-3</v>
      </c>
      <c r="G434" s="24">
        <v>1.0954451150103331E-2</v>
      </c>
      <c r="H434" s="24">
        <v>3.7771241264574151E-2</v>
      </c>
      <c r="I434" s="24">
        <v>1.0050851298788724E-2</v>
      </c>
      <c r="J434" s="24">
        <v>7.5277265270907827E-3</v>
      </c>
      <c r="K434" s="157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86</v>
      </c>
      <c r="C435" s="29"/>
      <c r="D435" s="13">
        <v>0</v>
      </c>
      <c r="E435" s="13">
        <v>8.4465163544247504E-2</v>
      </c>
      <c r="F435" s="13">
        <v>1.6674504876895192E-2</v>
      </c>
      <c r="G435" s="13">
        <v>2.6082026547865074E-2</v>
      </c>
      <c r="H435" s="13">
        <v>2.2002664814315037E-2</v>
      </c>
      <c r="I435" s="13">
        <v>2.1154063377627857E-2</v>
      </c>
      <c r="J435" s="13">
        <v>1.3482495272401401E-2</v>
      </c>
      <c r="K435" s="157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262</v>
      </c>
      <c r="C436" s="29"/>
      <c r="D436" s="13">
        <v>4.7147166344722935E-2</v>
      </c>
      <c r="E436" s="13">
        <v>1.2242260799898874E-2</v>
      </c>
      <c r="F436" s="13">
        <v>-0.10885923732930047</v>
      </c>
      <c r="G436" s="13">
        <v>-0.12039638027043276</v>
      </c>
      <c r="H436" s="13">
        <v>2.5952052711168827</v>
      </c>
      <c r="I436" s="13">
        <v>-4.9457384145364935E-3</v>
      </c>
      <c r="J436" s="13">
        <v>0.16931433575160737</v>
      </c>
      <c r="K436" s="157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46" t="s">
        <v>263</v>
      </c>
      <c r="C437" s="47"/>
      <c r="D437" s="45">
        <v>0.19</v>
      </c>
      <c r="E437" s="45">
        <v>0</v>
      </c>
      <c r="F437" s="45">
        <v>0.67</v>
      </c>
      <c r="G437" s="45">
        <v>0.74</v>
      </c>
      <c r="H437" s="45">
        <v>14.38</v>
      </c>
      <c r="I437" s="45">
        <v>0.1</v>
      </c>
      <c r="J437" s="45">
        <v>0.87</v>
      </c>
      <c r="K437" s="157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1"/>
      <c r="C438" s="20"/>
      <c r="D438" s="20"/>
      <c r="E438" s="20"/>
      <c r="F438" s="20"/>
      <c r="G438" s="20"/>
      <c r="H438" s="20"/>
      <c r="I438" s="20"/>
      <c r="J438" s="20"/>
      <c r="BM438" s="55"/>
    </row>
    <row r="439" spans="1:65" ht="15">
      <c r="B439" s="8" t="s">
        <v>527</v>
      </c>
      <c r="BM439" s="28" t="s">
        <v>66</v>
      </c>
    </row>
    <row r="440" spans="1:65" ht="15">
      <c r="A440" s="25" t="s">
        <v>14</v>
      </c>
      <c r="B440" s="18" t="s">
        <v>110</v>
      </c>
      <c r="C440" s="15" t="s">
        <v>111</v>
      </c>
      <c r="D440" s="16" t="s">
        <v>225</v>
      </c>
      <c r="E440" s="17" t="s">
        <v>225</v>
      </c>
      <c r="F440" s="17" t="s">
        <v>225</v>
      </c>
      <c r="G440" s="17" t="s">
        <v>225</v>
      </c>
      <c r="H440" s="17" t="s">
        <v>225</v>
      </c>
      <c r="I440" s="17" t="s">
        <v>225</v>
      </c>
      <c r="J440" s="17" t="s">
        <v>225</v>
      </c>
      <c r="K440" s="17" t="s">
        <v>225</v>
      </c>
      <c r="L440" s="17" t="s">
        <v>225</v>
      </c>
      <c r="M440" s="17" t="s">
        <v>225</v>
      </c>
      <c r="N440" s="17" t="s">
        <v>225</v>
      </c>
      <c r="O440" s="17" t="s">
        <v>225</v>
      </c>
      <c r="P440" s="17" t="s">
        <v>225</v>
      </c>
      <c r="Q440" s="17" t="s">
        <v>225</v>
      </c>
      <c r="R440" s="157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 t="s">
        <v>226</v>
      </c>
      <c r="C441" s="9" t="s">
        <v>226</v>
      </c>
      <c r="D441" s="155" t="s">
        <v>228</v>
      </c>
      <c r="E441" s="156" t="s">
        <v>229</v>
      </c>
      <c r="F441" s="156" t="s">
        <v>231</v>
      </c>
      <c r="G441" s="156" t="s">
        <v>233</v>
      </c>
      <c r="H441" s="156" t="s">
        <v>236</v>
      </c>
      <c r="I441" s="156" t="s">
        <v>238</v>
      </c>
      <c r="J441" s="156" t="s">
        <v>239</v>
      </c>
      <c r="K441" s="156" t="s">
        <v>241</v>
      </c>
      <c r="L441" s="156" t="s">
        <v>242</v>
      </c>
      <c r="M441" s="156" t="s">
        <v>243</v>
      </c>
      <c r="N441" s="156" t="s">
        <v>244</v>
      </c>
      <c r="O441" s="156" t="s">
        <v>247</v>
      </c>
      <c r="P441" s="156" t="s">
        <v>249</v>
      </c>
      <c r="Q441" s="156" t="s">
        <v>250</v>
      </c>
      <c r="R441" s="157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 t="s">
        <v>3</v>
      </c>
    </row>
    <row r="442" spans="1:65">
      <c r="A442" s="30"/>
      <c r="B442" s="19"/>
      <c r="C442" s="9"/>
      <c r="D442" s="10" t="s">
        <v>267</v>
      </c>
      <c r="E442" s="11" t="s">
        <v>292</v>
      </c>
      <c r="F442" s="11" t="s">
        <v>267</v>
      </c>
      <c r="G442" s="11" t="s">
        <v>267</v>
      </c>
      <c r="H442" s="11" t="s">
        <v>267</v>
      </c>
      <c r="I442" s="11" t="s">
        <v>292</v>
      </c>
      <c r="J442" s="11" t="s">
        <v>267</v>
      </c>
      <c r="K442" s="11" t="s">
        <v>267</v>
      </c>
      <c r="L442" s="11" t="s">
        <v>267</v>
      </c>
      <c r="M442" s="11" t="s">
        <v>292</v>
      </c>
      <c r="N442" s="11" t="s">
        <v>292</v>
      </c>
      <c r="O442" s="11" t="s">
        <v>292</v>
      </c>
      <c r="P442" s="11" t="s">
        <v>267</v>
      </c>
      <c r="Q442" s="11" t="s">
        <v>292</v>
      </c>
      <c r="R442" s="157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2</v>
      </c>
    </row>
    <row r="443" spans="1:65">
      <c r="A443" s="30"/>
      <c r="B443" s="19"/>
      <c r="C443" s="9"/>
      <c r="D443" s="26" t="s">
        <v>295</v>
      </c>
      <c r="E443" s="26" t="s">
        <v>296</v>
      </c>
      <c r="F443" s="26" t="s">
        <v>296</v>
      </c>
      <c r="G443" s="26" t="s">
        <v>298</v>
      </c>
      <c r="H443" s="26" t="s">
        <v>117</v>
      </c>
      <c r="I443" s="26" t="s">
        <v>298</v>
      </c>
      <c r="J443" s="26" t="s">
        <v>295</v>
      </c>
      <c r="K443" s="26" t="s">
        <v>298</v>
      </c>
      <c r="L443" s="26" t="s">
        <v>298</v>
      </c>
      <c r="M443" s="26" t="s">
        <v>300</v>
      </c>
      <c r="N443" s="26" t="s">
        <v>296</v>
      </c>
      <c r="O443" s="26" t="s">
        <v>296</v>
      </c>
      <c r="P443" s="26" t="s">
        <v>300</v>
      </c>
      <c r="Q443" s="26" t="s">
        <v>295</v>
      </c>
      <c r="R443" s="157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3</v>
      </c>
    </row>
    <row r="444" spans="1:65">
      <c r="A444" s="30"/>
      <c r="B444" s="18">
        <v>1</v>
      </c>
      <c r="C444" s="14">
        <v>1</v>
      </c>
      <c r="D444" s="22">
        <v>6.3170000000000002</v>
      </c>
      <c r="E444" s="22">
        <v>6.87</v>
      </c>
      <c r="F444" s="22">
        <v>6.92</v>
      </c>
      <c r="G444" s="151">
        <v>8.8800000000000008</v>
      </c>
      <c r="H444" s="22">
        <v>6.92</v>
      </c>
      <c r="I444" s="22">
        <v>6.68</v>
      </c>
      <c r="J444" s="22">
        <v>6.8162830443555187</v>
      </c>
      <c r="K444" s="22">
        <v>7.74</v>
      </c>
      <c r="L444" s="22">
        <v>6.3129999999999997</v>
      </c>
      <c r="M444" s="22">
        <v>7.29</v>
      </c>
      <c r="N444" s="22">
        <v>5.96</v>
      </c>
      <c r="O444" s="22">
        <v>6.83</v>
      </c>
      <c r="P444" s="22">
        <v>6.95</v>
      </c>
      <c r="Q444" s="22">
        <v>6.75</v>
      </c>
      <c r="R444" s="157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1</v>
      </c>
    </row>
    <row r="445" spans="1:65">
      <c r="A445" s="30"/>
      <c r="B445" s="19">
        <v>1</v>
      </c>
      <c r="C445" s="9">
        <v>2</v>
      </c>
      <c r="D445" s="11">
        <v>6.9470000000000001</v>
      </c>
      <c r="E445" s="11">
        <v>6.84</v>
      </c>
      <c r="F445" s="11">
        <v>7.1429999999999998</v>
      </c>
      <c r="G445" s="152">
        <v>8.74</v>
      </c>
      <c r="H445" s="11">
        <v>6.71</v>
      </c>
      <c r="I445" s="11">
        <v>6.27</v>
      </c>
      <c r="J445" s="11">
        <v>6.7238219189776158</v>
      </c>
      <c r="K445" s="11">
        <v>6.92</v>
      </c>
      <c r="L445" s="11">
        <v>6.3529999999999998</v>
      </c>
      <c r="M445" s="11">
        <v>7.33</v>
      </c>
      <c r="N445" s="11">
        <v>6.01</v>
      </c>
      <c r="O445" s="11">
        <v>7.17</v>
      </c>
      <c r="P445" s="11">
        <v>6.76</v>
      </c>
      <c r="Q445" s="11">
        <v>6.5</v>
      </c>
      <c r="R445" s="157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18</v>
      </c>
    </row>
    <row r="446" spans="1:65">
      <c r="A446" s="30"/>
      <c r="B446" s="19">
        <v>1</v>
      </c>
      <c r="C446" s="9">
        <v>3</v>
      </c>
      <c r="D446" s="11">
        <v>6.2949999999999999</v>
      </c>
      <c r="E446" s="11">
        <v>6.85</v>
      </c>
      <c r="F446" s="11">
        <v>7.2270000000000003</v>
      </c>
      <c r="G446" s="152">
        <v>8.81</v>
      </c>
      <c r="H446" s="11">
        <v>6.86</v>
      </c>
      <c r="I446" s="11">
        <v>6.24</v>
      </c>
      <c r="J446" s="11">
        <v>6.8480181398773494</v>
      </c>
      <c r="K446" s="11">
        <v>6.81</v>
      </c>
      <c r="L446" s="11">
        <v>6.3280000000000003</v>
      </c>
      <c r="M446" s="11">
        <v>7.27</v>
      </c>
      <c r="N446" s="11">
        <v>6</v>
      </c>
      <c r="O446" s="11">
        <v>7.08</v>
      </c>
      <c r="P446" s="11">
        <v>7.04</v>
      </c>
      <c r="Q446" s="11">
        <v>6.55</v>
      </c>
      <c r="R446" s="157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16</v>
      </c>
    </row>
    <row r="447" spans="1:65">
      <c r="A447" s="30"/>
      <c r="B447" s="19">
        <v>1</v>
      </c>
      <c r="C447" s="9">
        <v>4</v>
      </c>
      <c r="D447" s="11">
        <v>6.8369999999999997</v>
      </c>
      <c r="E447" s="11">
        <v>6.96</v>
      </c>
      <c r="F447" s="11">
        <v>7.3730000000000002</v>
      </c>
      <c r="G447" s="152">
        <v>8.77</v>
      </c>
      <c r="H447" s="11">
        <v>6.75</v>
      </c>
      <c r="I447" s="11">
        <v>6.34</v>
      </c>
      <c r="J447" s="11">
        <v>6.556147046720981</v>
      </c>
      <c r="K447" s="11">
        <v>6.79</v>
      </c>
      <c r="L447" s="11">
        <v>6.3209999999999997</v>
      </c>
      <c r="M447" s="11">
        <v>7.32</v>
      </c>
      <c r="N447" s="11">
        <v>5.98</v>
      </c>
      <c r="O447" s="11">
        <v>7.1</v>
      </c>
      <c r="P447" s="11">
        <v>6.86</v>
      </c>
      <c r="Q447" s="11">
        <v>6.7</v>
      </c>
      <c r="R447" s="157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6.7435717226441643</v>
      </c>
    </row>
    <row r="448" spans="1:65">
      <c r="A448" s="30"/>
      <c r="B448" s="19">
        <v>1</v>
      </c>
      <c r="C448" s="9">
        <v>5</v>
      </c>
      <c r="D448" s="11">
        <v>6.7779999999999996</v>
      </c>
      <c r="E448" s="11">
        <v>6.72</v>
      </c>
      <c r="F448" s="11">
        <v>7.3140000000000001</v>
      </c>
      <c r="G448" s="152">
        <v>8.99</v>
      </c>
      <c r="H448" s="11">
        <v>6.76</v>
      </c>
      <c r="I448" s="11">
        <v>6.6</v>
      </c>
      <c r="J448" s="11">
        <v>6.7705998708745954</v>
      </c>
      <c r="K448" s="11">
        <v>6.98</v>
      </c>
      <c r="L448" s="11">
        <v>6.2670000000000003</v>
      </c>
      <c r="M448" s="11">
        <v>7.37</v>
      </c>
      <c r="N448" s="11">
        <v>5.96</v>
      </c>
      <c r="O448" s="11">
        <v>6.96</v>
      </c>
      <c r="P448" s="11">
        <v>6.63</v>
      </c>
      <c r="Q448" s="11">
        <v>6.65</v>
      </c>
      <c r="R448" s="157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94</v>
      </c>
    </row>
    <row r="449" spans="1:65">
      <c r="A449" s="30"/>
      <c r="B449" s="19">
        <v>1</v>
      </c>
      <c r="C449" s="9">
        <v>6</v>
      </c>
      <c r="D449" s="11">
        <v>6.2309999999999999</v>
      </c>
      <c r="E449" s="11">
        <v>6.68</v>
      </c>
      <c r="F449" s="11">
        <v>7.3460000000000001</v>
      </c>
      <c r="G449" s="152">
        <v>8.8000000000000007</v>
      </c>
      <c r="H449" s="11">
        <v>6.76</v>
      </c>
      <c r="I449" s="11">
        <v>6.73</v>
      </c>
      <c r="J449" s="11">
        <v>6.8127243454387463</v>
      </c>
      <c r="K449" s="11">
        <v>6.2</v>
      </c>
      <c r="L449" s="11">
        <v>6.2709999999999999</v>
      </c>
      <c r="M449" s="11">
        <v>7.28</v>
      </c>
      <c r="N449" s="11">
        <v>6.03</v>
      </c>
      <c r="O449" s="11">
        <v>7</v>
      </c>
      <c r="P449" s="11">
        <v>6.78</v>
      </c>
      <c r="Q449" s="11">
        <v>6.8</v>
      </c>
      <c r="R449" s="157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20" t="s">
        <v>259</v>
      </c>
      <c r="C450" s="12"/>
      <c r="D450" s="23">
        <v>6.5674999999999999</v>
      </c>
      <c r="E450" s="23">
        <v>6.82</v>
      </c>
      <c r="F450" s="23">
        <v>7.2205000000000013</v>
      </c>
      <c r="G450" s="23">
        <v>8.8316666666666688</v>
      </c>
      <c r="H450" s="23">
        <v>6.793333333333333</v>
      </c>
      <c r="I450" s="23">
        <v>6.4766666666666666</v>
      </c>
      <c r="J450" s="23">
        <v>6.7545990610408007</v>
      </c>
      <c r="K450" s="23">
        <v>6.9066666666666663</v>
      </c>
      <c r="L450" s="23">
        <v>6.3088333333333324</v>
      </c>
      <c r="M450" s="23">
        <v>7.31</v>
      </c>
      <c r="N450" s="23">
        <v>5.9899999999999993</v>
      </c>
      <c r="O450" s="23">
        <v>7.0233333333333334</v>
      </c>
      <c r="P450" s="23">
        <v>6.8366666666666669</v>
      </c>
      <c r="Q450" s="23">
        <v>6.6583333333333323</v>
      </c>
      <c r="R450" s="157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3" t="s">
        <v>260</v>
      </c>
      <c r="C451" s="29"/>
      <c r="D451" s="11">
        <v>6.5474999999999994</v>
      </c>
      <c r="E451" s="11">
        <v>6.8449999999999998</v>
      </c>
      <c r="F451" s="11">
        <v>7.2705000000000002</v>
      </c>
      <c r="G451" s="11">
        <v>8.8049999999999997</v>
      </c>
      <c r="H451" s="11">
        <v>6.76</v>
      </c>
      <c r="I451" s="11">
        <v>6.47</v>
      </c>
      <c r="J451" s="11">
        <v>6.7916621081566708</v>
      </c>
      <c r="K451" s="11">
        <v>6.8650000000000002</v>
      </c>
      <c r="L451" s="11">
        <v>6.3170000000000002</v>
      </c>
      <c r="M451" s="11">
        <v>7.3049999999999997</v>
      </c>
      <c r="N451" s="11">
        <v>5.99</v>
      </c>
      <c r="O451" s="11">
        <v>7.04</v>
      </c>
      <c r="P451" s="11">
        <v>6.82</v>
      </c>
      <c r="Q451" s="11">
        <v>6.6750000000000007</v>
      </c>
      <c r="R451" s="157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3" t="s">
        <v>261</v>
      </c>
      <c r="C452" s="29"/>
      <c r="D452" s="24">
        <v>0.31974974589512961</v>
      </c>
      <c r="E452" s="24">
        <v>0.10295630140987011</v>
      </c>
      <c r="F452" s="24">
        <v>0.16976307018901382</v>
      </c>
      <c r="G452" s="24">
        <v>9.0645830939247746E-2</v>
      </c>
      <c r="H452" s="24">
        <v>7.9414524280302018E-2</v>
      </c>
      <c r="I452" s="24">
        <v>0.2182353469689699</v>
      </c>
      <c r="J452" s="24">
        <v>0.10629868028446111</v>
      </c>
      <c r="K452" s="24">
        <v>0.49443570529105879</v>
      </c>
      <c r="L452" s="24">
        <v>3.3659570209179118E-2</v>
      </c>
      <c r="M452" s="24">
        <v>3.7416573867739521E-2</v>
      </c>
      <c r="N452" s="24">
        <v>2.8284271247461926E-2</v>
      </c>
      <c r="O452" s="24">
        <v>0.12044362443345288</v>
      </c>
      <c r="P452" s="24">
        <v>0.14596803303006686</v>
      </c>
      <c r="Q452" s="24">
        <v>0.11583033569262702</v>
      </c>
      <c r="R452" s="216"/>
      <c r="S452" s="217"/>
      <c r="T452" s="217"/>
      <c r="U452" s="217"/>
      <c r="V452" s="217"/>
      <c r="W452" s="217"/>
      <c r="X452" s="217"/>
      <c r="Y452" s="217"/>
      <c r="Z452" s="217"/>
      <c r="AA452" s="217"/>
      <c r="AB452" s="217"/>
      <c r="AC452" s="217"/>
      <c r="AD452" s="217"/>
      <c r="AE452" s="217"/>
      <c r="AF452" s="217"/>
      <c r="AG452" s="217"/>
      <c r="AH452" s="217"/>
      <c r="AI452" s="217"/>
      <c r="AJ452" s="217"/>
      <c r="AK452" s="217"/>
      <c r="AL452" s="217"/>
      <c r="AM452" s="217"/>
      <c r="AN452" s="217"/>
      <c r="AO452" s="217"/>
      <c r="AP452" s="217"/>
      <c r="AQ452" s="217"/>
      <c r="AR452" s="217"/>
      <c r="AS452" s="217"/>
      <c r="AT452" s="217"/>
      <c r="AU452" s="217"/>
      <c r="AV452" s="217"/>
      <c r="AW452" s="217"/>
      <c r="AX452" s="217"/>
      <c r="AY452" s="217"/>
      <c r="AZ452" s="217"/>
      <c r="BA452" s="217"/>
      <c r="BB452" s="217"/>
      <c r="BC452" s="217"/>
      <c r="BD452" s="217"/>
      <c r="BE452" s="217"/>
      <c r="BF452" s="217"/>
      <c r="BG452" s="217"/>
      <c r="BH452" s="217"/>
      <c r="BI452" s="217"/>
      <c r="BJ452" s="217"/>
      <c r="BK452" s="217"/>
      <c r="BL452" s="217"/>
      <c r="BM452" s="56"/>
    </row>
    <row r="453" spans="1:65">
      <c r="A453" s="30"/>
      <c r="B453" s="3" t="s">
        <v>86</v>
      </c>
      <c r="C453" s="29"/>
      <c r="D453" s="13">
        <v>4.8686676192634885E-2</v>
      </c>
      <c r="E453" s="13">
        <v>1.5096231878280074E-2</v>
      </c>
      <c r="F453" s="13">
        <v>2.3511262404129048E-2</v>
      </c>
      <c r="G453" s="13">
        <v>1.0263728734393024E-2</v>
      </c>
      <c r="H453" s="13">
        <v>1.1690067362164184E-2</v>
      </c>
      <c r="I453" s="13">
        <v>3.3695627427015422E-2</v>
      </c>
      <c r="J453" s="13">
        <v>1.5737230192917149E-2</v>
      </c>
      <c r="K453" s="13">
        <v>7.1588181268010448E-2</v>
      </c>
      <c r="L453" s="13">
        <v>5.3353081989558218E-3</v>
      </c>
      <c r="M453" s="13">
        <v>5.1185463567359132E-3</v>
      </c>
      <c r="N453" s="13">
        <v>4.7219150663542452E-3</v>
      </c>
      <c r="O453" s="13">
        <v>1.7149068500254327E-2</v>
      </c>
      <c r="P453" s="13">
        <v>2.1350760560224308E-2</v>
      </c>
      <c r="Q453" s="13">
        <v>1.7396295723548491E-2</v>
      </c>
      <c r="R453" s="157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3" t="s">
        <v>262</v>
      </c>
      <c r="C454" s="29"/>
      <c r="D454" s="13">
        <v>-2.6109564765647075E-2</v>
      </c>
      <c r="E454" s="13">
        <v>1.1333501073206964E-2</v>
      </c>
      <c r="F454" s="13">
        <v>7.0723393621567654E-2</v>
      </c>
      <c r="G454" s="13">
        <v>0.30964228303688301</v>
      </c>
      <c r="H454" s="13">
        <v>7.3791178823048309E-3</v>
      </c>
      <c r="I454" s="13">
        <v>-3.9579182509657307E-2</v>
      </c>
      <c r="J454" s="13">
        <v>1.6352370598518018E-3</v>
      </c>
      <c r="K454" s="13">
        <v>2.418524644363873E-2</v>
      </c>
      <c r="L454" s="13">
        <v>-6.4467081717397456E-2</v>
      </c>
      <c r="M454" s="13">
        <v>8.3995292206032524E-2</v>
      </c>
      <c r="N454" s="13">
        <v>-0.11174667574362041</v>
      </c>
      <c r="O454" s="13">
        <v>4.1485672903835313E-2</v>
      </c>
      <c r="P454" s="13">
        <v>1.3804990567520825E-2</v>
      </c>
      <c r="Q454" s="13">
        <v>-1.2639947021637066E-2</v>
      </c>
      <c r="R454" s="157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30"/>
      <c r="B455" s="46" t="s">
        <v>263</v>
      </c>
      <c r="C455" s="47"/>
      <c r="D455" s="45">
        <v>0.71</v>
      </c>
      <c r="E455" s="45">
        <v>0.04</v>
      </c>
      <c r="F455" s="45">
        <v>1.22</v>
      </c>
      <c r="G455" s="45">
        <v>5.99</v>
      </c>
      <c r="H455" s="45">
        <v>0.04</v>
      </c>
      <c r="I455" s="45">
        <v>0.98</v>
      </c>
      <c r="J455" s="45">
        <v>0.15</v>
      </c>
      <c r="K455" s="45">
        <v>0.3</v>
      </c>
      <c r="L455" s="45">
        <v>1.47</v>
      </c>
      <c r="M455" s="45">
        <v>1.49</v>
      </c>
      <c r="N455" s="45">
        <v>2.42</v>
      </c>
      <c r="O455" s="45">
        <v>0.64</v>
      </c>
      <c r="P455" s="45">
        <v>0.09</v>
      </c>
      <c r="Q455" s="45">
        <v>0.44</v>
      </c>
      <c r="R455" s="157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1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BM456" s="55"/>
    </row>
    <row r="457" spans="1:65" ht="15">
      <c r="B457" s="8" t="s">
        <v>528</v>
      </c>
      <c r="BM457" s="28" t="s">
        <v>66</v>
      </c>
    </row>
    <row r="458" spans="1:65" ht="15">
      <c r="A458" s="25" t="s">
        <v>54</v>
      </c>
      <c r="B458" s="18" t="s">
        <v>110</v>
      </c>
      <c r="C458" s="15" t="s">
        <v>111</v>
      </c>
      <c r="D458" s="16" t="s">
        <v>225</v>
      </c>
      <c r="E458" s="17" t="s">
        <v>225</v>
      </c>
      <c r="F458" s="17" t="s">
        <v>225</v>
      </c>
      <c r="G458" s="17" t="s">
        <v>225</v>
      </c>
      <c r="H458" s="17" t="s">
        <v>225</v>
      </c>
      <c r="I458" s="17" t="s">
        <v>225</v>
      </c>
      <c r="J458" s="17" t="s">
        <v>225</v>
      </c>
      <c r="K458" s="17" t="s">
        <v>225</v>
      </c>
      <c r="L458" s="17" t="s">
        <v>225</v>
      </c>
      <c r="M458" s="17" t="s">
        <v>225</v>
      </c>
      <c r="N458" s="17" t="s">
        <v>225</v>
      </c>
      <c r="O458" s="17" t="s">
        <v>225</v>
      </c>
      <c r="P458" s="17" t="s">
        <v>225</v>
      </c>
      <c r="Q458" s="17" t="s">
        <v>225</v>
      </c>
      <c r="R458" s="17" t="s">
        <v>225</v>
      </c>
      <c r="S458" s="17" t="s">
        <v>225</v>
      </c>
      <c r="T458" s="17" t="s">
        <v>225</v>
      </c>
      <c r="U458" s="17" t="s">
        <v>225</v>
      </c>
      <c r="V458" s="17" t="s">
        <v>225</v>
      </c>
      <c r="W458" s="157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</v>
      </c>
    </row>
    <row r="459" spans="1:65">
      <c r="A459" s="30"/>
      <c r="B459" s="19" t="s">
        <v>226</v>
      </c>
      <c r="C459" s="9" t="s">
        <v>226</v>
      </c>
      <c r="D459" s="155" t="s">
        <v>228</v>
      </c>
      <c r="E459" s="156" t="s">
        <v>229</v>
      </c>
      <c r="F459" s="156" t="s">
        <v>231</v>
      </c>
      <c r="G459" s="156" t="s">
        <v>232</v>
      </c>
      <c r="H459" s="156" t="s">
        <v>233</v>
      </c>
      <c r="I459" s="156" t="s">
        <v>234</v>
      </c>
      <c r="J459" s="156" t="s">
        <v>235</v>
      </c>
      <c r="K459" s="156" t="s">
        <v>236</v>
      </c>
      <c r="L459" s="156" t="s">
        <v>237</v>
      </c>
      <c r="M459" s="156" t="s">
        <v>238</v>
      </c>
      <c r="N459" s="156" t="s">
        <v>239</v>
      </c>
      <c r="O459" s="156" t="s">
        <v>241</v>
      </c>
      <c r="P459" s="156" t="s">
        <v>242</v>
      </c>
      <c r="Q459" s="156" t="s">
        <v>243</v>
      </c>
      <c r="R459" s="156" t="s">
        <v>244</v>
      </c>
      <c r="S459" s="156" t="s">
        <v>247</v>
      </c>
      <c r="T459" s="156" t="s">
        <v>249</v>
      </c>
      <c r="U459" s="156" t="s">
        <v>250</v>
      </c>
      <c r="V459" s="156" t="s">
        <v>251</v>
      </c>
      <c r="W459" s="157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 t="s">
        <v>1</v>
      </c>
    </row>
    <row r="460" spans="1:65">
      <c r="A460" s="30"/>
      <c r="B460" s="19"/>
      <c r="C460" s="9"/>
      <c r="D460" s="10" t="s">
        <v>267</v>
      </c>
      <c r="E460" s="11" t="s">
        <v>292</v>
      </c>
      <c r="F460" s="11" t="s">
        <v>291</v>
      </c>
      <c r="G460" s="11" t="s">
        <v>291</v>
      </c>
      <c r="H460" s="11" t="s">
        <v>267</v>
      </c>
      <c r="I460" s="11" t="s">
        <v>291</v>
      </c>
      <c r="J460" s="11" t="s">
        <v>291</v>
      </c>
      <c r="K460" s="11" t="s">
        <v>267</v>
      </c>
      <c r="L460" s="11" t="s">
        <v>291</v>
      </c>
      <c r="M460" s="11" t="s">
        <v>292</v>
      </c>
      <c r="N460" s="11" t="s">
        <v>267</v>
      </c>
      <c r="O460" s="11" t="s">
        <v>267</v>
      </c>
      <c r="P460" s="11" t="s">
        <v>267</v>
      </c>
      <c r="Q460" s="11" t="s">
        <v>292</v>
      </c>
      <c r="R460" s="11" t="s">
        <v>292</v>
      </c>
      <c r="S460" s="11" t="s">
        <v>292</v>
      </c>
      <c r="T460" s="11" t="s">
        <v>291</v>
      </c>
      <c r="U460" s="11" t="s">
        <v>292</v>
      </c>
      <c r="V460" s="11" t="s">
        <v>291</v>
      </c>
      <c r="W460" s="157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9"/>
      <c r="C461" s="9"/>
      <c r="D461" s="26" t="s">
        <v>295</v>
      </c>
      <c r="E461" s="26" t="s">
        <v>296</v>
      </c>
      <c r="F461" s="26" t="s">
        <v>296</v>
      </c>
      <c r="G461" s="26" t="s">
        <v>300</v>
      </c>
      <c r="H461" s="26" t="s">
        <v>298</v>
      </c>
      <c r="I461" s="26" t="s">
        <v>300</v>
      </c>
      <c r="J461" s="26" t="s">
        <v>300</v>
      </c>
      <c r="K461" s="26" t="s">
        <v>117</v>
      </c>
      <c r="L461" s="26" t="s">
        <v>296</v>
      </c>
      <c r="M461" s="26" t="s">
        <v>298</v>
      </c>
      <c r="N461" s="26" t="s">
        <v>295</v>
      </c>
      <c r="O461" s="26" t="s">
        <v>298</v>
      </c>
      <c r="P461" s="26" t="s">
        <v>298</v>
      </c>
      <c r="Q461" s="26" t="s">
        <v>300</v>
      </c>
      <c r="R461" s="26" t="s">
        <v>296</v>
      </c>
      <c r="S461" s="26" t="s">
        <v>296</v>
      </c>
      <c r="T461" s="26" t="s">
        <v>300</v>
      </c>
      <c r="U461" s="26" t="s">
        <v>295</v>
      </c>
      <c r="V461" s="26" t="s">
        <v>295</v>
      </c>
      <c r="W461" s="157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3</v>
      </c>
    </row>
    <row r="462" spans="1:65">
      <c r="A462" s="30"/>
      <c r="B462" s="18">
        <v>1</v>
      </c>
      <c r="C462" s="14">
        <v>1</v>
      </c>
      <c r="D462" s="235">
        <v>0.45000000000000007</v>
      </c>
      <c r="E462" s="235">
        <v>0.45000000000000007</v>
      </c>
      <c r="F462" s="235">
        <v>0.434</v>
      </c>
      <c r="G462" s="236">
        <v>0.56999999999999995</v>
      </c>
      <c r="H462" s="235">
        <v>0.45999999999999996</v>
      </c>
      <c r="I462" s="236">
        <v>0.57999999999999996</v>
      </c>
      <c r="J462" s="236">
        <v>0.62</v>
      </c>
      <c r="K462" s="235">
        <v>0.47049999999999997</v>
      </c>
      <c r="L462" s="235">
        <v>0.45000000000000007</v>
      </c>
      <c r="M462" s="236">
        <v>0.35</v>
      </c>
      <c r="N462" s="235">
        <v>0.45842256245199514</v>
      </c>
      <c r="O462" s="235">
        <v>0.46999999999999992</v>
      </c>
      <c r="P462" s="235">
        <v>0.44</v>
      </c>
      <c r="Q462" s="235">
        <v>0.48900000000000005</v>
      </c>
      <c r="R462" s="235">
        <v>0.46999999999999992</v>
      </c>
      <c r="S462" s="235">
        <v>0.5</v>
      </c>
      <c r="T462" s="235">
        <v>0.56230000000000002</v>
      </c>
      <c r="U462" s="235">
        <v>0.42</v>
      </c>
      <c r="V462" s="235">
        <v>0.45117275000000001</v>
      </c>
      <c r="W462" s="216"/>
      <c r="X462" s="217"/>
      <c r="Y462" s="217"/>
      <c r="Z462" s="217"/>
      <c r="AA462" s="217"/>
      <c r="AB462" s="217"/>
      <c r="AC462" s="217"/>
      <c r="AD462" s="217"/>
      <c r="AE462" s="217"/>
      <c r="AF462" s="217"/>
      <c r="AG462" s="217"/>
      <c r="AH462" s="217"/>
      <c r="AI462" s="217"/>
      <c r="AJ462" s="217"/>
      <c r="AK462" s="217"/>
      <c r="AL462" s="217"/>
      <c r="AM462" s="217"/>
      <c r="AN462" s="217"/>
      <c r="AO462" s="217"/>
      <c r="AP462" s="217"/>
      <c r="AQ462" s="217"/>
      <c r="AR462" s="217"/>
      <c r="AS462" s="217"/>
      <c r="AT462" s="217"/>
      <c r="AU462" s="217"/>
      <c r="AV462" s="217"/>
      <c r="AW462" s="217"/>
      <c r="AX462" s="217"/>
      <c r="AY462" s="217"/>
      <c r="AZ462" s="217"/>
      <c r="BA462" s="217"/>
      <c r="BB462" s="217"/>
      <c r="BC462" s="217"/>
      <c r="BD462" s="217"/>
      <c r="BE462" s="217"/>
      <c r="BF462" s="217"/>
      <c r="BG462" s="217"/>
      <c r="BH462" s="217"/>
      <c r="BI462" s="217"/>
      <c r="BJ462" s="217"/>
      <c r="BK462" s="217"/>
      <c r="BL462" s="217"/>
      <c r="BM462" s="237">
        <v>1</v>
      </c>
    </row>
    <row r="463" spans="1:65">
      <c r="A463" s="30"/>
      <c r="B463" s="19">
        <v>1</v>
      </c>
      <c r="C463" s="9">
        <v>2</v>
      </c>
      <c r="D463" s="24">
        <v>0.44</v>
      </c>
      <c r="E463" s="24">
        <v>0.44</v>
      </c>
      <c r="F463" s="24">
        <v>0.43299999999999994</v>
      </c>
      <c r="G463" s="238">
        <v>0.56000000000000005</v>
      </c>
      <c r="H463" s="24">
        <v>0.45000000000000007</v>
      </c>
      <c r="I463" s="238">
        <v>0.57999999999999996</v>
      </c>
      <c r="J463" s="238">
        <v>0.6</v>
      </c>
      <c r="K463" s="24">
        <v>0.46849999999999997</v>
      </c>
      <c r="L463" s="24">
        <v>0.45000000000000007</v>
      </c>
      <c r="M463" s="238">
        <v>0.39</v>
      </c>
      <c r="N463" s="24">
        <v>0.46043499208246125</v>
      </c>
      <c r="O463" s="24">
        <v>0.45999999999999996</v>
      </c>
      <c r="P463" s="24">
        <v>0.44</v>
      </c>
      <c r="Q463" s="24">
        <v>0.49399999999999999</v>
      </c>
      <c r="R463" s="24">
        <v>0.48</v>
      </c>
      <c r="S463" s="24">
        <v>0.5</v>
      </c>
      <c r="T463" s="24">
        <v>0.54510000000000003</v>
      </c>
      <c r="U463" s="24">
        <v>0.4</v>
      </c>
      <c r="V463" s="24">
        <v>0.41714640000000008</v>
      </c>
      <c r="W463" s="216"/>
      <c r="X463" s="217"/>
      <c r="Y463" s="217"/>
      <c r="Z463" s="217"/>
      <c r="AA463" s="217"/>
      <c r="AB463" s="217"/>
      <c r="AC463" s="217"/>
      <c r="AD463" s="217"/>
      <c r="AE463" s="217"/>
      <c r="AF463" s="217"/>
      <c r="AG463" s="217"/>
      <c r="AH463" s="217"/>
      <c r="AI463" s="217"/>
      <c r="AJ463" s="217"/>
      <c r="AK463" s="217"/>
      <c r="AL463" s="217"/>
      <c r="AM463" s="217"/>
      <c r="AN463" s="217"/>
      <c r="AO463" s="217"/>
      <c r="AP463" s="217"/>
      <c r="AQ463" s="217"/>
      <c r="AR463" s="217"/>
      <c r="AS463" s="217"/>
      <c r="AT463" s="217"/>
      <c r="AU463" s="217"/>
      <c r="AV463" s="217"/>
      <c r="AW463" s="217"/>
      <c r="AX463" s="217"/>
      <c r="AY463" s="217"/>
      <c r="AZ463" s="217"/>
      <c r="BA463" s="217"/>
      <c r="BB463" s="217"/>
      <c r="BC463" s="217"/>
      <c r="BD463" s="217"/>
      <c r="BE463" s="217"/>
      <c r="BF463" s="217"/>
      <c r="BG463" s="217"/>
      <c r="BH463" s="217"/>
      <c r="BI463" s="217"/>
      <c r="BJ463" s="217"/>
      <c r="BK463" s="217"/>
      <c r="BL463" s="217"/>
      <c r="BM463" s="237" t="e">
        <v>#N/A</v>
      </c>
    </row>
    <row r="464" spans="1:65">
      <c r="A464" s="30"/>
      <c r="B464" s="19">
        <v>1</v>
      </c>
      <c r="C464" s="9">
        <v>3</v>
      </c>
      <c r="D464" s="24">
        <v>0.45000000000000007</v>
      </c>
      <c r="E464" s="24">
        <v>0.43</v>
      </c>
      <c r="F464" s="24">
        <v>0.43299999999999994</v>
      </c>
      <c r="G464" s="238">
        <v>0.56000000000000005</v>
      </c>
      <c r="H464" s="24">
        <v>0.45999999999999996</v>
      </c>
      <c r="I464" s="238">
        <v>0.56999999999999995</v>
      </c>
      <c r="J464" s="238">
        <v>0.61</v>
      </c>
      <c r="K464" s="24">
        <v>0.46839999999999998</v>
      </c>
      <c r="L464" s="24">
        <v>0.45000000000000007</v>
      </c>
      <c r="M464" s="238">
        <v>0.36</v>
      </c>
      <c r="N464" s="24">
        <v>0.45546999330435639</v>
      </c>
      <c r="O464" s="24">
        <v>0.46999999999999992</v>
      </c>
      <c r="P464" s="24">
        <v>0.44</v>
      </c>
      <c r="Q464" s="24">
        <v>0.48099999999999998</v>
      </c>
      <c r="R464" s="24">
        <v>0.48</v>
      </c>
      <c r="S464" s="24">
        <v>0.51</v>
      </c>
      <c r="T464" s="24">
        <v>0.56220000000000003</v>
      </c>
      <c r="U464" s="24">
        <v>0.4</v>
      </c>
      <c r="V464" s="24">
        <v>0.41042770000000001</v>
      </c>
      <c r="W464" s="216"/>
      <c r="X464" s="217"/>
      <c r="Y464" s="217"/>
      <c r="Z464" s="217"/>
      <c r="AA464" s="217"/>
      <c r="AB464" s="217"/>
      <c r="AC464" s="217"/>
      <c r="AD464" s="217"/>
      <c r="AE464" s="217"/>
      <c r="AF464" s="217"/>
      <c r="AG464" s="217"/>
      <c r="AH464" s="217"/>
      <c r="AI464" s="217"/>
      <c r="AJ464" s="217"/>
      <c r="AK464" s="217"/>
      <c r="AL464" s="217"/>
      <c r="AM464" s="217"/>
      <c r="AN464" s="217"/>
      <c r="AO464" s="217"/>
      <c r="AP464" s="217"/>
      <c r="AQ464" s="217"/>
      <c r="AR464" s="217"/>
      <c r="AS464" s="217"/>
      <c r="AT464" s="217"/>
      <c r="AU464" s="217"/>
      <c r="AV464" s="217"/>
      <c r="AW464" s="217"/>
      <c r="AX464" s="217"/>
      <c r="AY464" s="217"/>
      <c r="AZ464" s="217"/>
      <c r="BA464" s="217"/>
      <c r="BB464" s="217"/>
      <c r="BC464" s="217"/>
      <c r="BD464" s="217"/>
      <c r="BE464" s="217"/>
      <c r="BF464" s="217"/>
      <c r="BG464" s="217"/>
      <c r="BH464" s="217"/>
      <c r="BI464" s="217"/>
      <c r="BJ464" s="217"/>
      <c r="BK464" s="217"/>
      <c r="BL464" s="217"/>
      <c r="BM464" s="237">
        <v>16</v>
      </c>
    </row>
    <row r="465" spans="1:65">
      <c r="A465" s="30"/>
      <c r="B465" s="19">
        <v>1</v>
      </c>
      <c r="C465" s="9">
        <v>4</v>
      </c>
      <c r="D465" s="24">
        <v>0.44</v>
      </c>
      <c r="E465" s="24">
        <v>0.45000000000000007</v>
      </c>
      <c r="F465" s="24">
        <v>0.432</v>
      </c>
      <c r="G465" s="238">
        <v>0.56000000000000005</v>
      </c>
      <c r="H465" s="24">
        <v>0.45999999999999996</v>
      </c>
      <c r="I465" s="238">
        <v>0.56000000000000005</v>
      </c>
      <c r="J465" s="238">
        <v>0.62</v>
      </c>
      <c r="K465" s="24">
        <v>0.47299999999999998</v>
      </c>
      <c r="L465" s="24">
        <v>0.45999999999999996</v>
      </c>
      <c r="M465" s="238">
        <v>0.38</v>
      </c>
      <c r="N465" s="24">
        <v>0.45885274451960545</v>
      </c>
      <c r="O465" s="24">
        <v>0.44</v>
      </c>
      <c r="P465" s="24">
        <v>0.45000000000000007</v>
      </c>
      <c r="Q465" s="24">
        <v>0.48199999999999998</v>
      </c>
      <c r="R465" s="24">
        <v>0.48</v>
      </c>
      <c r="S465" s="24">
        <v>0.51</v>
      </c>
      <c r="T465" s="24">
        <v>0.54479999999999995</v>
      </c>
      <c r="U465" s="24">
        <v>0.42</v>
      </c>
      <c r="V465" s="24">
        <v>0.42374855</v>
      </c>
      <c r="W465" s="216"/>
      <c r="X465" s="217"/>
      <c r="Y465" s="217"/>
      <c r="Z465" s="217"/>
      <c r="AA465" s="217"/>
      <c r="AB465" s="217"/>
      <c r="AC465" s="217"/>
      <c r="AD465" s="217"/>
      <c r="AE465" s="217"/>
      <c r="AF465" s="217"/>
      <c r="AG465" s="217"/>
      <c r="AH465" s="217"/>
      <c r="AI465" s="217"/>
      <c r="AJ465" s="217"/>
      <c r="AK465" s="217"/>
      <c r="AL465" s="217"/>
      <c r="AM465" s="217"/>
      <c r="AN465" s="217"/>
      <c r="AO465" s="217"/>
      <c r="AP465" s="217"/>
      <c r="AQ465" s="217"/>
      <c r="AR465" s="217"/>
      <c r="AS465" s="217"/>
      <c r="AT465" s="217"/>
      <c r="AU465" s="217"/>
      <c r="AV465" s="217"/>
      <c r="AW465" s="217"/>
      <c r="AX465" s="217"/>
      <c r="AY465" s="217"/>
      <c r="AZ465" s="217"/>
      <c r="BA465" s="217"/>
      <c r="BB465" s="217"/>
      <c r="BC465" s="217"/>
      <c r="BD465" s="217"/>
      <c r="BE465" s="217"/>
      <c r="BF465" s="217"/>
      <c r="BG465" s="217"/>
      <c r="BH465" s="217"/>
      <c r="BI465" s="217"/>
      <c r="BJ465" s="217"/>
      <c r="BK465" s="217"/>
      <c r="BL465" s="217"/>
      <c r="BM465" s="237">
        <v>0.46147110667183611</v>
      </c>
    </row>
    <row r="466" spans="1:65">
      <c r="A466" s="30"/>
      <c r="B466" s="19">
        <v>1</v>
      </c>
      <c r="C466" s="9">
        <v>5</v>
      </c>
      <c r="D466" s="24">
        <v>0.45000000000000007</v>
      </c>
      <c r="E466" s="24">
        <v>0.43</v>
      </c>
      <c r="F466" s="24">
        <v>0.43</v>
      </c>
      <c r="G466" s="238">
        <v>0.56999999999999995</v>
      </c>
      <c r="H466" s="24">
        <v>0.45999999999999996</v>
      </c>
      <c r="I466" s="238">
        <v>0.56000000000000005</v>
      </c>
      <c r="J466" s="238">
        <v>0.62</v>
      </c>
      <c r="K466" s="24">
        <v>0.47619999999999996</v>
      </c>
      <c r="L466" s="24">
        <v>0.45999999999999996</v>
      </c>
      <c r="M466" s="238">
        <v>0.34</v>
      </c>
      <c r="N466" s="24">
        <v>0.46216432213196396</v>
      </c>
      <c r="O466" s="24">
        <v>0.45999999999999996</v>
      </c>
      <c r="P466" s="24">
        <v>0.45000000000000007</v>
      </c>
      <c r="Q466" s="24">
        <v>0.49199999999999999</v>
      </c>
      <c r="R466" s="24">
        <v>0.48</v>
      </c>
      <c r="S466" s="24">
        <v>0.51</v>
      </c>
      <c r="T466" s="24">
        <v>0.54289999999999994</v>
      </c>
      <c r="U466" s="24">
        <v>0.40999999999999992</v>
      </c>
      <c r="V466" s="24">
        <v>0.41409689999999993</v>
      </c>
      <c r="W466" s="216"/>
      <c r="X466" s="217"/>
      <c r="Y466" s="217"/>
      <c r="Z466" s="217"/>
      <c r="AA466" s="217"/>
      <c r="AB466" s="217"/>
      <c r="AC466" s="217"/>
      <c r="AD466" s="217"/>
      <c r="AE466" s="217"/>
      <c r="AF466" s="217"/>
      <c r="AG466" s="217"/>
      <c r="AH466" s="217"/>
      <c r="AI466" s="217"/>
      <c r="AJ466" s="217"/>
      <c r="AK466" s="217"/>
      <c r="AL466" s="217"/>
      <c r="AM466" s="217"/>
      <c r="AN466" s="217"/>
      <c r="AO466" s="217"/>
      <c r="AP466" s="217"/>
      <c r="AQ466" s="217"/>
      <c r="AR466" s="217"/>
      <c r="AS466" s="217"/>
      <c r="AT466" s="217"/>
      <c r="AU466" s="217"/>
      <c r="AV466" s="217"/>
      <c r="AW466" s="217"/>
      <c r="AX466" s="217"/>
      <c r="AY466" s="217"/>
      <c r="AZ466" s="217"/>
      <c r="BA466" s="217"/>
      <c r="BB466" s="217"/>
      <c r="BC466" s="217"/>
      <c r="BD466" s="217"/>
      <c r="BE466" s="217"/>
      <c r="BF466" s="217"/>
      <c r="BG466" s="217"/>
      <c r="BH466" s="217"/>
      <c r="BI466" s="217"/>
      <c r="BJ466" s="217"/>
      <c r="BK466" s="217"/>
      <c r="BL466" s="217"/>
      <c r="BM466" s="237">
        <v>95</v>
      </c>
    </row>
    <row r="467" spans="1:65">
      <c r="A467" s="30"/>
      <c r="B467" s="19">
        <v>1</v>
      </c>
      <c r="C467" s="9">
        <v>6</v>
      </c>
      <c r="D467" s="24">
        <v>0.43</v>
      </c>
      <c r="E467" s="24">
        <v>0.44</v>
      </c>
      <c r="F467" s="24">
        <v>0.439</v>
      </c>
      <c r="G467" s="238">
        <v>0.56000000000000005</v>
      </c>
      <c r="H467" s="24">
        <v>0.45999999999999996</v>
      </c>
      <c r="I467" s="238">
        <v>0.56000000000000005</v>
      </c>
      <c r="J467" s="238">
        <v>0.63</v>
      </c>
      <c r="K467" s="24">
        <v>0.48260000000000003</v>
      </c>
      <c r="L467" s="24">
        <v>0.45999999999999996</v>
      </c>
      <c r="M467" s="238">
        <v>0.34</v>
      </c>
      <c r="N467" s="24">
        <v>0.46365121930818742</v>
      </c>
      <c r="O467" s="24">
        <v>0.45999999999999996</v>
      </c>
      <c r="P467" s="24">
        <v>0.45999999999999996</v>
      </c>
      <c r="Q467" s="24">
        <v>0.47600000000000003</v>
      </c>
      <c r="R467" s="24">
        <v>0.46999999999999992</v>
      </c>
      <c r="S467" s="24">
        <v>0.51</v>
      </c>
      <c r="T467" s="24">
        <v>0.54759999999999998</v>
      </c>
      <c r="U467" s="24">
        <v>0.40999999999999992</v>
      </c>
      <c r="V467" s="24">
        <v>0.41771146666666664</v>
      </c>
      <c r="W467" s="216"/>
      <c r="X467" s="217"/>
      <c r="Y467" s="217"/>
      <c r="Z467" s="217"/>
      <c r="AA467" s="217"/>
      <c r="AB467" s="217"/>
      <c r="AC467" s="217"/>
      <c r="AD467" s="217"/>
      <c r="AE467" s="217"/>
      <c r="AF467" s="217"/>
      <c r="AG467" s="217"/>
      <c r="AH467" s="217"/>
      <c r="AI467" s="217"/>
      <c r="AJ467" s="217"/>
      <c r="AK467" s="217"/>
      <c r="AL467" s="217"/>
      <c r="AM467" s="217"/>
      <c r="AN467" s="217"/>
      <c r="AO467" s="217"/>
      <c r="AP467" s="217"/>
      <c r="AQ467" s="217"/>
      <c r="AR467" s="217"/>
      <c r="AS467" s="217"/>
      <c r="AT467" s="217"/>
      <c r="AU467" s="217"/>
      <c r="AV467" s="217"/>
      <c r="AW467" s="217"/>
      <c r="AX467" s="217"/>
      <c r="AY467" s="217"/>
      <c r="AZ467" s="217"/>
      <c r="BA467" s="217"/>
      <c r="BB467" s="217"/>
      <c r="BC467" s="217"/>
      <c r="BD467" s="217"/>
      <c r="BE467" s="217"/>
      <c r="BF467" s="217"/>
      <c r="BG467" s="217"/>
      <c r="BH467" s="217"/>
      <c r="BI467" s="217"/>
      <c r="BJ467" s="217"/>
      <c r="BK467" s="217"/>
      <c r="BL467" s="217"/>
      <c r="BM467" s="56"/>
    </row>
    <row r="468" spans="1:65">
      <c r="A468" s="30"/>
      <c r="B468" s="20" t="s">
        <v>259</v>
      </c>
      <c r="C468" s="12"/>
      <c r="D468" s="240">
        <v>0.44333333333333341</v>
      </c>
      <c r="E468" s="240">
        <v>0.44</v>
      </c>
      <c r="F468" s="240">
        <v>0.4335</v>
      </c>
      <c r="G468" s="240">
        <v>0.56333333333333335</v>
      </c>
      <c r="H468" s="240">
        <v>0.45833333333333331</v>
      </c>
      <c r="I468" s="240">
        <v>0.56833333333333336</v>
      </c>
      <c r="J468" s="240">
        <v>0.6166666666666667</v>
      </c>
      <c r="K468" s="240">
        <v>0.47320000000000001</v>
      </c>
      <c r="L468" s="240">
        <v>0.45500000000000002</v>
      </c>
      <c r="M468" s="240">
        <v>0.36000000000000004</v>
      </c>
      <c r="N468" s="240">
        <v>0.45983263896642823</v>
      </c>
      <c r="O468" s="240">
        <v>0.45999999999999996</v>
      </c>
      <c r="P468" s="240">
        <v>0.44666666666666671</v>
      </c>
      <c r="Q468" s="240">
        <v>0.48566666666666664</v>
      </c>
      <c r="R468" s="240">
        <v>0.47666666666666657</v>
      </c>
      <c r="S468" s="240">
        <v>0.50666666666666671</v>
      </c>
      <c r="T468" s="240">
        <v>0.55081666666666673</v>
      </c>
      <c r="U468" s="240">
        <v>0.41</v>
      </c>
      <c r="V468" s="240">
        <v>0.42238396111111115</v>
      </c>
      <c r="W468" s="216"/>
      <c r="X468" s="217"/>
      <c r="Y468" s="217"/>
      <c r="Z468" s="217"/>
      <c r="AA468" s="217"/>
      <c r="AB468" s="217"/>
      <c r="AC468" s="217"/>
      <c r="AD468" s="217"/>
      <c r="AE468" s="217"/>
      <c r="AF468" s="217"/>
      <c r="AG468" s="217"/>
      <c r="AH468" s="217"/>
      <c r="AI468" s="217"/>
      <c r="AJ468" s="217"/>
      <c r="AK468" s="217"/>
      <c r="AL468" s="217"/>
      <c r="AM468" s="217"/>
      <c r="AN468" s="217"/>
      <c r="AO468" s="217"/>
      <c r="AP468" s="217"/>
      <c r="AQ468" s="217"/>
      <c r="AR468" s="217"/>
      <c r="AS468" s="217"/>
      <c r="AT468" s="217"/>
      <c r="AU468" s="217"/>
      <c r="AV468" s="217"/>
      <c r="AW468" s="217"/>
      <c r="AX468" s="217"/>
      <c r="AY468" s="217"/>
      <c r="AZ468" s="217"/>
      <c r="BA468" s="217"/>
      <c r="BB468" s="217"/>
      <c r="BC468" s="217"/>
      <c r="BD468" s="217"/>
      <c r="BE468" s="217"/>
      <c r="BF468" s="217"/>
      <c r="BG468" s="217"/>
      <c r="BH468" s="217"/>
      <c r="BI468" s="217"/>
      <c r="BJ468" s="217"/>
      <c r="BK468" s="217"/>
      <c r="BL468" s="217"/>
      <c r="BM468" s="56"/>
    </row>
    <row r="469" spans="1:65">
      <c r="A469" s="30"/>
      <c r="B469" s="3" t="s">
        <v>260</v>
      </c>
      <c r="C469" s="29"/>
      <c r="D469" s="24">
        <v>0.44500000000000006</v>
      </c>
      <c r="E469" s="24">
        <v>0.44</v>
      </c>
      <c r="F469" s="24">
        <v>0.43299999999999994</v>
      </c>
      <c r="G469" s="24">
        <v>0.56000000000000005</v>
      </c>
      <c r="H469" s="24">
        <v>0.45999999999999996</v>
      </c>
      <c r="I469" s="24">
        <v>0.56499999999999995</v>
      </c>
      <c r="J469" s="24">
        <v>0.62</v>
      </c>
      <c r="K469" s="24">
        <v>0.47175</v>
      </c>
      <c r="L469" s="24">
        <v>0.45500000000000002</v>
      </c>
      <c r="M469" s="24">
        <v>0.35499999999999998</v>
      </c>
      <c r="N469" s="24">
        <v>0.45964386830103332</v>
      </c>
      <c r="O469" s="24">
        <v>0.45999999999999996</v>
      </c>
      <c r="P469" s="24">
        <v>0.44500000000000006</v>
      </c>
      <c r="Q469" s="24">
        <v>0.48550000000000004</v>
      </c>
      <c r="R469" s="24">
        <v>0.48</v>
      </c>
      <c r="S469" s="24">
        <v>0.51</v>
      </c>
      <c r="T469" s="24">
        <v>0.54635</v>
      </c>
      <c r="U469" s="24">
        <v>0.40999999999999992</v>
      </c>
      <c r="V469" s="24">
        <v>0.41742893333333336</v>
      </c>
      <c r="W469" s="216"/>
      <c r="X469" s="217"/>
      <c r="Y469" s="217"/>
      <c r="Z469" s="217"/>
      <c r="AA469" s="217"/>
      <c r="AB469" s="217"/>
      <c r="AC469" s="217"/>
      <c r="AD469" s="217"/>
      <c r="AE469" s="217"/>
      <c r="AF469" s="217"/>
      <c r="AG469" s="217"/>
      <c r="AH469" s="217"/>
      <c r="AI469" s="217"/>
      <c r="AJ469" s="217"/>
      <c r="AK469" s="217"/>
      <c r="AL469" s="217"/>
      <c r="AM469" s="217"/>
      <c r="AN469" s="217"/>
      <c r="AO469" s="217"/>
      <c r="AP469" s="217"/>
      <c r="AQ469" s="217"/>
      <c r="AR469" s="217"/>
      <c r="AS469" s="217"/>
      <c r="AT469" s="217"/>
      <c r="AU469" s="217"/>
      <c r="AV469" s="217"/>
      <c r="AW469" s="217"/>
      <c r="AX469" s="217"/>
      <c r="AY469" s="217"/>
      <c r="AZ469" s="217"/>
      <c r="BA469" s="217"/>
      <c r="BB469" s="217"/>
      <c r="BC469" s="217"/>
      <c r="BD469" s="217"/>
      <c r="BE469" s="217"/>
      <c r="BF469" s="217"/>
      <c r="BG469" s="217"/>
      <c r="BH469" s="217"/>
      <c r="BI469" s="217"/>
      <c r="BJ469" s="217"/>
      <c r="BK469" s="217"/>
      <c r="BL469" s="217"/>
      <c r="BM469" s="56"/>
    </row>
    <row r="470" spans="1:65">
      <c r="A470" s="30"/>
      <c r="B470" s="3" t="s">
        <v>261</v>
      </c>
      <c r="C470" s="29"/>
      <c r="D470" s="24">
        <v>8.1649658092772942E-3</v>
      </c>
      <c r="E470" s="24">
        <v>8.9442719099991908E-3</v>
      </c>
      <c r="F470" s="24">
        <v>3.0166206257996775E-3</v>
      </c>
      <c r="G470" s="24">
        <v>5.1639777949431696E-3</v>
      </c>
      <c r="H470" s="24">
        <v>4.0824829046385881E-3</v>
      </c>
      <c r="I470" s="24">
        <v>9.8319208025017032E-3</v>
      </c>
      <c r="J470" s="24">
        <v>1.0327955589886455E-2</v>
      </c>
      <c r="K470" s="24">
        <v>5.4739382532140576E-3</v>
      </c>
      <c r="L470" s="24">
        <v>5.4772255750516058E-3</v>
      </c>
      <c r="M470" s="24">
        <v>2.0976176963403027E-2</v>
      </c>
      <c r="N470" s="24">
        <v>2.9107496478938642E-3</v>
      </c>
      <c r="O470" s="24">
        <v>1.0954451150103291E-2</v>
      </c>
      <c r="P470" s="24">
        <v>8.1649658092772578E-3</v>
      </c>
      <c r="Q470" s="24">
        <v>7.061633427661522E-3</v>
      </c>
      <c r="R470" s="24">
        <v>5.1639777949432555E-3</v>
      </c>
      <c r="S470" s="24">
        <v>5.1639777949432268E-3</v>
      </c>
      <c r="T470" s="24">
        <v>8.9816293993165396E-3</v>
      </c>
      <c r="U470" s="24">
        <v>8.9442719099991422E-3</v>
      </c>
      <c r="V470" s="24">
        <v>1.4775305620304697E-2</v>
      </c>
      <c r="W470" s="216"/>
      <c r="X470" s="217"/>
      <c r="Y470" s="217"/>
      <c r="Z470" s="217"/>
      <c r="AA470" s="217"/>
      <c r="AB470" s="217"/>
      <c r="AC470" s="217"/>
      <c r="AD470" s="217"/>
      <c r="AE470" s="217"/>
      <c r="AF470" s="217"/>
      <c r="AG470" s="217"/>
      <c r="AH470" s="217"/>
      <c r="AI470" s="217"/>
      <c r="AJ470" s="217"/>
      <c r="AK470" s="217"/>
      <c r="AL470" s="217"/>
      <c r="AM470" s="217"/>
      <c r="AN470" s="217"/>
      <c r="AO470" s="217"/>
      <c r="AP470" s="217"/>
      <c r="AQ470" s="217"/>
      <c r="AR470" s="217"/>
      <c r="AS470" s="217"/>
      <c r="AT470" s="217"/>
      <c r="AU470" s="217"/>
      <c r="AV470" s="217"/>
      <c r="AW470" s="217"/>
      <c r="AX470" s="217"/>
      <c r="AY470" s="217"/>
      <c r="AZ470" s="217"/>
      <c r="BA470" s="217"/>
      <c r="BB470" s="217"/>
      <c r="BC470" s="217"/>
      <c r="BD470" s="217"/>
      <c r="BE470" s="217"/>
      <c r="BF470" s="217"/>
      <c r="BG470" s="217"/>
      <c r="BH470" s="217"/>
      <c r="BI470" s="217"/>
      <c r="BJ470" s="217"/>
      <c r="BK470" s="217"/>
      <c r="BL470" s="217"/>
      <c r="BM470" s="56"/>
    </row>
    <row r="471" spans="1:65">
      <c r="A471" s="30"/>
      <c r="B471" s="3" t="s">
        <v>86</v>
      </c>
      <c r="C471" s="29"/>
      <c r="D471" s="13">
        <v>1.8417216111151789E-2</v>
      </c>
      <c r="E471" s="13">
        <v>2.0327890704543616E-2</v>
      </c>
      <c r="F471" s="13">
        <v>6.958755768857388E-3</v>
      </c>
      <c r="G471" s="13">
        <v>9.1668244880647974E-3</v>
      </c>
      <c r="H471" s="13">
        <v>8.9072354283023739E-3</v>
      </c>
      <c r="I471" s="13">
        <v>1.7299567394431149E-2</v>
      </c>
      <c r="J471" s="13">
        <v>1.6748036091707764E-2</v>
      </c>
      <c r="K471" s="13">
        <v>1.1567916849564788E-2</v>
      </c>
      <c r="L471" s="13">
        <v>1.2037858406706825E-2</v>
      </c>
      <c r="M471" s="13">
        <v>5.8267158231675067E-2</v>
      </c>
      <c r="N471" s="13">
        <v>6.3300196663646884E-3</v>
      </c>
      <c r="O471" s="13">
        <v>2.3814024239354983E-2</v>
      </c>
      <c r="P471" s="13">
        <v>1.8279774199874456E-2</v>
      </c>
      <c r="Q471" s="13">
        <v>1.4540082555239923E-2</v>
      </c>
      <c r="R471" s="13">
        <v>1.0833519849531308E-2</v>
      </c>
      <c r="S471" s="13">
        <v>1.0192061437387948E-2</v>
      </c>
      <c r="T471" s="13">
        <v>1.6306023297497422E-2</v>
      </c>
      <c r="U471" s="13">
        <v>2.1815297341461325E-2</v>
      </c>
      <c r="V471" s="13">
        <v>3.4980744963509509E-2</v>
      </c>
      <c r="W471" s="157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3" t="s">
        <v>262</v>
      </c>
      <c r="C472" s="29"/>
      <c r="D472" s="13">
        <v>-3.9304244786447562E-2</v>
      </c>
      <c r="E472" s="13">
        <v>-4.6527521141436878E-2</v>
      </c>
      <c r="F472" s="13">
        <v>-6.0612910033665646E-2</v>
      </c>
      <c r="G472" s="13">
        <v>0.2207337039931605</v>
      </c>
      <c r="H472" s="13">
        <v>-6.7995011889967483E-3</v>
      </c>
      <c r="I472" s="13">
        <v>0.23156861852564403</v>
      </c>
      <c r="J472" s="13">
        <v>0.33630612567298623</v>
      </c>
      <c r="K472" s="13">
        <v>2.5416311354254706E-2</v>
      </c>
      <c r="L472" s="13">
        <v>-1.4022777543985732E-2</v>
      </c>
      <c r="M472" s="13">
        <v>-0.21988615366117548</v>
      </c>
      <c r="N472" s="13">
        <v>-3.5505315104658042E-3</v>
      </c>
      <c r="O472" s="13">
        <v>-3.1878630115022011E-3</v>
      </c>
      <c r="P472" s="13">
        <v>-3.2080968431458468E-2</v>
      </c>
      <c r="Q472" s="13">
        <v>5.2431364921913914E-2</v>
      </c>
      <c r="R472" s="13">
        <v>3.292851876344316E-2</v>
      </c>
      <c r="S472" s="13">
        <v>9.7938005958345453E-2</v>
      </c>
      <c r="T472" s="13">
        <v>0.19361030128017642</v>
      </c>
      <c r="U472" s="13">
        <v>-0.11153700833633895</v>
      </c>
      <c r="V472" s="13">
        <v>-8.4701176293840663E-2</v>
      </c>
      <c r="W472" s="157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46" t="s">
        <v>263</v>
      </c>
      <c r="C473" s="47"/>
      <c r="D473" s="45">
        <v>0.43</v>
      </c>
      <c r="E473" s="45">
        <v>0.52</v>
      </c>
      <c r="F473" s="45">
        <v>0.69</v>
      </c>
      <c r="G473" s="45">
        <v>2.7</v>
      </c>
      <c r="H473" s="45">
        <v>0.04</v>
      </c>
      <c r="I473" s="45">
        <v>2.83</v>
      </c>
      <c r="J473" s="45">
        <v>4.09</v>
      </c>
      <c r="K473" s="45">
        <v>0.35</v>
      </c>
      <c r="L473" s="45">
        <v>0.13</v>
      </c>
      <c r="M473" s="45">
        <v>2.61</v>
      </c>
      <c r="N473" s="45">
        <v>0</v>
      </c>
      <c r="O473" s="45">
        <v>0</v>
      </c>
      <c r="P473" s="45">
        <v>0.34</v>
      </c>
      <c r="Q473" s="45">
        <v>0.67</v>
      </c>
      <c r="R473" s="45">
        <v>0.44</v>
      </c>
      <c r="S473" s="45">
        <v>1.22</v>
      </c>
      <c r="T473" s="45">
        <v>2.37</v>
      </c>
      <c r="U473" s="45">
        <v>1.3</v>
      </c>
      <c r="V473" s="45">
        <v>0.98</v>
      </c>
      <c r="W473" s="157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1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BM474" s="55"/>
    </row>
    <row r="475" spans="1:65" ht="15">
      <c r="B475" s="8" t="s">
        <v>529</v>
      </c>
      <c r="BM475" s="28" t="s">
        <v>66</v>
      </c>
    </row>
    <row r="476" spans="1:65" ht="15">
      <c r="A476" s="25" t="s">
        <v>17</v>
      </c>
      <c r="B476" s="18" t="s">
        <v>110</v>
      </c>
      <c r="C476" s="15" t="s">
        <v>111</v>
      </c>
      <c r="D476" s="16" t="s">
        <v>225</v>
      </c>
      <c r="E476" s="17" t="s">
        <v>225</v>
      </c>
      <c r="F476" s="17" t="s">
        <v>225</v>
      </c>
      <c r="G476" s="17" t="s">
        <v>225</v>
      </c>
      <c r="H476" s="17" t="s">
        <v>225</v>
      </c>
      <c r="I476" s="17" t="s">
        <v>225</v>
      </c>
      <c r="J476" s="17" t="s">
        <v>225</v>
      </c>
      <c r="K476" s="17" t="s">
        <v>225</v>
      </c>
      <c r="L476" s="17" t="s">
        <v>225</v>
      </c>
      <c r="M476" s="17" t="s">
        <v>225</v>
      </c>
      <c r="N476" s="17" t="s">
        <v>225</v>
      </c>
      <c r="O476" s="17" t="s">
        <v>225</v>
      </c>
      <c r="P476" s="17" t="s">
        <v>225</v>
      </c>
      <c r="Q476" s="17" t="s">
        <v>225</v>
      </c>
      <c r="R476" s="17" t="s">
        <v>225</v>
      </c>
      <c r="S476" s="17" t="s">
        <v>225</v>
      </c>
      <c r="T476" s="17" t="s">
        <v>225</v>
      </c>
      <c r="U476" s="17" t="s">
        <v>225</v>
      </c>
      <c r="V476" s="17" t="s">
        <v>225</v>
      </c>
      <c r="W476" s="17" t="s">
        <v>225</v>
      </c>
      <c r="X476" s="157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 t="s">
        <v>226</v>
      </c>
      <c r="C477" s="9" t="s">
        <v>226</v>
      </c>
      <c r="D477" s="155" t="s">
        <v>228</v>
      </c>
      <c r="E477" s="156" t="s">
        <v>229</v>
      </c>
      <c r="F477" s="156" t="s">
        <v>231</v>
      </c>
      <c r="G477" s="156" t="s">
        <v>232</v>
      </c>
      <c r="H477" s="156" t="s">
        <v>233</v>
      </c>
      <c r="I477" s="156" t="s">
        <v>234</v>
      </c>
      <c r="J477" s="156" t="s">
        <v>235</v>
      </c>
      <c r="K477" s="156" t="s">
        <v>236</v>
      </c>
      <c r="L477" s="156" t="s">
        <v>237</v>
      </c>
      <c r="M477" s="156" t="s">
        <v>238</v>
      </c>
      <c r="N477" s="156" t="s">
        <v>239</v>
      </c>
      <c r="O477" s="156" t="s">
        <v>241</v>
      </c>
      <c r="P477" s="156" t="s">
        <v>242</v>
      </c>
      <c r="Q477" s="156" t="s">
        <v>243</v>
      </c>
      <c r="R477" s="156" t="s">
        <v>244</v>
      </c>
      <c r="S477" s="156" t="s">
        <v>245</v>
      </c>
      <c r="T477" s="156" t="s">
        <v>247</v>
      </c>
      <c r="U477" s="156" t="s">
        <v>249</v>
      </c>
      <c r="V477" s="156" t="s">
        <v>250</v>
      </c>
      <c r="W477" s="156" t="s">
        <v>251</v>
      </c>
      <c r="X477" s="157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 t="s">
        <v>3</v>
      </c>
    </row>
    <row r="478" spans="1:65">
      <c r="A478" s="30"/>
      <c r="B478" s="19"/>
      <c r="C478" s="9"/>
      <c r="D478" s="10" t="s">
        <v>267</v>
      </c>
      <c r="E478" s="11" t="s">
        <v>292</v>
      </c>
      <c r="F478" s="11" t="s">
        <v>267</v>
      </c>
      <c r="G478" s="11" t="s">
        <v>291</v>
      </c>
      <c r="H478" s="11" t="s">
        <v>267</v>
      </c>
      <c r="I478" s="11" t="s">
        <v>291</v>
      </c>
      <c r="J478" s="11" t="s">
        <v>291</v>
      </c>
      <c r="K478" s="11" t="s">
        <v>267</v>
      </c>
      <c r="L478" s="11" t="s">
        <v>291</v>
      </c>
      <c r="M478" s="11" t="s">
        <v>292</v>
      </c>
      <c r="N478" s="11" t="s">
        <v>267</v>
      </c>
      <c r="O478" s="11" t="s">
        <v>267</v>
      </c>
      <c r="P478" s="11" t="s">
        <v>267</v>
      </c>
      <c r="Q478" s="11" t="s">
        <v>292</v>
      </c>
      <c r="R478" s="11" t="s">
        <v>292</v>
      </c>
      <c r="S478" s="11" t="s">
        <v>267</v>
      </c>
      <c r="T478" s="11" t="s">
        <v>292</v>
      </c>
      <c r="U478" s="11" t="s">
        <v>291</v>
      </c>
      <c r="V478" s="11" t="s">
        <v>292</v>
      </c>
      <c r="W478" s="11" t="s">
        <v>291</v>
      </c>
      <c r="X478" s="157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/>
      <c r="C479" s="9"/>
      <c r="D479" s="26" t="s">
        <v>295</v>
      </c>
      <c r="E479" s="26" t="s">
        <v>296</v>
      </c>
      <c r="F479" s="26" t="s">
        <v>296</v>
      </c>
      <c r="G479" s="26" t="s">
        <v>300</v>
      </c>
      <c r="H479" s="26" t="s">
        <v>298</v>
      </c>
      <c r="I479" s="26" t="s">
        <v>300</v>
      </c>
      <c r="J479" s="26" t="s">
        <v>300</v>
      </c>
      <c r="K479" s="26" t="s">
        <v>117</v>
      </c>
      <c r="L479" s="26" t="s">
        <v>296</v>
      </c>
      <c r="M479" s="26" t="s">
        <v>298</v>
      </c>
      <c r="N479" s="26" t="s">
        <v>295</v>
      </c>
      <c r="O479" s="26" t="s">
        <v>298</v>
      </c>
      <c r="P479" s="26" t="s">
        <v>298</v>
      </c>
      <c r="Q479" s="26" t="s">
        <v>300</v>
      </c>
      <c r="R479" s="26" t="s">
        <v>296</v>
      </c>
      <c r="S479" s="26" t="s">
        <v>296</v>
      </c>
      <c r="T479" s="26" t="s">
        <v>296</v>
      </c>
      <c r="U479" s="26" t="s">
        <v>300</v>
      </c>
      <c r="V479" s="26" t="s">
        <v>295</v>
      </c>
      <c r="W479" s="26" t="s">
        <v>295</v>
      </c>
      <c r="X479" s="157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2</v>
      </c>
    </row>
    <row r="480" spans="1:65">
      <c r="A480" s="30"/>
      <c r="B480" s="18">
        <v>1</v>
      </c>
      <c r="C480" s="14">
        <v>1</v>
      </c>
      <c r="D480" s="228">
        <v>18.399999999999999</v>
      </c>
      <c r="E480" s="228">
        <v>15</v>
      </c>
      <c r="F480" s="228">
        <v>17.399999999999999</v>
      </c>
      <c r="G480" s="241" t="s">
        <v>102</v>
      </c>
      <c r="H480" s="228">
        <v>17.600000000000001</v>
      </c>
      <c r="I480" s="241" t="s">
        <v>102</v>
      </c>
      <c r="J480" s="241" t="s">
        <v>102</v>
      </c>
      <c r="K480" s="228">
        <v>18.222999999999999</v>
      </c>
      <c r="L480" s="228">
        <v>15.7</v>
      </c>
      <c r="M480" s="228">
        <v>18.2</v>
      </c>
      <c r="N480" s="228">
        <v>17.70786584519935</v>
      </c>
      <c r="O480" s="245">
        <v>19.600000000000001</v>
      </c>
      <c r="P480" s="228">
        <v>16.7</v>
      </c>
      <c r="Q480" s="241">
        <v>22.5</v>
      </c>
      <c r="R480" s="241">
        <v>16</v>
      </c>
      <c r="S480" s="228">
        <v>17.712406630452399</v>
      </c>
      <c r="T480" s="228">
        <v>17.399999999999999</v>
      </c>
      <c r="U480" s="241">
        <v>23</v>
      </c>
      <c r="V480" s="241">
        <v>14.3</v>
      </c>
      <c r="W480" s="241">
        <v>21.291666666666668</v>
      </c>
      <c r="X480" s="229"/>
      <c r="Y480" s="230"/>
      <c r="Z480" s="230"/>
      <c r="AA480" s="230"/>
      <c r="AB480" s="230"/>
      <c r="AC480" s="230"/>
      <c r="AD480" s="230"/>
      <c r="AE480" s="230"/>
      <c r="AF480" s="230"/>
      <c r="AG480" s="230"/>
      <c r="AH480" s="230"/>
      <c r="AI480" s="230"/>
      <c r="AJ480" s="230"/>
      <c r="AK480" s="230"/>
      <c r="AL480" s="230"/>
      <c r="AM480" s="230"/>
      <c r="AN480" s="230"/>
      <c r="AO480" s="230"/>
      <c r="AP480" s="230"/>
      <c r="AQ480" s="230"/>
      <c r="AR480" s="230"/>
      <c r="AS480" s="230"/>
      <c r="AT480" s="230"/>
      <c r="AU480" s="230"/>
      <c r="AV480" s="230"/>
      <c r="AW480" s="230"/>
      <c r="AX480" s="230"/>
      <c r="AY480" s="230"/>
      <c r="AZ480" s="230"/>
      <c r="BA480" s="230"/>
      <c r="BB480" s="230"/>
      <c r="BC480" s="230"/>
      <c r="BD480" s="230"/>
      <c r="BE480" s="230"/>
      <c r="BF480" s="230"/>
      <c r="BG480" s="230"/>
      <c r="BH480" s="230"/>
      <c r="BI480" s="230"/>
      <c r="BJ480" s="230"/>
      <c r="BK480" s="230"/>
      <c r="BL480" s="230"/>
      <c r="BM480" s="231">
        <v>1</v>
      </c>
    </row>
    <row r="481" spans="1:65">
      <c r="A481" s="30"/>
      <c r="B481" s="19">
        <v>1</v>
      </c>
      <c r="C481" s="9">
        <v>2</v>
      </c>
      <c r="D481" s="232">
        <v>17.899999999999999</v>
      </c>
      <c r="E481" s="232">
        <v>15.1</v>
      </c>
      <c r="F481" s="232">
        <v>17.899999999999999</v>
      </c>
      <c r="G481" s="242" t="s">
        <v>102</v>
      </c>
      <c r="H481" s="232">
        <v>17.399999999999999</v>
      </c>
      <c r="I481" s="242" t="s">
        <v>102</v>
      </c>
      <c r="J481" s="242" t="s">
        <v>102</v>
      </c>
      <c r="K481" s="232">
        <v>18.073</v>
      </c>
      <c r="L481" s="232">
        <v>15.9</v>
      </c>
      <c r="M481" s="232">
        <v>17</v>
      </c>
      <c r="N481" s="232">
        <v>17.478817593867202</v>
      </c>
      <c r="O481" s="232">
        <v>16.100000000000001</v>
      </c>
      <c r="P481" s="232">
        <v>16.600000000000001</v>
      </c>
      <c r="Q481" s="242">
        <v>21.2</v>
      </c>
      <c r="R481" s="242">
        <v>17</v>
      </c>
      <c r="S481" s="232">
        <v>17.824375899273999</v>
      </c>
      <c r="T481" s="232">
        <v>18.3</v>
      </c>
      <c r="U481" s="242">
        <v>22</v>
      </c>
      <c r="V481" s="242">
        <v>13.5</v>
      </c>
      <c r="W481" s="242">
        <v>21.796666666666667</v>
      </c>
      <c r="X481" s="229"/>
      <c r="Y481" s="230"/>
      <c r="Z481" s="230"/>
      <c r="AA481" s="230"/>
      <c r="AB481" s="230"/>
      <c r="AC481" s="230"/>
      <c r="AD481" s="230"/>
      <c r="AE481" s="230"/>
      <c r="AF481" s="230"/>
      <c r="AG481" s="230"/>
      <c r="AH481" s="230"/>
      <c r="AI481" s="230"/>
      <c r="AJ481" s="230"/>
      <c r="AK481" s="230"/>
      <c r="AL481" s="230"/>
      <c r="AM481" s="230"/>
      <c r="AN481" s="230"/>
      <c r="AO481" s="230"/>
      <c r="AP481" s="230"/>
      <c r="AQ481" s="230"/>
      <c r="AR481" s="230"/>
      <c r="AS481" s="230"/>
      <c r="AT481" s="230"/>
      <c r="AU481" s="230"/>
      <c r="AV481" s="230"/>
      <c r="AW481" s="230"/>
      <c r="AX481" s="230"/>
      <c r="AY481" s="230"/>
      <c r="AZ481" s="230"/>
      <c r="BA481" s="230"/>
      <c r="BB481" s="230"/>
      <c r="BC481" s="230"/>
      <c r="BD481" s="230"/>
      <c r="BE481" s="230"/>
      <c r="BF481" s="230"/>
      <c r="BG481" s="230"/>
      <c r="BH481" s="230"/>
      <c r="BI481" s="230"/>
      <c r="BJ481" s="230"/>
      <c r="BK481" s="230"/>
      <c r="BL481" s="230"/>
      <c r="BM481" s="231">
        <v>19</v>
      </c>
    </row>
    <row r="482" spans="1:65">
      <c r="A482" s="30"/>
      <c r="B482" s="19">
        <v>1</v>
      </c>
      <c r="C482" s="9">
        <v>3</v>
      </c>
      <c r="D482" s="232">
        <v>18.100000000000001</v>
      </c>
      <c r="E482" s="232">
        <v>14.8</v>
      </c>
      <c r="F482" s="232">
        <v>18.399999999999999</v>
      </c>
      <c r="G482" s="242" t="s">
        <v>102</v>
      </c>
      <c r="H482" s="232">
        <v>17.399999999999999</v>
      </c>
      <c r="I482" s="242" t="s">
        <v>102</v>
      </c>
      <c r="J482" s="242" t="s">
        <v>102</v>
      </c>
      <c r="K482" s="232">
        <v>18.178999999999998</v>
      </c>
      <c r="L482" s="232">
        <v>16</v>
      </c>
      <c r="M482" s="232">
        <v>16.899999999999999</v>
      </c>
      <c r="N482" s="232">
        <v>17.273281640445457</v>
      </c>
      <c r="O482" s="232">
        <v>15.9</v>
      </c>
      <c r="P482" s="232">
        <v>16.7</v>
      </c>
      <c r="Q482" s="242">
        <v>21.5</v>
      </c>
      <c r="R482" s="242">
        <v>17</v>
      </c>
      <c r="S482" s="232">
        <v>17.8440654640921</v>
      </c>
      <c r="T482" s="232">
        <v>17.5</v>
      </c>
      <c r="U482" s="242">
        <v>23</v>
      </c>
      <c r="V482" s="242">
        <v>14</v>
      </c>
      <c r="W482" s="242">
        <v>21.670666666666666</v>
      </c>
      <c r="X482" s="229"/>
      <c r="Y482" s="230"/>
      <c r="Z482" s="230"/>
      <c r="AA482" s="230"/>
      <c r="AB482" s="230"/>
      <c r="AC482" s="230"/>
      <c r="AD482" s="230"/>
      <c r="AE482" s="230"/>
      <c r="AF482" s="230"/>
      <c r="AG482" s="230"/>
      <c r="AH482" s="230"/>
      <c r="AI482" s="230"/>
      <c r="AJ482" s="230"/>
      <c r="AK482" s="230"/>
      <c r="AL482" s="230"/>
      <c r="AM482" s="230"/>
      <c r="AN482" s="230"/>
      <c r="AO482" s="230"/>
      <c r="AP482" s="230"/>
      <c r="AQ482" s="230"/>
      <c r="AR482" s="230"/>
      <c r="AS482" s="230"/>
      <c r="AT482" s="230"/>
      <c r="AU482" s="230"/>
      <c r="AV482" s="230"/>
      <c r="AW482" s="230"/>
      <c r="AX482" s="230"/>
      <c r="AY482" s="230"/>
      <c r="AZ482" s="230"/>
      <c r="BA482" s="230"/>
      <c r="BB482" s="230"/>
      <c r="BC482" s="230"/>
      <c r="BD482" s="230"/>
      <c r="BE482" s="230"/>
      <c r="BF482" s="230"/>
      <c r="BG482" s="230"/>
      <c r="BH482" s="230"/>
      <c r="BI482" s="230"/>
      <c r="BJ482" s="230"/>
      <c r="BK482" s="230"/>
      <c r="BL482" s="230"/>
      <c r="BM482" s="231">
        <v>16</v>
      </c>
    </row>
    <row r="483" spans="1:65">
      <c r="A483" s="30"/>
      <c r="B483" s="19">
        <v>1</v>
      </c>
      <c r="C483" s="9">
        <v>4</v>
      </c>
      <c r="D483" s="232">
        <v>18.2</v>
      </c>
      <c r="E483" s="232">
        <v>15.1</v>
      </c>
      <c r="F483" s="232">
        <v>19.3</v>
      </c>
      <c r="G483" s="242" t="s">
        <v>102</v>
      </c>
      <c r="H483" s="232">
        <v>17.600000000000001</v>
      </c>
      <c r="I483" s="242" t="s">
        <v>102</v>
      </c>
      <c r="J483" s="242" t="s">
        <v>102</v>
      </c>
      <c r="K483" s="232">
        <v>17.855</v>
      </c>
      <c r="L483" s="232">
        <v>16.100000000000001</v>
      </c>
      <c r="M483" s="232">
        <v>17.3</v>
      </c>
      <c r="N483" s="232">
        <v>17.00818924560782</v>
      </c>
      <c r="O483" s="232">
        <v>15.7</v>
      </c>
      <c r="P483" s="232">
        <v>16.399999999999999</v>
      </c>
      <c r="Q483" s="242">
        <v>21.5</v>
      </c>
      <c r="R483" s="242">
        <v>17</v>
      </c>
      <c r="S483" s="232">
        <v>17.946876076228602</v>
      </c>
      <c r="T483" s="232">
        <v>18</v>
      </c>
      <c r="U483" s="242">
        <v>22</v>
      </c>
      <c r="V483" s="242">
        <v>14.1</v>
      </c>
      <c r="W483" s="242">
        <v>21.957999999999998</v>
      </c>
      <c r="X483" s="229"/>
      <c r="Y483" s="230"/>
      <c r="Z483" s="230"/>
      <c r="AA483" s="230"/>
      <c r="AB483" s="230"/>
      <c r="AC483" s="230"/>
      <c r="AD483" s="230"/>
      <c r="AE483" s="230"/>
      <c r="AF483" s="230"/>
      <c r="AG483" s="230"/>
      <c r="AH483" s="230"/>
      <c r="AI483" s="230"/>
      <c r="AJ483" s="230"/>
      <c r="AK483" s="230"/>
      <c r="AL483" s="230"/>
      <c r="AM483" s="230"/>
      <c r="AN483" s="230"/>
      <c r="AO483" s="230"/>
      <c r="AP483" s="230"/>
      <c r="AQ483" s="230"/>
      <c r="AR483" s="230"/>
      <c r="AS483" s="230"/>
      <c r="AT483" s="230"/>
      <c r="AU483" s="230"/>
      <c r="AV483" s="230"/>
      <c r="AW483" s="230"/>
      <c r="AX483" s="230"/>
      <c r="AY483" s="230"/>
      <c r="AZ483" s="230"/>
      <c r="BA483" s="230"/>
      <c r="BB483" s="230"/>
      <c r="BC483" s="230"/>
      <c r="BD483" s="230"/>
      <c r="BE483" s="230"/>
      <c r="BF483" s="230"/>
      <c r="BG483" s="230"/>
      <c r="BH483" s="230"/>
      <c r="BI483" s="230"/>
      <c r="BJ483" s="230"/>
      <c r="BK483" s="230"/>
      <c r="BL483" s="230"/>
      <c r="BM483" s="231">
        <v>17.18792702085241</v>
      </c>
    </row>
    <row r="484" spans="1:65">
      <c r="A484" s="30"/>
      <c r="B484" s="19">
        <v>1</v>
      </c>
      <c r="C484" s="9">
        <v>5</v>
      </c>
      <c r="D484" s="232">
        <v>18.3</v>
      </c>
      <c r="E484" s="232">
        <v>14.8</v>
      </c>
      <c r="F484" s="232">
        <v>18.399999999999999</v>
      </c>
      <c r="G484" s="242" t="s">
        <v>102</v>
      </c>
      <c r="H484" s="232">
        <v>17.8</v>
      </c>
      <c r="I484" s="242" t="s">
        <v>102</v>
      </c>
      <c r="J484" s="242" t="s">
        <v>102</v>
      </c>
      <c r="K484" s="232">
        <v>18.449000000000002</v>
      </c>
      <c r="L484" s="232">
        <v>15.7</v>
      </c>
      <c r="M484" s="232">
        <v>17.8</v>
      </c>
      <c r="N484" s="232">
        <v>17.410915316213984</v>
      </c>
      <c r="O484" s="232">
        <v>17.8</v>
      </c>
      <c r="P484" s="232">
        <v>16.399999999999999</v>
      </c>
      <c r="Q484" s="242">
        <v>22.5</v>
      </c>
      <c r="R484" s="242">
        <v>17</v>
      </c>
      <c r="S484" s="232">
        <v>17.912134221551401</v>
      </c>
      <c r="T484" s="232">
        <v>17.399999999999999</v>
      </c>
      <c r="U484" s="242">
        <v>22</v>
      </c>
      <c r="V484" s="242">
        <v>13.8</v>
      </c>
      <c r="W484" s="242">
        <v>21.130999999999997</v>
      </c>
      <c r="X484" s="229"/>
      <c r="Y484" s="230"/>
      <c r="Z484" s="230"/>
      <c r="AA484" s="230"/>
      <c r="AB484" s="230"/>
      <c r="AC484" s="230"/>
      <c r="AD484" s="230"/>
      <c r="AE484" s="230"/>
      <c r="AF484" s="230"/>
      <c r="AG484" s="230"/>
      <c r="AH484" s="230"/>
      <c r="AI484" s="230"/>
      <c r="AJ484" s="230"/>
      <c r="AK484" s="230"/>
      <c r="AL484" s="230"/>
      <c r="AM484" s="230"/>
      <c r="AN484" s="230"/>
      <c r="AO484" s="230"/>
      <c r="AP484" s="230"/>
      <c r="AQ484" s="230"/>
      <c r="AR484" s="230"/>
      <c r="AS484" s="230"/>
      <c r="AT484" s="230"/>
      <c r="AU484" s="230"/>
      <c r="AV484" s="230"/>
      <c r="AW484" s="230"/>
      <c r="AX484" s="230"/>
      <c r="AY484" s="230"/>
      <c r="AZ484" s="230"/>
      <c r="BA484" s="230"/>
      <c r="BB484" s="230"/>
      <c r="BC484" s="230"/>
      <c r="BD484" s="230"/>
      <c r="BE484" s="230"/>
      <c r="BF484" s="230"/>
      <c r="BG484" s="230"/>
      <c r="BH484" s="230"/>
      <c r="BI484" s="230"/>
      <c r="BJ484" s="230"/>
      <c r="BK484" s="230"/>
      <c r="BL484" s="230"/>
      <c r="BM484" s="231">
        <v>96</v>
      </c>
    </row>
    <row r="485" spans="1:65">
      <c r="A485" s="30"/>
      <c r="B485" s="19">
        <v>1</v>
      </c>
      <c r="C485" s="9">
        <v>6</v>
      </c>
      <c r="D485" s="232">
        <v>17.7</v>
      </c>
      <c r="E485" s="232">
        <v>15.1</v>
      </c>
      <c r="F485" s="232">
        <v>18.399999999999999</v>
      </c>
      <c r="G485" s="242" t="s">
        <v>102</v>
      </c>
      <c r="H485" s="232">
        <v>17.5</v>
      </c>
      <c r="I485" s="242" t="s">
        <v>102</v>
      </c>
      <c r="J485" s="242" t="s">
        <v>102</v>
      </c>
      <c r="K485" s="232">
        <v>18.673999999999999</v>
      </c>
      <c r="L485" s="232">
        <v>15.5</v>
      </c>
      <c r="M485" s="232">
        <v>17.600000000000001</v>
      </c>
      <c r="N485" s="232">
        <v>17.625322781010507</v>
      </c>
      <c r="O485" s="232">
        <v>15.7</v>
      </c>
      <c r="P485" s="232">
        <v>16.7</v>
      </c>
      <c r="Q485" s="242">
        <v>21.2</v>
      </c>
      <c r="R485" s="242">
        <v>17</v>
      </c>
      <c r="S485" s="232">
        <v>17.8934947874308</v>
      </c>
      <c r="T485" s="232">
        <v>17.600000000000001</v>
      </c>
      <c r="U485" s="242">
        <v>22</v>
      </c>
      <c r="V485" s="242">
        <v>14.2</v>
      </c>
      <c r="W485" s="242">
        <v>20.956</v>
      </c>
      <c r="X485" s="229"/>
      <c r="Y485" s="230"/>
      <c r="Z485" s="230"/>
      <c r="AA485" s="230"/>
      <c r="AB485" s="230"/>
      <c r="AC485" s="230"/>
      <c r="AD485" s="230"/>
      <c r="AE485" s="230"/>
      <c r="AF485" s="230"/>
      <c r="AG485" s="230"/>
      <c r="AH485" s="230"/>
      <c r="AI485" s="230"/>
      <c r="AJ485" s="230"/>
      <c r="AK485" s="230"/>
      <c r="AL485" s="230"/>
      <c r="AM485" s="230"/>
      <c r="AN485" s="230"/>
      <c r="AO485" s="230"/>
      <c r="AP485" s="230"/>
      <c r="AQ485" s="230"/>
      <c r="AR485" s="230"/>
      <c r="AS485" s="230"/>
      <c r="AT485" s="230"/>
      <c r="AU485" s="230"/>
      <c r="AV485" s="230"/>
      <c r="AW485" s="230"/>
      <c r="AX485" s="230"/>
      <c r="AY485" s="230"/>
      <c r="AZ485" s="230"/>
      <c r="BA485" s="230"/>
      <c r="BB485" s="230"/>
      <c r="BC485" s="230"/>
      <c r="BD485" s="230"/>
      <c r="BE485" s="230"/>
      <c r="BF485" s="230"/>
      <c r="BG485" s="230"/>
      <c r="BH485" s="230"/>
      <c r="BI485" s="230"/>
      <c r="BJ485" s="230"/>
      <c r="BK485" s="230"/>
      <c r="BL485" s="230"/>
      <c r="BM485" s="233"/>
    </row>
    <row r="486" spans="1:65">
      <c r="A486" s="30"/>
      <c r="B486" s="20" t="s">
        <v>259</v>
      </c>
      <c r="C486" s="12"/>
      <c r="D486" s="234">
        <v>18.099999999999998</v>
      </c>
      <c r="E486" s="234">
        <v>14.983333333333334</v>
      </c>
      <c r="F486" s="234">
        <v>18.3</v>
      </c>
      <c r="G486" s="234" t="s">
        <v>631</v>
      </c>
      <c r="H486" s="234">
        <v>17.55</v>
      </c>
      <c r="I486" s="234" t="s">
        <v>631</v>
      </c>
      <c r="J486" s="234" t="s">
        <v>631</v>
      </c>
      <c r="K486" s="234">
        <v>18.242166666666666</v>
      </c>
      <c r="L486" s="234">
        <v>15.816666666666668</v>
      </c>
      <c r="M486" s="234">
        <v>17.466666666666669</v>
      </c>
      <c r="N486" s="234">
        <v>17.41739873705739</v>
      </c>
      <c r="O486" s="234">
        <v>16.8</v>
      </c>
      <c r="P486" s="234">
        <v>16.583333333333336</v>
      </c>
      <c r="Q486" s="234">
        <v>21.733333333333334</v>
      </c>
      <c r="R486" s="234">
        <v>16.833333333333332</v>
      </c>
      <c r="S486" s="234">
        <v>17.855558846504881</v>
      </c>
      <c r="T486" s="234">
        <v>17.7</v>
      </c>
      <c r="U486" s="234">
        <v>22.333333333333332</v>
      </c>
      <c r="V486" s="234">
        <v>13.983333333333334</v>
      </c>
      <c r="W486" s="234">
        <v>21.467333333333332</v>
      </c>
      <c r="X486" s="229"/>
      <c r="Y486" s="230"/>
      <c r="Z486" s="230"/>
      <c r="AA486" s="230"/>
      <c r="AB486" s="230"/>
      <c r="AC486" s="230"/>
      <c r="AD486" s="230"/>
      <c r="AE486" s="230"/>
      <c r="AF486" s="230"/>
      <c r="AG486" s="230"/>
      <c r="AH486" s="230"/>
      <c r="AI486" s="230"/>
      <c r="AJ486" s="230"/>
      <c r="AK486" s="230"/>
      <c r="AL486" s="230"/>
      <c r="AM486" s="230"/>
      <c r="AN486" s="230"/>
      <c r="AO486" s="230"/>
      <c r="AP486" s="230"/>
      <c r="AQ486" s="230"/>
      <c r="AR486" s="230"/>
      <c r="AS486" s="230"/>
      <c r="AT486" s="230"/>
      <c r="AU486" s="230"/>
      <c r="AV486" s="230"/>
      <c r="AW486" s="230"/>
      <c r="AX486" s="230"/>
      <c r="AY486" s="230"/>
      <c r="AZ486" s="230"/>
      <c r="BA486" s="230"/>
      <c r="BB486" s="230"/>
      <c r="BC486" s="230"/>
      <c r="BD486" s="230"/>
      <c r="BE486" s="230"/>
      <c r="BF486" s="230"/>
      <c r="BG486" s="230"/>
      <c r="BH486" s="230"/>
      <c r="BI486" s="230"/>
      <c r="BJ486" s="230"/>
      <c r="BK486" s="230"/>
      <c r="BL486" s="230"/>
      <c r="BM486" s="233"/>
    </row>
    <row r="487" spans="1:65">
      <c r="A487" s="30"/>
      <c r="B487" s="3" t="s">
        <v>260</v>
      </c>
      <c r="C487" s="29"/>
      <c r="D487" s="232">
        <v>18.149999999999999</v>
      </c>
      <c r="E487" s="232">
        <v>15.05</v>
      </c>
      <c r="F487" s="232">
        <v>18.399999999999999</v>
      </c>
      <c r="G487" s="232" t="s">
        <v>631</v>
      </c>
      <c r="H487" s="232">
        <v>17.55</v>
      </c>
      <c r="I487" s="232" t="s">
        <v>631</v>
      </c>
      <c r="J487" s="232" t="s">
        <v>631</v>
      </c>
      <c r="K487" s="232">
        <v>18.201000000000001</v>
      </c>
      <c r="L487" s="232">
        <v>15.8</v>
      </c>
      <c r="M487" s="232">
        <v>17.450000000000003</v>
      </c>
      <c r="N487" s="232">
        <v>17.444866455040593</v>
      </c>
      <c r="O487" s="232">
        <v>16</v>
      </c>
      <c r="P487" s="232">
        <v>16.649999999999999</v>
      </c>
      <c r="Q487" s="232">
        <v>21.5</v>
      </c>
      <c r="R487" s="232">
        <v>17</v>
      </c>
      <c r="S487" s="232">
        <v>17.86878012576145</v>
      </c>
      <c r="T487" s="232">
        <v>17.55</v>
      </c>
      <c r="U487" s="232">
        <v>22</v>
      </c>
      <c r="V487" s="232">
        <v>14.05</v>
      </c>
      <c r="W487" s="232">
        <v>21.481166666666667</v>
      </c>
      <c r="X487" s="229"/>
      <c r="Y487" s="230"/>
      <c r="Z487" s="230"/>
      <c r="AA487" s="230"/>
      <c r="AB487" s="230"/>
      <c r="AC487" s="230"/>
      <c r="AD487" s="230"/>
      <c r="AE487" s="230"/>
      <c r="AF487" s="230"/>
      <c r="AG487" s="230"/>
      <c r="AH487" s="230"/>
      <c r="AI487" s="230"/>
      <c r="AJ487" s="230"/>
      <c r="AK487" s="230"/>
      <c r="AL487" s="230"/>
      <c r="AM487" s="230"/>
      <c r="AN487" s="230"/>
      <c r="AO487" s="230"/>
      <c r="AP487" s="230"/>
      <c r="AQ487" s="230"/>
      <c r="AR487" s="230"/>
      <c r="AS487" s="230"/>
      <c r="AT487" s="230"/>
      <c r="AU487" s="230"/>
      <c r="AV487" s="230"/>
      <c r="AW487" s="230"/>
      <c r="AX487" s="230"/>
      <c r="AY487" s="230"/>
      <c r="AZ487" s="230"/>
      <c r="BA487" s="230"/>
      <c r="BB487" s="230"/>
      <c r="BC487" s="230"/>
      <c r="BD487" s="230"/>
      <c r="BE487" s="230"/>
      <c r="BF487" s="230"/>
      <c r="BG487" s="230"/>
      <c r="BH487" s="230"/>
      <c r="BI487" s="230"/>
      <c r="BJ487" s="230"/>
      <c r="BK487" s="230"/>
      <c r="BL487" s="230"/>
      <c r="BM487" s="233"/>
    </row>
    <row r="488" spans="1:65">
      <c r="A488" s="30"/>
      <c r="B488" s="3" t="s">
        <v>261</v>
      </c>
      <c r="C488" s="29"/>
      <c r="D488" s="24">
        <v>0.26076809620810609</v>
      </c>
      <c r="E488" s="24">
        <v>0.14719601443879693</v>
      </c>
      <c r="F488" s="24">
        <v>0.63245553203367655</v>
      </c>
      <c r="G488" s="24" t="s">
        <v>631</v>
      </c>
      <c r="H488" s="24">
        <v>0.15165750888103199</v>
      </c>
      <c r="I488" s="24" t="s">
        <v>631</v>
      </c>
      <c r="J488" s="24" t="s">
        <v>631</v>
      </c>
      <c r="K488" s="24">
        <v>0.28710027284324663</v>
      </c>
      <c r="L488" s="24">
        <v>0.22286019533929091</v>
      </c>
      <c r="M488" s="24">
        <v>0.49665548085837818</v>
      </c>
      <c r="N488" s="24">
        <v>0.25283987229552879</v>
      </c>
      <c r="O488" s="24">
        <v>1.5849290204927164</v>
      </c>
      <c r="P488" s="24">
        <v>0.14719601443879785</v>
      </c>
      <c r="Q488" s="24">
        <v>0.60882400303098017</v>
      </c>
      <c r="R488" s="24">
        <v>0.40824829046386296</v>
      </c>
      <c r="S488" s="24">
        <v>8.315741231908412E-2</v>
      </c>
      <c r="T488" s="24">
        <v>0.3687817782917161</v>
      </c>
      <c r="U488" s="24">
        <v>0.5163977794943222</v>
      </c>
      <c r="V488" s="24">
        <v>0.2926886855802025</v>
      </c>
      <c r="W488" s="24">
        <v>0.39899857978026282</v>
      </c>
      <c r="X488" s="157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3" t="s">
        <v>86</v>
      </c>
      <c r="C489" s="29"/>
      <c r="D489" s="13">
        <v>1.44070771385694E-2</v>
      </c>
      <c r="E489" s="13">
        <v>9.8239831661043556E-3</v>
      </c>
      <c r="F489" s="13">
        <v>3.4560411586539698E-2</v>
      </c>
      <c r="G489" s="13" t="s">
        <v>631</v>
      </c>
      <c r="H489" s="13">
        <v>8.6414534974947003E-3</v>
      </c>
      <c r="I489" s="13" t="s">
        <v>631</v>
      </c>
      <c r="J489" s="13" t="s">
        <v>631</v>
      </c>
      <c r="K489" s="13">
        <v>1.5738277041830555E-2</v>
      </c>
      <c r="L489" s="13">
        <v>1.4090212560966759E-2</v>
      </c>
      <c r="M489" s="13">
        <v>2.8434474094945313E-2</v>
      </c>
      <c r="N489" s="13">
        <v>1.451651168538645E-2</v>
      </c>
      <c r="O489" s="13">
        <v>9.4341013124566456E-2</v>
      </c>
      <c r="P489" s="13">
        <v>8.8761415741988644E-3</v>
      </c>
      <c r="Q489" s="13">
        <v>2.8013374372591111E-2</v>
      </c>
      <c r="R489" s="13">
        <v>2.4252373690922552E-2</v>
      </c>
      <c r="S489" s="13">
        <v>4.6572282074140567E-3</v>
      </c>
      <c r="T489" s="13">
        <v>2.0835128717046108E-2</v>
      </c>
      <c r="U489" s="13">
        <v>2.3122288634074128E-2</v>
      </c>
      <c r="V489" s="13">
        <v>2.0931252842445947E-2</v>
      </c>
      <c r="W489" s="13">
        <v>1.8586313147740573E-2</v>
      </c>
      <c r="X489" s="157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262</v>
      </c>
      <c r="C490" s="29"/>
      <c r="D490" s="13">
        <v>5.3064745855684547E-2</v>
      </c>
      <c r="E490" s="13">
        <v>-0.1282640823901835</v>
      </c>
      <c r="F490" s="13">
        <v>6.4700820395526604E-2</v>
      </c>
      <c r="G490" s="13" t="s">
        <v>631</v>
      </c>
      <c r="H490" s="13">
        <v>2.1065540871119781E-2</v>
      </c>
      <c r="I490" s="13" t="s">
        <v>631</v>
      </c>
      <c r="J490" s="13" t="s">
        <v>631</v>
      </c>
      <c r="K490" s="13">
        <v>6.133605550775556E-2</v>
      </c>
      <c r="L490" s="13">
        <v>-7.978043847417593E-2</v>
      </c>
      <c r="M490" s="13">
        <v>1.6217176479519146E-2</v>
      </c>
      <c r="N490" s="13">
        <v>1.3350749972732778E-2</v>
      </c>
      <c r="O490" s="13">
        <v>-2.2569738653287041E-2</v>
      </c>
      <c r="P490" s="13">
        <v>-3.5175486071448936E-2</v>
      </c>
      <c r="Q490" s="13">
        <v>0.2644534333294779</v>
      </c>
      <c r="R490" s="13">
        <v>-2.063039289664681E-2</v>
      </c>
      <c r="S490" s="13">
        <v>3.8843068442314221E-2</v>
      </c>
      <c r="T490" s="13">
        <v>2.9792596776001101E-2</v>
      </c>
      <c r="U490" s="13">
        <v>0.29936165694900319</v>
      </c>
      <c r="V490" s="13">
        <v>-0.18644445508939267</v>
      </c>
      <c r="W490" s="13">
        <v>0.2489774541914882</v>
      </c>
      <c r="X490" s="157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46" t="s">
        <v>263</v>
      </c>
      <c r="C491" s="47"/>
      <c r="D491" s="45">
        <v>0.13</v>
      </c>
      <c r="E491" s="45">
        <v>1.52</v>
      </c>
      <c r="F491" s="45">
        <v>0.24</v>
      </c>
      <c r="G491" s="45">
        <v>3.79</v>
      </c>
      <c r="H491" s="45">
        <v>0.16</v>
      </c>
      <c r="I491" s="45">
        <v>3.79</v>
      </c>
      <c r="J491" s="45">
        <v>3.79</v>
      </c>
      <c r="K491" s="45">
        <v>0.2</v>
      </c>
      <c r="L491" s="45">
        <v>1.08</v>
      </c>
      <c r="M491" s="45">
        <v>0.21</v>
      </c>
      <c r="N491" s="45">
        <v>0.23</v>
      </c>
      <c r="O491" s="45">
        <v>0.56000000000000005</v>
      </c>
      <c r="P491" s="45">
        <v>0.67</v>
      </c>
      <c r="Q491" s="45">
        <v>2.06</v>
      </c>
      <c r="R491" s="45" t="s">
        <v>264</v>
      </c>
      <c r="S491" s="45">
        <v>0</v>
      </c>
      <c r="T491" s="45">
        <v>0.08</v>
      </c>
      <c r="U491" s="45">
        <v>2.37</v>
      </c>
      <c r="V491" s="45">
        <v>2.0499999999999998</v>
      </c>
      <c r="W491" s="45">
        <v>1.91</v>
      </c>
      <c r="X491" s="157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1" t="s">
        <v>278</v>
      </c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BM492" s="55"/>
    </row>
    <row r="493" spans="1:65">
      <c r="BM493" s="55"/>
    </row>
    <row r="494" spans="1:65" ht="15">
      <c r="B494" s="8" t="s">
        <v>530</v>
      </c>
      <c r="BM494" s="28" t="s">
        <v>66</v>
      </c>
    </row>
    <row r="495" spans="1:65" ht="15">
      <c r="A495" s="25" t="s">
        <v>20</v>
      </c>
      <c r="B495" s="18" t="s">
        <v>110</v>
      </c>
      <c r="C495" s="15" t="s">
        <v>111</v>
      </c>
      <c r="D495" s="16" t="s">
        <v>225</v>
      </c>
      <c r="E495" s="17" t="s">
        <v>225</v>
      </c>
      <c r="F495" s="17" t="s">
        <v>225</v>
      </c>
      <c r="G495" s="17" t="s">
        <v>225</v>
      </c>
      <c r="H495" s="17" t="s">
        <v>225</v>
      </c>
      <c r="I495" s="17" t="s">
        <v>225</v>
      </c>
      <c r="J495" s="17" t="s">
        <v>225</v>
      </c>
      <c r="K495" s="17" t="s">
        <v>225</v>
      </c>
      <c r="L495" s="17" t="s">
        <v>225</v>
      </c>
      <c r="M495" s="17" t="s">
        <v>225</v>
      </c>
      <c r="N495" s="17" t="s">
        <v>225</v>
      </c>
      <c r="O495" s="17" t="s">
        <v>225</v>
      </c>
      <c r="P495" s="17" t="s">
        <v>225</v>
      </c>
      <c r="Q495" s="17" t="s">
        <v>225</v>
      </c>
      <c r="R495" s="17" t="s">
        <v>225</v>
      </c>
      <c r="S495" s="17" t="s">
        <v>225</v>
      </c>
      <c r="T495" s="17" t="s">
        <v>225</v>
      </c>
      <c r="U495" s="157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1</v>
      </c>
    </row>
    <row r="496" spans="1:65">
      <c r="A496" s="30"/>
      <c r="B496" s="19" t="s">
        <v>226</v>
      </c>
      <c r="C496" s="9" t="s">
        <v>226</v>
      </c>
      <c r="D496" s="155" t="s">
        <v>228</v>
      </c>
      <c r="E496" s="156" t="s">
        <v>229</v>
      </c>
      <c r="F496" s="156" t="s">
        <v>231</v>
      </c>
      <c r="G496" s="156" t="s">
        <v>233</v>
      </c>
      <c r="H496" s="156" t="s">
        <v>236</v>
      </c>
      <c r="I496" s="156" t="s">
        <v>237</v>
      </c>
      <c r="J496" s="156" t="s">
        <v>238</v>
      </c>
      <c r="K496" s="156" t="s">
        <v>239</v>
      </c>
      <c r="L496" s="156" t="s">
        <v>241</v>
      </c>
      <c r="M496" s="156" t="s">
        <v>242</v>
      </c>
      <c r="N496" s="156" t="s">
        <v>243</v>
      </c>
      <c r="O496" s="156" t="s">
        <v>244</v>
      </c>
      <c r="P496" s="156" t="s">
        <v>245</v>
      </c>
      <c r="Q496" s="156" t="s">
        <v>247</v>
      </c>
      <c r="R496" s="156" t="s">
        <v>249</v>
      </c>
      <c r="S496" s="156" t="s">
        <v>250</v>
      </c>
      <c r="T496" s="156" t="s">
        <v>251</v>
      </c>
      <c r="U496" s="157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 t="s">
        <v>3</v>
      </c>
    </row>
    <row r="497" spans="1:65">
      <c r="A497" s="30"/>
      <c r="B497" s="19"/>
      <c r="C497" s="9"/>
      <c r="D497" s="10" t="s">
        <v>267</v>
      </c>
      <c r="E497" s="11" t="s">
        <v>292</v>
      </c>
      <c r="F497" s="11" t="s">
        <v>291</v>
      </c>
      <c r="G497" s="11" t="s">
        <v>267</v>
      </c>
      <c r="H497" s="11" t="s">
        <v>267</v>
      </c>
      <c r="I497" s="11" t="s">
        <v>291</v>
      </c>
      <c r="J497" s="11" t="s">
        <v>292</v>
      </c>
      <c r="K497" s="11" t="s">
        <v>267</v>
      </c>
      <c r="L497" s="11" t="s">
        <v>267</v>
      </c>
      <c r="M497" s="11" t="s">
        <v>292</v>
      </c>
      <c r="N497" s="11" t="s">
        <v>292</v>
      </c>
      <c r="O497" s="11" t="s">
        <v>292</v>
      </c>
      <c r="P497" s="11" t="s">
        <v>267</v>
      </c>
      <c r="Q497" s="11" t="s">
        <v>292</v>
      </c>
      <c r="R497" s="11" t="s">
        <v>267</v>
      </c>
      <c r="S497" s="11" t="s">
        <v>292</v>
      </c>
      <c r="T497" s="11" t="s">
        <v>291</v>
      </c>
      <c r="U497" s="157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</v>
      </c>
    </row>
    <row r="498" spans="1:65">
      <c r="A498" s="30"/>
      <c r="B498" s="19"/>
      <c r="C498" s="9"/>
      <c r="D498" s="26" t="s">
        <v>295</v>
      </c>
      <c r="E498" s="26" t="s">
        <v>296</v>
      </c>
      <c r="F498" s="26" t="s">
        <v>296</v>
      </c>
      <c r="G498" s="26" t="s">
        <v>298</v>
      </c>
      <c r="H498" s="26" t="s">
        <v>117</v>
      </c>
      <c r="I498" s="26" t="s">
        <v>296</v>
      </c>
      <c r="J498" s="26" t="s">
        <v>298</v>
      </c>
      <c r="K498" s="26" t="s">
        <v>295</v>
      </c>
      <c r="L498" s="26" t="s">
        <v>298</v>
      </c>
      <c r="M498" s="26" t="s">
        <v>298</v>
      </c>
      <c r="N498" s="26" t="s">
        <v>300</v>
      </c>
      <c r="O498" s="26" t="s">
        <v>296</v>
      </c>
      <c r="P498" s="26" t="s">
        <v>296</v>
      </c>
      <c r="Q498" s="26" t="s">
        <v>296</v>
      </c>
      <c r="R498" s="26" t="s">
        <v>300</v>
      </c>
      <c r="S498" s="26" t="s">
        <v>295</v>
      </c>
      <c r="T498" s="26" t="s">
        <v>295</v>
      </c>
      <c r="U498" s="157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2</v>
      </c>
    </row>
    <row r="499" spans="1:65">
      <c r="A499" s="30"/>
      <c r="B499" s="18">
        <v>1</v>
      </c>
      <c r="C499" s="14">
        <v>1</v>
      </c>
      <c r="D499" s="22">
        <v>5.3</v>
      </c>
      <c r="E499" s="22">
        <v>4</v>
      </c>
      <c r="F499" s="22">
        <v>5</v>
      </c>
      <c r="G499" s="22">
        <v>4.8</v>
      </c>
      <c r="H499" s="22">
        <v>5.2</v>
      </c>
      <c r="I499" s="22">
        <v>5</v>
      </c>
      <c r="J499" s="22">
        <v>4.0999999999999996</v>
      </c>
      <c r="K499" s="151" t="s">
        <v>96</v>
      </c>
      <c r="L499" s="22">
        <v>4.7</v>
      </c>
      <c r="M499" s="22">
        <v>5</v>
      </c>
      <c r="N499" s="22">
        <v>5.7</v>
      </c>
      <c r="O499" s="22">
        <v>5</v>
      </c>
      <c r="P499" s="22">
        <v>5.1375000000000002</v>
      </c>
      <c r="Q499" s="22">
        <v>6</v>
      </c>
      <c r="R499" s="22">
        <v>6.1</v>
      </c>
      <c r="S499" s="22">
        <v>4.2</v>
      </c>
      <c r="T499" s="151">
        <v>2.4943333333333335</v>
      </c>
      <c r="U499" s="157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19">
        <v>1</v>
      </c>
      <c r="C500" s="9">
        <v>2</v>
      </c>
      <c r="D500" s="11">
        <v>5.2</v>
      </c>
      <c r="E500" s="11">
        <v>4</v>
      </c>
      <c r="F500" s="11">
        <v>5</v>
      </c>
      <c r="G500" s="11">
        <v>4.8</v>
      </c>
      <c r="H500" s="11">
        <v>5</v>
      </c>
      <c r="I500" s="11">
        <v>5</v>
      </c>
      <c r="J500" s="11">
        <v>4.3</v>
      </c>
      <c r="K500" s="152" t="s">
        <v>96</v>
      </c>
      <c r="L500" s="11">
        <v>4.7</v>
      </c>
      <c r="M500" s="11">
        <v>5</v>
      </c>
      <c r="N500" s="11">
        <v>5.8</v>
      </c>
      <c r="O500" s="11">
        <v>6.3</v>
      </c>
      <c r="P500" s="11">
        <v>5.1330999999999998</v>
      </c>
      <c r="Q500" s="11">
        <v>6</v>
      </c>
      <c r="R500" s="11">
        <v>6</v>
      </c>
      <c r="S500" s="11">
        <v>4.0999999999999996</v>
      </c>
      <c r="T500" s="152">
        <v>2.2450000000000001</v>
      </c>
      <c r="U500" s="157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 t="e">
        <v>#N/A</v>
      </c>
    </row>
    <row r="501" spans="1:65">
      <c r="A501" s="30"/>
      <c r="B501" s="19">
        <v>1</v>
      </c>
      <c r="C501" s="9">
        <v>3</v>
      </c>
      <c r="D501" s="11">
        <v>5.4</v>
      </c>
      <c r="E501" s="11">
        <v>4</v>
      </c>
      <c r="F501" s="11">
        <v>4</v>
      </c>
      <c r="G501" s="11">
        <v>4.7</v>
      </c>
      <c r="H501" s="11">
        <v>5.0999999999999996</v>
      </c>
      <c r="I501" s="11">
        <v>5</v>
      </c>
      <c r="J501" s="11">
        <v>4.4000000000000004</v>
      </c>
      <c r="K501" s="152" t="s">
        <v>96</v>
      </c>
      <c r="L501" s="11">
        <v>4.7</v>
      </c>
      <c r="M501" s="11">
        <v>5</v>
      </c>
      <c r="N501" s="11">
        <v>5.6</v>
      </c>
      <c r="O501" s="11">
        <v>5.0999999999999996</v>
      </c>
      <c r="P501" s="11">
        <v>5.2038000000000002</v>
      </c>
      <c r="Q501" s="11">
        <v>6</v>
      </c>
      <c r="R501" s="11">
        <v>6</v>
      </c>
      <c r="S501" s="11">
        <v>3.9</v>
      </c>
      <c r="T501" s="152">
        <v>2.1960000000000002</v>
      </c>
      <c r="U501" s="157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16</v>
      </c>
    </row>
    <row r="502" spans="1:65">
      <c r="A502" s="30"/>
      <c r="B502" s="19">
        <v>1</v>
      </c>
      <c r="C502" s="9">
        <v>4</v>
      </c>
      <c r="D502" s="11">
        <v>5.3</v>
      </c>
      <c r="E502" s="11">
        <v>4</v>
      </c>
      <c r="F502" s="11">
        <v>4</v>
      </c>
      <c r="G502" s="11">
        <v>4.8</v>
      </c>
      <c r="H502" s="11">
        <v>5.0999999999999996</v>
      </c>
      <c r="I502" s="11">
        <v>5</v>
      </c>
      <c r="J502" s="11">
        <v>4.5</v>
      </c>
      <c r="K502" s="152" t="s">
        <v>96</v>
      </c>
      <c r="L502" s="11">
        <v>4.5999999999999996</v>
      </c>
      <c r="M502" s="11">
        <v>5</v>
      </c>
      <c r="N502" s="11">
        <v>5.8</v>
      </c>
      <c r="O502" s="11">
        <v>5.8</v>
      </c>
      <c r="P502" s="11">
        <v>5.1351699999999996</v>
      </c>
      <c r="Q502" s="11">
        <v>6</v>
      </c>
      <c r="R502" s="11">
        <v>5.9</v>
      </c>
      <c r="S502" s="11">
        <v>4.0999999999999996</v>
      </c>
      <c r="T502" s="152">
        <v>2.1659999999999999</v>
      </c>
      <c r="U502" s="157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5.0133574444444458</v>
      </c>
    </row>
    <row r="503" spans="1:65">
      <c r="A503" s="30"/>
      <c r="B503" s="19">
        <v>1</v>
      </c>
      <c r="C503" s="9">
        <v>5</v>
      </c>
      <c r="D503" s="11">
        <v>4.9000000000000004</v>
      </c>
      <c r="E503" s="11">
        <v>4</v>
      </c>
      <c r="F503" s="11">
        <v>5</v>
      </c>
      <c r="G503" s="11">
        <v>4.8</v>
      </c>
      <c r="H503" s="11">
        <v>5</v>
      </c>
      <c r="I503" s="11">
        <v>5</v>
      </c>
      <c r="J503" s="11">
        <v>3.9</v>
      </c>
      <c r="K503" s="152" t="s">
        <v>96</v>
      </c>
      <c r="L503" s="11">
        <v>4.5999999999999996</v>
      </c>
      <c r="M503" s="11">
        <v>5</v>
      </c>
      <c r="N503" s="11">
        <v>5.7</v>
      </c>
      <c r="O503" s="11">
        <v>6.4</v>
      </c>
      <c r="P503" s="11">
        <v>5.1536</v>
      </c>
      <c r="Q503" s="11">
        <v>6</v>
      </c>
      <c r="R503" s="11">
        <v>5.9</v>
      </c>
      <c r="S503" s="11">
        <v>4</v>
      </c>
      <c r="T503" s="152">
        <v>2.1150000000000002</v>
      </c>
      <c r="U503" s="157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97</v>
      </c>
    </row>
    <row r="504" spans="1:65">
      <c r="A504" s="30"/>
      <c r="B504" s="19">
        <v>1</v>
      </c>
      <c r="C504" s="9">
        <v>6</v>
      </c>
      <c r="D504" s="11">
        <v>5</v>
      </c>
      <c r="E504" s="11">
        <v>4</v>
      </c>
      <c r="F504" s="11">
        <v>5</v>
      </c>
      <c r="G504" s="11">
        <v>4.9000000000000004</v>
      </c>
      <c r="H504" s="11">
        <v>5.2</v>
      </c>
      <c r="I504" s="11">
        <v>5</v>
      </c>
      <c r="J504" s="11">
        <v>3.9</v>
      </c>
      <c r="K504" s="152" t="s">
        <v>96</v>
      </c>
      <c r="L504" s="11">
        <v>4.5999999999999996</v>
      </c>
      <c r="M504" s="11">
        <v>5</v>
      </c>
      <c r="N504" s="11">
        <v>5.7</v>
      </c>
      <c r="O504" s="11">
        <v>5.6</v>
      </c>
      <c r="P504" s="11">
        <v>5.1390000000000002</v>
      </c>
      <c r="Q504" s="11">
        <v>6</v>
      </c>
      <c r="R504" s="11">
        <v>6</v>
      </c>
      <c r="S504" s="11">
        <v>4.0999999999999996</v>
      </c>
      <c r="T504" s="152">
        <v>2.4649999999999999</v>
      </c>
      <c r="U504" s="157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20" t="s">
        <v>259</v>
      </c>
      <c r="C505" s="12"/>
      <c r="D505" s="23">
        <v>5.1833333333333336</v>
      </c>
      <c r="E505" s="23">
        <v>4</v>
      </c>
      <c r="F505" s="23">
        <v>4.666666666666667</v>
      </c>
      <c r="G505" s="23">
        <v>4.8000000000000007</v>
      </c>
      <c r="H505" s="23">
        <v>5.0999999999999996</v>
      </c>
      <c r="I505" s="23">
        <v>5</v>
      </c>
      <c r="J505" s="23">
        <v>4.1833333333333327</v>
      </c>
      <c r="K505" s="23" t="s">
        <v>631</v>
      </c>
      <c r="L505" s="23">
        <v>4.6500000000000012</v>
      </c>
      <c r="M505" s="23">
        <v>5</v>
      </c>
      <c r="N505" s="23">
        <v>5.7166666666666677</v>
      </c>
      <c r="O505" s="23">
        <v>5.7</v>
      </c>
      <c r="P505" s="23">
        <v>5.1503616666666661</v>
      </c>
      <c r="Q505" s="23">
        <v>6</v>
      </c>
      <c r="R505" s="23">
        <v>5.9833333333333334</v>
      </c>
      <c r="S505" s="23">
        <v>4.0666666666666664</v>
      </c>
      <c r="T505" s="23">
        <v>2.2802222222222226</v>
      </c>
      <c r="U505" s="157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260</v>
      </c>
      <c r="C506" s="29"/>
      <c r="D506" s="11">
        <v>5.25</v>
      </c>
      <c r="E506" s="11">
        <v>4</v>
      </c>
      <c r="F506" s="11">
        <v>5</v>
      </c>
      <c r="G506" s="11">
        <v>4.8</v>
      </c>
      <c r="H506" s="11">
        <v>5.0999999999999996</v>
      </c>
      <c r="I506" s="11">
        <v>5</v>
      </c>
      <c r="J506" s="11">
        <v>4.1999999999999993</v>
      </c>
      <c r="K506" s="11" t="s">
        <v>631</v>
      </c>
      <c r="L506" s="11">
        <v>4.6500000000000004</v>
      </c>
      <c r="M506" s="11">
        <v>5</v>
      </c>
      <c r="N506" s="11">
        <v>5.7</v>
      </c>
      <c r="O506" s="11">
        <v>5.6999999999999993</v>
      </c>
      <c r="P506" s="11">
        <v>5.1382500000000002</v>
      </c>
      <c r="Q506" s="11">
        <v>6</v>
      </c>
      <c r="R506" s="11">
        <v>6</v>
      </c>
      <c r="S506" s="11">
        <v>4.0999999999999996</v>
      </c>
      <c r="T506" s="11">
        <v>2.2205000000000004</v>
      </c>
      <c r="U506" s="157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261</v>
      </c>
      <c r="C507" s="29"/>
      <c r="D507" s="24">
        <v>0.19407902170679509</v>
      </c>
      <c r="E507" s="24">
        <v>0</v>
      </c>
      <c r="F507" s="24">
        <v>0.51639777949432408</v>
      </c>
      <c r="G507" s="24">
        <v>6.3245553203367638E-2</v>
      </c>
      <c r="H507" s="24">
        <v>8.9442719099991672E-2</v>
      </c>
      <c r="I507" s="24">
        <v>0</v>
      </c>
      <c r="J507" s="24">
        <v>0.25625508125043439</v>
      </c>
      <c r="K507" s="24" t="s">
        <v>631</v>
      </c>
      <c r="L507" s="24">
        <v>5.4772255750516904E-2</v>
      </c>
      <c r="M507" s="24">
        <v>0</v>
      </c>
      <c r="N507" s="24">
        <v>7.5277265270908097E-2</v>
      </c>
      <c r="O507" s="24">
        <v>0.58651513194460736</v>
      </c>
      <c r="P507" s="24">
        <v>2.7163961726277577E-2</v>
      </c>
      <c r="Q507" s="24">
        <v>0</v>
      </c>
      <c r="R507" s="24">
        <v>7.5277265270907834E-2</v>
      </c>
      <c r="S507" s="24">
        <v>0.10327955589886445</v>
      </c>
      <c r="T507" s="24">
        <v>0.16041538671928041</v>
      </c>
      <c r="U507" s="157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86</v>
      </c>
      <c r="C508" s="29"/>
      <c r="D508" s="13">
        <v>3.7442898078481363E-2</v>
      </c>
      <c r="E508" s="13">
        <v>0</v>
      </c>
      <c r="F508" s="13">
        <v>0.11065666703449802</v>
      </c>
      <c r="G508" s="13">
        <v>1.3176156917368256E-2</v>
      </c>
      <c r="H508" s="13">
        <v>1.7537788058821897E-2</v>
      </c>
      <c r="I508" s="13">
        <v>0</v>
      </c>
      <c r="J508" s="13">
        <v>6.1256194721219383E-2</v>
      </c>
      <c r="K508" s="13" t="s">
        <v>631</v>
      </c>
      <c r="L508" s="13">
        <v>1.1778979731293954E-2</v>
      </c>
      <c r="M508" s="13">
        <v>0</v>
      </c>
      <c r="N508" s="13">
        <v>1.316803474126672E-2</v>
      </c>
      <c r="O508" s="13">
        <v>0.10289739156922936</v>
      </c>
      <c r="P508" s="13">
        <v>5.2741852872359926E-3</v>
      </c>
      <c r="Q508" s="13">
        <v>0</v>
      </c>
      <c r="R508" s="13">
        <v>1.2581158541098801E-2</v>
      </c>
      <c r="S508" s="13">
        <v>2.5396612106278145E-2</v>
      </c>
      <c r="T508" s="13">
        <v>7.0350768953977363E-2</v>
      </c>
      <c r="U508" s="157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3" t="s">
        <v>262</v>
      </c>
      <c r="C509" s="29"/>
      <c r="D509" s="13">
        <v>3.3904602010224938E-2</v>
      </c>
      <c r="E509" s="13">
        <v>-0.20213149684098397</v>
      </c>
      <c r="F509" s="13">
        <v>-6.9153412981147855E-2</v>
      </c>
      <c r="G509" s="13">
        <v>-4.2557796209180543E-2</v>
      </c>
      <c r="H509" s="13">
        <v>1.7282341527745437E-2</v>
      </c>
      <c r="I509" s="13">
        <v>-2.6643710512299634E-3</v>
      </c>
      <c r="J509" s="13">
        <v>-0.16556252377952918</v>
      </c>
      <c r="K509" s="13" t="s">
        <v>631</v>
      </c>
      <c r="L509" s="13">
        <v>-7.2477865077643533E-2</v>
      </c>
      <c r="M509" s="13">
        <v>-2.6643710512299634E-3</v>
      </c>
      <c r="N509" s="13">
        <v>0.14028706909809396</v>
      </c>
      <c r="O509" s="13">
        <v>0.13696261700159784</v>
      </c>
      <c r="P509" s="13">
        <v>2.7327838427727125E-2</v>
      </c>
      <c r="Q509" s="13">
        <v>0.19680275473852404</v>
      </c>
      <c r="R509" s="13">
        <v>0.19347830264202814</v>
      </c>
      <c r="S509" s="13">
        <v>-0.18883368845500037</v>
      </c>
      <c r="T509" s="13">
        <v>-0.54517062717140741</v>
      </c>
      <c r="U509" s="157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46" t="s">
        <v>263</v>
      </c>
      <c r="C510" s="47"/>
      <c r="D510" s="45">
        <v>0.35</v>
      </c>
      <c r="E510" s="45">
        <v>1.93</v>
      </c>
      <c r="F510" s="45">
        <v>0.64</v>
      </c>
      <c r="G510" s="45">
        <v>0.39</v>
      </c>
      <c r="H510" s="45">
        <v>0.19</v>
      </c>
      <c r="I510" s="45">
        <v>0</v>
      </c>
      <c r="J510" s="45">
        <v>1.57</v>
      </c>
      <c r="K510" s="45">
        <v>0</v>
      </c>
      <c r="L510" s="45">
        <v>0.67</v>
      </c>
      <c r="M510" s="45">
        <v>0</v>
      </c>
      <c r="N510" s="45">
        <v>1.38</v>
      </c>
      <c r="O510" s="45">
        <v>1.35</v>
      </c>
      <c r="P510" s="45">
        <v>0.28999999999999998</v>
      </c>
      <c r="Q510" s="45">
        <v>1.93</v>
      </c>
      <c r="R510" s="45">
        <v>1.89</v>
      </c>
      <c r="S510" s="45">
        <v>1.8</v>
      </c>
      <c r="T510" s="45">
        <v>5.24</v>
      </c>
      <c r="U510" s="157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B511" s="31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BM511" s="55"/>
    </row>
    <row r="512" spans="1:65" ht="15">
      <c r="B512" s="8" t="s">
        <v>531</v>
      </c>
      <c r="BM512" s="28" t="s">
        <v>66</v>
      </c>
    </row>
    <row r="513" spans="1:65" ht="15">
      <c r="A513" s="25" t="s">
        <v>23</v>
      </c>
      <c r="B513" s="18" t="s">
        <v>110</v>
      </c>
      <c r="C513" s="15" t="s">
        <v>111</v>
      </c>
      <c r="D513" s="16" t="s">
        <v>225</v>
      </c>
      <c r="E513" s="17" t="s">
        <v>225</v>
      </c>
      <c r="F513" s="17" t="s">
        <v>225</v>
      </c>
      <c r="G513" s="17" t="s">
        <v>225</v>
      </c>
      <c r="H513" s="17" t="s">
        <v>225</v>
      </c>
      <c r="I513" s="17" t="s">
        <v>225</v>
      </c>
      <c r="J513" s="17" t="s">
        <v>225</v>
      </c>
      <c r="K513" s="17" t="s">
        <v>225</v>
      </c>
      <c r="L513" s="17" t="s">
        <v>225</v>
      </c>
      <c r="M513" s="157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</v>
      </c>
    </row>
    <row r="514" spans="1:65">
      <c r="A514" s="30"/>
      <c r="B514" s="19" t="s">
        <v>226</v>
      </c>
      <c r="C514" s="9" t="s">
        <v>226</v>
      </c>
      <c r="D514" s="155" t="s">
        <v>229</v>
      </c>
      <c r="E514" s="156" t="s">
        <v>231</v>
      </c>
      <c r="F514" s="156" t="s">
        <v>236</v>
      </c>
      <c r="G514" s="156" t="s">
        <v>238</v>
      </c>
      <c r="H514" s="156" t="s">
        <v>239</v>
      </c>
      <c r="I514" s="156" t="s">
        <v>242</v>
      </c>
      <c r="J514" s="156" t="s">
        <v>243</v>
      </c>
      <c r="K514" s="156" t="s">
        <v>247</v>
      </c>
      <c r="L514" s="156" t="s">
        <v>249</v>
      </c>
      <c r="M514" s="157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 t="s">
        <v>3</v>
      </c>
    </row>
    <row r="515" spans="1:65">
      <c r="A515" s="30"/>
      <c r="B515" s="19"/>
      <c r="C515" s="9"/>
      <c r="D515" s="10" t="s">
        <v>292</v>
      </c>
      <c r="E515" s="11" t="s">
        <v>267</v>
      </c>
      <c r="F515" s="11" t="s">
        <v>267</v>
      </c>
      <c r="G515" s="11" t="s">
        <v>292</v>
      </c>
      <c r="H515" s="11" t="s">
        <v>267</v>
      </c>
      <c r="I515" s="11" t="s">
        <v>267</v>
      </c>
      <c r="J515" s="11" t="s">
        <v>292</v>
      </c>
      <c r="K515" s="11" t="s">
        <v>292</v>
      </c>
      <c r="L515" s="11" t="s">
        <v>267</v>
      </c>
      <c r="M515" s="157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2</v>
      </c>
    </row>
    <row r="516" spans="1:65">
      <c r="A516" s="30"/>
      <c r="B516" s="19"/>
      <c r="C516" s="9"/>
      <c r="D516" s="26" t="s">
        <v>296</v>
      </c>
      <c r="E516" s="26" t="s">
        <v>296</v>
      </c>
      <c r="F516" s="26" t="s">
        <v>117</v>
      </c>
      <c r="G516" s="26" t="s">
        <v>298</v>
      </c>
      <c r="H516" s="26" t="s">
        <v>295</v>
      </c>
      <c r="I516" s="26" t="s">
        <v>298</v>
      </c>
      <c r="J516" s="26" t="s">
        <v>300</v>
      </c>
      <c r="K516" s="26" t="s">
        <v>296</v>
      </c>
      <c r="L516" s="26" t="s">
        <v>300</v>
      </c>
      <c r="M516" s="157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2</v>
      </c>
    </row>
    <row r="517" spans="1:65">
      <c r="A517" s="30"/>
      <c r="B517" s="18">
        <v>1</v>
      </c>
      <c r="C517" s="14">
        <v>1</v>
      </c>
      <c r="D517" s="22">
        <v>0.11</v>
      </c>
      <c r="E517" s="22">
        <v>0.15</v>
      </c>
      <c r="F517" s="22">
        <v>0.16</v>
      </c>
      <c r="G517" s="151">
        <v>0.1</v>
      </c>
      <c r="H517" s="22">
        <v>0.12348211078758092</v>
      </c>
      <c r="I517" s="22">
        <v>0.14000000000000001</v>
      </c>
      <c r="J517" s="22">
        <v>0.18</v>
      </c>
      <c r="K517" s="22">
        <v>0.14000000000000001</v>
      </c>
      <c r="L517" s="22">
        <v>0.2</v>
      </c>
      <c r="M517" s="157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>
        <v>1</v>
      </c>
      <c r="C518" s="9">
        <v>2</v>
      </c>
      <c r="D518" s="11">
        <v>0.11</v>
      </c>
      <c r="E518" s="11">
        <v>0.15</v>
      </c>
      <c r="F518" s="11">
        <v>0.158</v>
      </c>
      <c r="G518" s="152">
        <v>0.1</v>
      </c>
      <c r="H518" s="11">
        <v>0.13288201235844599</v>
      </c>
      <c r="I518" s="11">
        <v>0.14000000000000001</v>
      </c>
      <c r="J518" s="11">
        <v>0.18</v>
      </c>
      <c r="K518" s="11">
        <v>0.15</v>
      </c>
      <c r="L518" s="11">
        <v>0.19</v>
      </c>
      <c r="M518" s="157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20</v>
      </c>
    </row>
    <row r="519" spans="1:65">
      <c r="A519" s="30"/>
      <c r="B519" s="19">
        <v>1</v>
      </c>
      <c r="C519" s="9">
        <v>3</v>
      </c>
      <c r="D519" s="11">
        <v>0.11</v>
      </c>
      <c r="E519" s="11">
        <v>0.15</v>
      </c>
      <c r="F519" s="11">
        <v>0.151</v>
      </c>
      <c r="G519" s="152">
        <v>0.1</v>
      </c>
      <c r="H519" s="11">
        <v>0.13042417960955052</v>
      </c>
      <c r="I519" s="11">
        <v>0.14000000000000001</v>
      </c>
      <c r="J519" s="11">
        <v>0.18</v>
      </c>
      <c r="K519" s="11">
        <v>0.14000000000000001</v>
      </c>
      <c r="L519" s="11">
        <v>0.19</v>
      </c>
      <c r="M519" s="157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16</v>
      </c>
    </row>
    <row r="520" spans="1:65">
      <c r="A520" s="30"/>
      <c r="B520" s="19">
        <v>1</v>
      </c>
      <c r="C520" s="9">
        <v>4</v>
      </c>
      <c r="D520" s="11">
        <v>0.11</v>
      </c>
      <c r="E520" s="11">
        <v>0.16</v>
      </c>
      <c r="F520" s="11">
        <v>0.14599999999999999</v>
      </c>
      <c r="G520" s="152">
        <v>0.1</v>
      </c>
      <c r="H520" s="11">
        <v>0.12886764305699935</v>
      </c>
      <c r="I520" s="11">
        <v>0.14000000000000001</v>
      </c>
      <c r="J520" s="11">
        <v>0.18</v>
      </c>
      <c r="K520" s="11">
        <v>0.15</v>
      </c>
      <c r="L520" s="11">
        <v>0.2</v>
      </c>
      <c r="M520" s="157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0.14966054203484164</v>
      </c>
    </row>
    <row r="521" spans="1:65">
      <c r="A521" s="30"/>
      <c r="B521" s="19">
        <v>1</v>
      </c>
      <c r="C521" s="9">
        <v>5</v>
      </c>
      <c r="D521" s="11">
        <v>0.11</v>
      </c>
      <c r="E521" s="11">
        <v>0.15</v>
      </c>
      <c r="F521" s="11">
        <v>0.157</v>
      </c>
      <c r="G521" s="152">
        <v>0.1</v>
      </c>
      <c r="H521" s="11">
        <v>0.11741323706571236</v>
      </c>
      <c r="I521" s="11">
        <v>0.14000000000000001</v>
      </c>
      <c r="J521" s="11">
        <v>0.18</v>
      </c>
      <c r="K521" s="11">
        <v>0.14000000000000001</v>
      </c>
      <c r="L521" s="11">
        <v>0.19</v>
      </c>
      <c r="M521" s="157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98</v>
      </c>
    </row>
    <row r="522" spans="1:65">
      <c r="A522" s="30"/>
      <c r="B522" s="19">
        <v>1</v>
      </c>
      <c r="C522" s="9">
        <v>6</v>
      </c>
      <c r="D522" s="11">
        <v>0.11</v>
      </c>
      <c r="E522" s="11">
        <v>0.14000000000000001</v>
      </c>
      <c r="F522" s="11">
        <v>0.152</v>
      </c>
      <c r="G522" s="152">
        <v>0.1</v>
      </c>
      <c r="H522" s="11">
        <v>0.12663683479410881</v>
      </c>
      <c r="I522" s="11">
        <v>0.15</v>
      </c>
      <c r="J522" s="11">
        <v>0.17</v>
      </c>
      <c r="K522" s="11">
        <v>0.14000000000000001</v>
      </c>
      <c r="L522" s="11">
        <v>0.19</v>
      </c>
      <c r="M522" s="157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20" t="s">
        <v>259</v>
      </c>
      <c r="C523" s="12"/>
      <c r="D523" s="23">
        <v>0.11</v>
      </c>
      <c r="E523" s="23">
        <v>0.15</v>
      </c>
      <c r="F523" s="23">
        <v>0.154</v>
      </c>
      <c r="G523" s="23">
        <v>9.9999999999999992E-2</v>
      </c>
      <c r="H523" s="23">
        <v>0.12661766961206633</v>
      </c>
      <c r="I523" s="23">
        <v>0.14166666666666669</v>
      </c>
      <c r="J523" s="23">
        <v>0.17833333333333332</v>
      </c>
      <c r="K523" s="23">
        <v>0.14333333333333334</v>
      </c>
      <c r="L523" s="23">
        <v>0.19333333333333333</v>
      </c>
      <c r="M523" s="157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3" t="s">
        <v>260</v>
      </c>
      <c r="C524" s="29"/>
      <c r="D524" s="11">
        <v>0.11</v>
      </c>
      <c r="E524" s="11">
        <v>0.15</v>
      </c>
      <c r="F524" s="11">
        <v>0.1545</v>
      </c>
      <c r="G524" s="11">
        <v>0.1</v>
      </c>
      <c r="H524" s="11">
        <v>0.1277522389255541</v>
      </c>
      <c r="I524" s="11">
        <v>0.14000000000000001</v>
      </c>
      <c r="J524" s="11">
        <v>0.18</v>
      </c>
      <c r="K524" s="11">
        <v>0.14000000000000001</v>
      </c>
      <c r="L524" s="11">
        <v>0.19</v>
      </c>
      <c r="M524" s="157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261</v>
      </c>
      <c r="C525" s="29"/>
      <c r="D525" s="24">
        <v>0</v>
      </c>
      <c r="E525" s="24">
        <v>6.3245553203367553E-3</v>
      </c>
      <c r="F525" s="24">
        <v>5.2535702146254831E-3</v>
      </c>
      <c r="G525" s="24">
        <v>1.5202354861220293E-17</v>
      </c>
      <c r="H525" s="24">
        <v>5.5380062089954657E-3</v>
      </c>
      <c r="I525" s="24">
        <v>4.0824829046386219E-3</v>
      </c>
      <c r="J525" s="24">
        <v>4.0824829046386219E-3</v>
      </c>
      <c r="K525" s="24">
        <v>5.163977794943213E-3</v>
      </c>
      <c r="L525" s="24">
        <v>5.1639777949432277E-3</v>
      </c>
      <c r="M525" s="157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86</v>
      </c>
      <c r="C526" s="29"/>
      <c r="D526" s="13">
        <v>0</v>
      </c>
      <c r="E526" s="13">
        <v>4.2163702135578372E-2</v>
      </c>
      <c r="F526" s="13">
        <v>3.4114092302762876E-2</v>
      </c>
      <c r="G526" s="13">
        <v>1.5202354861220294E-16</v>
      </c>
      <c r="H526" s="13">
        <v>4.3738020340785902E-2</v>
      </c>
      <c r="I526" s="13">
        <v>2.8817526385684387E-2</v>
      </c>
      <c r="J526" s="13">
        <v>2.289242750264648E-2</v>
      </c>
      <c r="K526" s="13">
        <v>3.6027752057743348E-2</v>
      </c>
      <c r="L526" s="13">
        <v>2.6710229973844282E-2</v>
      </c>
      <c r="M526" s="157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262</v>
      </c>
      <c r="C527" s="29"/>
      <c r="D527" s="13">
        <v>-0.26500333017375077</v>
      </c>
      <c r="E527" s="13">
        <v>2.2681861267035419E-3</v>
      </c>
      <c r="F527" s="13">
        <v>2.8995337756748896E-2</v>
      </c>
      <c r="G527" s="13">
        <v>-0.33182120924886438</v>
      </c>
      <c r="H527" s="13">
        <v>-0.15396758630882701</v>
      </c>
      <c r="I527" s="13">
        <v>-5.3413379769224223E-2</v>
      </c>
      <c r="J527" s="13">
        <v>0.19158551017285852</v>
      </c>
      <c r="K527" s="13">
        <v>-4.2277066590038825E-2</v>
      </c>
      <c r="L527" s="13">
        <v>0.29181232878552898</v>
      </c>
      <c r="M527" s="157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46" t="s">
        <v>263</v>
      </c>
      <c r="C528" s="47"/>
      <c r="D528" s="45">
        <v>1.81</v>
      </c>
      <c r="E528" s="45">
        <v>0.16</v>
      </c>
      <c r="F528" s="45">
        <v>0.36</v>
      </c>
      <c r="G528" s="45" t="s">
        <v>264</v>
      </c>
      <c r="H528" s="45">
        <v>0.99</v>
      </c>
      <c r="I528" s="45">
        <v>0.25</v>
      </c>
      <c r="J528" s="45">
        <v>1.56</v>
      </c>
      <c r="K528" s="45">
        <v>0.16</v>
      </c>
      <c r="L528" s="45">
        <v>2.2999999999999998</v>
      </c>
      <c r="M528" s="157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B529" s="31" t="s">
        <v>281</v>
      </c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BM529" s="55"/>
    </row>
    <row r="530" spans="1:65">
      <c r="BM530" s="55"/>
    </row>
    <row r="531" spans="1:65" ht="15">
      <c r="B531" s="8" t="s">
        <v>532</v>
      </c>
      <c r="BM531" s="28" t="s">
        <v>66</v>
      </c>
    </row>
    <row r="532" spans="1:65" ht="15">
      <c r="A532" s="25" t="s">
        <v>55</v>
      </c>
      <c r="B532" s="18" t="s">
        <v>110</v>
      </c>
      <c r="C532" s="15" t="s">
        <v>111</v>
      </c>
      <c r="D532" s="16" t="s">
        <v>225</v>
      </c>
      <c r="E532" s="17" t="s">
        <v>225</v>
      </c>
      <c r="F532" s="17" t="s">
        <v>225</v>
      </c>
      <c r="G532" s="17" t="s">
        <v>225</v>
      </c>
      <c r="H532" s="17" t="s">
        <v>225</v>
      </c>
      <c r="I532" s="17" t="s">
        <v>225</v>
      </c>
      <c r="J532" s="17" t="s">
        <v>225</v>
      </c>
      <c r="K532" s="17" t="s">
        <v>225</v>
      </c>
      <c r="L532" s="17" t="s">
        <v>225</v>
      </c>
      <c r="M532" s="17" t="s">
        <v>225</v>
      </c>
      <c r="N532" s="17" t="s">
        <v>225</v>
      </c>
      <c r="O532" s="17" t="s">
        <v>225</v>
      </c>
      <c r="P532" s="17" t="s">
        <v>225</v>
      </c>
      <c r="Q532" s="17" t="s">
        <v>225</v>
      </c>
      <c r="R532" s="17" t="s">
        <v>225</v>
      </c>
      <c r="S532" s="17" t="s">
        <v>225</v>
      </c>
      <c r="T532" s="17" t="s">
        <v>225</v>
      </c>
      <c r="U532" s="17" t="s">
        <v>225</v>
      </c>
      <c r="V532" s="17" t="s">
        <v>225</v>
      </c>
      <c r="W532" s="17" t="s">
        <v>225</v>
      </c>
      <c r="X532" s="157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1</v>
      </c>
    </row>
    <row r="533" spans="1:65">
      <c r="A533" s="30"/>
      <c r="B533" s="19" t="s">
        <v>226</v>
      </c>
      <c r="C533" s="9" t="s">
        <v>226</v>
      </c>
      <c r="D533" s="155" t="s">
        <v>228</v>
      </c>
      <c r="E533" s="156" t="s">
        <v>229</v>
      </c>
      <c r="F533" s="156" t="s">
        <v>231</v>
      </c>
      <c r="G533" s="156" t="s">
        <v>232</v>
      </c>
      <c r="H533" s="156" t="s">
        <v>233</v>
      </c>
      <c r="I533" s="156" t="s">
        <v>234</v>
      </c>
      <c r="J533" s="156" t="s">
        <v>235</v>
      </c>
      <c r="K533" s="156" t="s">
        <v>236</v>
      </c>
      <c r="L533" s="156" t="s">
        <v>237</v>
      </c>
      <c r="M533" s="156" t="s">
        <v>238</v>
      </c>
      <c r="N533" s="156" t="s">
        <v>239</v>
      </c>
      <c r="O533" s="156" t="s">
        <v>241</v>
      </c>
      <c r="P533" s="156" t="s">
        <v>242</v>
      </c>
      <c r="Q533" s="156" t="s">
        <v>243</v>
      </c>
      <c r="R533" s="156" t="s">
        <v>244</v>
      </c>
      <c r="S533" s="156" t="s">
        <v>245</v>
      </c>
      <c r="T533" s="156" t="s">
        <v>247</v>
      </c>
      <c r="U533" s="156" t="s">
        <v>249</v>
      </c>
      <c r="V533" s="156" t="s">
        <v>250</v>
      </c>
      <c r="W533" s="156" t="s">
        <v>251</v>
      </c>
      <c r="X533" s="157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 t="s">
        <v>1</v>
      </c>
    </row>
    <row r="534" spans="1:65">
      <c r="A534" s="30"/>
      <c r="B534" s="19"/>
      <c r="C534" s="9"/>
      <c r="D534" s="10" t="s">
        <v>267</v>
      </c>
      <c r="E534" s="11" t="s">
        <v>292</v>
      </c>
      <c r="F534" s="11" t="s">
        <v>291</v>
      </c>
      <c r="G534" s="11" t="s">
        <v>291</v>
      </c>
      <c r="H534" s="11" t="s">
        <v>267</v>
      </c>
      <c r="I534" s="11" t="s">
        <v>291</v>
      </c>
      <c r="J534" s="11" t="s">
        <v>291</v>
      </c>
      <c r="K534" s="11" t="s">
        <v>267</v>
      </c>
      <c r="L534" s="11" t="s">
        <v>291</v>
      </c>
      <c r="M534" s="11" t="s">
        <v>292</v>
      </c>
      <c r="N534" s="11" t="s">
        <v>267</v>
      </c>
      <c r="O534" s="11" t="s">
        <v>267</v>
      </c>
      <c r="P534" s="11" t="s">
        <v>292</v>
      </c>
      <c r="Q534" s="11" t="s">
        <v>292</v>
      </c>
      <c r="R534" s="11" t="s">
        <v>292</v>
      </c>
      <c r="S534" s="11" t="s">
        <v>291</v>
      </c>
      <c r="T534" s="11" t="s">
        <v>292</v>
      </c>
      <c r="U534" s="11" t="s">
        <v>291</v>
      </c>
      <c r="V534" s="11" t="s">
        <v>292</v>
      </c>
      <c r="W534" s="11" t="s">
        <v>291</v>
      </c>
      <c r="X534" s="157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3</v>
      </c>
    </row>
    <row r="535" spans="1:65">
      <c r="A535" s="30"/>
      <c r="B535" s="19"/>
      <c r="C535" s="9"/>
      <c r="D535" s="26" t="s">
        <v>295</v>
      </c>
      <c r="E535" s="26" t="s">
        <v>296</v>
      </c>
      <c r="F535" s="26" t="s">
        <v>296</v>
      </c>
      <c r="G535" s="26" t="s">
        <v>300</v>
      </c>
      <c r="H535" s="26" t="s">
        <v>298</v>
      </c>
      <c r="I535" s="26" t="s">
        <v>300</v>
      </c>
      <c r="J535" s="26" t="s">
        <v>300</v>
      </c>
      <c r="K535" s="26" t="s">
        <v>117</v>
      </c>
      <c r="L535" s="26" t="s">
        <v>296</v>
      </c>
      <c r="M535" s="26" t="s">
        <v>298</v>
      </c>
      <c r="N535" s="26" t="s">
        <v>295</v>
      </c>
      <c r="O535" s="26" t="s">
        <v>298</v>
      </c>
      <c r="P535" s="26" t="s">
        <v>298</v>
      </c>
      <c r="Q535" s="26" t="s">
        <v>300</v>
      </c>
      <c r="R535" s="26" t="s">
        <v>296</v>
      </c>
      <c r="S535" s="26" t="s">
        <v>296</v>
      </c>
      <c r="T535" s="26" t="s">
        <v>296</v>
      </c>
      <c r="U535" s="26" t="s">
        <v>300</v>
      </c>
      <c r="V535" s="26" t="s">
        <v>295</v>
      </c>
      <c r="W535" s="26" t="s">
        <v>295</v>
      </c>
      <c r="X535" s="157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3</v>
      </c>
    </row>
    <row r="536" spans="1:65">
      <c r="A536" s="30"/>
      <c r="B536" s="18">
        <v>1</v>
      </c>
      <c r="C536" s="14">
        <v>1</v>
      </c>
      <c r="D536" s="235">
        <v>0.25</v>
      </c>
      <c r="E536" s="235">
        <v>0.21</v>
      </c>
      <c r="F536" s="235">
        <v>0.25700000000000001</v>
      </c>
      <c r="G536" s="235">
        <v>0.28000000000000003</v>
      </c>
      <c r="H536" s="235">
        <v>0.22999999999999998</v>
      </c>
      <c r="I536" s="235">
        <v>0.28000000000000003</v>
      </c>
      <c r="J536" s="235">
        <v>0.3</v>
      </c>
      <c r="K536" s="235">
        <v>0.28000000000000003</v>
      </c>
      <c r="L536" s="235">
        <v>0.249</v>
      </c>
      <c r="M536" s="235">
        <v>0.26</v>
      </c>
      <c r="N536" s="235">
        <v>0.26311044109847925</v>
      </c>
      <c r="O536" s="235">
        <v>0.24</v>
      </c>
      <c r="P536" s="235">
        <v>0.28000000000000003</v>
      </c>
      <c r="Q536" s="235">
        <v>0.31</v>
      </c>
      <c r="R536" s="235">
        <v>0.28000000000000003</v>
      </c>
      <c r="S536" s="235">
        <v>0.25491145500000001</v>
      </c>
      <c r="T536" s="235">
        <v>0.25</v>
      </c>
      <c r="U536" s="235">
        <v>0.32</v>
      </c>
      <c r="V536" s="235">
        <v>0.22999999999999998</v>
      </c>
      <c r="W536" s="235">
        <v>0.20215973333333337</v>
      </c>
      <c r="X536" s="216"/>
      <c r="Y536" s="217"/>
      <c r="Z536" s="217"/>
      <c r="AA536" s="217"/>
      <c r="AB536" s="217"/>
      <c r="AC536" s="217"/>
      <c r="AD536" s="217"/>
      <c r="AE536" s="217"/>
      <c r="AF536" s="217"/>
      <c r="AG536" s="217"/>
      <c r="AH536" s="217"/>
      <c r="AI536" s="217"/>
      <c r="AJ536" s="217"/>
      <c r="AK536" s="217"/>
      <c r="AL536" s="217"/>
      <c r="AM536" s="217"/>
      <c r="AN536" s="217"/>
      <c r="AO536" s="217"/>
      <c r="AP536" s="217"/>
      <c r="AQ536" s="217"/>
      <c r="AR536" s="217"/>
      <c r="AS536" s="217"/>
      <c r="AT536" s="217"/>
      <c r="AU536" s="217"/>
      <c r="AV536" s="217"/>
      <c r="AW536" s="217"/>
      <c r="AX536" s="217"/>
      <c r="AY536" s="217"/>
      <c r="AZ536" s="217"/>
      <c r="BA536" s="217"/>
      <c r="BB536" s="217"/>
      <c r="BC536" s="217"/>
      <c r="BD536" s="217"/>
      <c r="BE536" s="217"/>
      <c r="BF536" s="217"/>
      <c r="BG536" s="217"/>
      <c r="BH536" s="217"/>
      <c r="BI536" s="217"/>
      <c r="BJ536" s="217"/>
      <c r="BK536" s="217"/>
      <c r="BL536" s="217"/>
      <c r="BM536" s="237">
        <v>1</v>
      </c>
    </row>
    <row r="537" spans="1:65">
      <c r="A537" s="30"/>
      <c r="B537" s="19">
        <v>1</v>
      </c>
      <c r="C537" s="9">
        <v>2</v>
      </c>
      <c r="D537" s="24">
        <v>0.24</v>
      </c>
      <c r="E537" s="24">
        <v>0.21</v>
      </c>
      <c r="F537" s="24">
        <v>0.25700000000000001</v>
      </c>
      <c r="G537" s="24">
        <v>0.28000000000000003</v>
      </c>
      <c r="H537" s="24">
        <v>0.22999999999999998</v>
      </c>
      <c r="I537" s="24">
        <v>0.28000000000000003</v>
      </c>
      <c r="J537" s="24">
        <v>0.31</v>
      </c>
      <c r="K537" s="24">
        <v>0.28000000000000003</v>
      </c>
      <c r="L537" s="24">
        <v>0.245</v>
      </c>
      <c r="M537" s="24">
        <v>0.24</v>
      </c>
      <c r="N537" s="24">
        <v>0.26305395945624865</v>
      </c>
      <c r="O537" s="24">
        <v>0.22</v>
      </c>
      <c r="P537" s="24">
        <v>0.28000000000000003</v>
      </c>
      <c r="Q537" s="24">
        <v>0.31</v>
      </c>
      <c r="R537" s="24">
        <v>0.28000000000000003</v>
      </c>
      <c r="S537" s="24">
        <v>0.25697371499999999</v>
      </c>
      <c r="T537" s="24">
        <v>0.25</v>
      </c>
      <c r="U537" s="24">
        <v>0.31</v>
      </c>
      <c r="V537" s="24">
        <v>0.22</v>
      </c>
      <c r="W537" s="24">
        <v>0.20842419999999995</v>
      </c>
      <c r="X537" s="216"/>
      <c r="Y537" s="217"/>
      <c r="Z537" s="217"/>
      <c r="AA537" s="217"/>
      <c r="AB537" s="217"/>
      <c r="AC537" s="217"/>
      <c r="AD537" s="217"/>
      <c r="AE537" s="217"/>
      <c r="AF537" s="217"/>
      <c r="AG537" s="217"/>
      <c r="AH537" s="217"/>
      <c r="AI537" s="217"/>
      <c r="AJ537" s="217"/>
      <c r="AK537" s="217"/>
      <c r="AL537" s="217"/>
      <c r="AM537" s="217"/>
      <c r="AN537" s="217"/>
      <c r="AO537" s="217"/>
      <c r="AP537" s="217"/>
      <c r="AQ537" s="217"/>
      <c r="AR537" s="217"/>
      <c r="AS537" s="217"/>
      <c r="AT537" s="217"/>
      <c r="AU537" s="217"/>
      <c r="AV537" s="217"/>
      <c r="AW537" s="217"/>
      <c r="AX537" s="217"/>
      <c r="AY537" s="217"/>
      <c r="AZ537" s="217"/>
      <c r="BA537" s="217"/>
      <c r="BB537" s="217"/>
      <c r="BC537" s="217"/>
      <c r="BD537" s="217"/>
      <c r="BE537" s="217"/>
      <c r="BF537" s="217"/>
      <c r="BG537" s="217"/>
      <c r="BH537" s="217"/>
      <c r="BI537" s="217"/>
      <c r="BJ537" s="217"/>
      <c r="BK537" s="217"/>
      <c r="BL537" s="217"/>
      <c r="BM537" s="237" t="e">
        <v>#N/A</v>
      </c>
    </row>
    <row r="538" spans="1:65">
      <c r="A538" s="30"/>
      <c r="B538" s="19">
        <v>1</v>
      </c>
      <c r="C538" s="9">
        <v>3</v>
      </c>
      <c r="D538" s="24">
        <v>0.27</v>
      </c>
      <c r="E538" s="24">
        <v>0.21</v>
      </c>
      <c r="F538" s="24">
        <v>0.25800000000000001</v>
      </c>
      <c r="G538" s="24">
        <v>0.28000000000000003</v>
      </c>
      <c r="H538" s="24">
        <v>0.22999999999999998</v>
      </c>
      <c r="I538" s="24">
        <v>0.28000000000000003</v>
      </c>
      <c r="J538" s="24">
        <v>0.3</v>
      </c>
      <c r="K538" s="24">
        <v>0.28000000000000003</v>
      </c>
      <c r="L538" s="24">
        <v>0.251</v>
      </c>
      <c r="M538" s="24">
        <v>0.22999999999999998</v>
      </c>
      <c r="N538" s="24">
        <v>0.25687259239641436</v>
      </c>
      <c r="O538" s="24">
        <v>0.21</v>
      </c>
      <c r="P538" s="24">
        <v>0.28000000000000003</v>
      </c>
      <c r="Q538" s="24">
        <v>0.32</v>
      </c>
      <c r="R538" s="24">
        <v>0.28999999999999998</v>
      </c>
      <c r="S538" s="24">
        <v>0.25487972999999997</v>
      </c>
      <c r="T538" s="24">
        <v>0.26</v>
      </c>
      <c r="U538" s="24">
        <v>0.32</v>
      </c>
      <c r="V538" s="24">
        <v>0.22</v>
      </c>
      <c r="W538" s="24">
        <v>0.20484896666666663</v>
      </c>
      <c r="X538" s="216"/>
      <c r="Y538" s="217"/>
      <c r="Z538" s="217"/>
      <c r="AA538" s="217"/>
      <c r="AB538" s="217"/>
      <c r="AC538" s="217"/>
      <c r="AD538" s="217"/>
      <c r="AE538" s="217"/>
      <c r="AF538" s="217"/>
      <c r="AG538" s="217"/>
      <c r="AH538" s="217"/>
      <c r="AI538" s="217"/>
      <c r="AJ538" s="217"/>
      <c r="AK538" s="217"/>
      <c r="AL538" s="217"/>
      <c r="AM538" s="217"/>
      <c r="AN538" s="217"/>
      <c r="AO538" s="217"/>
      <c r="AP538" s="217"/>
      <c r="AQ538" s="217"/>
      <c r="AR538" s="217"/>
      <c r="AS538" s="217"/>
      <c r="AT538" s="217"/>
      <c r="AU538" s="217"/>
      <c r="AV538" s="217"/>
      <c r="AW538" s="217"/>
      <c r="AX538" s="217"/>
      <c r="AY538" s="217"/>
      <c r="AZ538" s="217"/>
      <c r="BA538" s="217"/>
      <c r="BB538" s="217"/>
      <c r="BC538" s="217"/>
      <c r="BD538" s="217"/>
      <c r="BE538" s="217"/>
      <c r="BF538" s="217"/>
      <c r="BG538" s="217"/>
      <c r="BH538" s="217"/>
      <c r="BI538" s="217"/>
      <c r="BJ538" s="217"/>
      <c r="BK538" s="217"/>
      <c r="BL538" s="217"/>
      <c r="BM538" s="237">
        <v>16</v>
      </c>
    </row>
    <row r="539" spans="1:65">
      <c r="A539" s="30"/>
      <c r="B539" s="19">
        <v>1</v>
      </c>
      <c r="C539" s="9">
        <v>4</v>
      </c>
      <c r="D539" s="24">
        <v>0.25</v>
      </c>
      <c r="E539" s="24">
        <v>0.22</v>
      </c>
      <c r="F539" s="24">
        <v>0.25800000000000001</v>
      </c>
      <c r="G539" s="24">
        <v>0.28000000000000003</v>
      </c>
      <c r="H539" s="24">
        <v>0.24</v>
      </c>
      <c r="I539" s="24">
        <v>0.28000000000000003</v>
      </c>
      <c r="J539" s="24">
        <v>0.31</v>
      </c>
      <c r="K539" s="24">
        <v>0.27</v>
      </c>
      <c r="L539" s="24">
        <v>0.25600000000000001</v>
      </c>
      <c r="M539" s="24">
        <v>0.25</v>
      </c>
      <c r="N539" s="24">
        <v>0.26123705338391501</v>
      </c>
      <c r="O539" s="24">
        <v>0.22</v>
      </c>
      <c r="P539" s="24">
        <v>0.28000000000000003</v>
      </c>
      <c r="Q539" s="24">
        <v>0.32</v>
      </c>
      <c r="R539" s="24">
        <v>0.28000000000000003</v>
      </c>
      <c r="S539" s="24">
        <v>0.25402653000000003</v>
      </c>
      <c r="T539" s="24">
        <v>0.26</v>
      </c>
      <c r="U539" s="24">
        <v>0.31</v>
      </c>
      <c r="V539" s="24">
        <v>0.22999999999999998</v>
      </c>
      <c r="W539" s="24">
        <v>0.21376010000000004</v>
      </c>
      <c r="X539" s="216"/>
      <c r="Y539" s="217"/>
      <c r="Z539" s="217"/>
      <c r="AA539" s="217"/>
      <c r="AB539" s="217"/>
      <c r="AC539" s="217"/>
      <c r="AD539" s="217"/>
      <c r="AE539" s="217"/>
      <c r="AF539" s="217"/>
      <c r="AG539" s="217"/>
      <c r="AH539" s="217"/>
      <c r="AI539" s="217"/>
      <c r="AJ539" s="217"/>
      <c r="AK539" s="217"/>
      <c r="AL539" s="217"/>
      <c r="AM539" s="217"/>
      <c r="AN539" s="217"/>
      <c r="AO539" s="217"/>
      <c r="AP539" s="217"/>
      <c r="AQ539" s="217"/>
      <c r="AR539" s="217"/>
      <c r="AS539" s="217"/>
      <c r="AT539" s="217"/>
      <c r="AU539" s="217"/>
      <c r="AV539" s="217"/>
      <c r="AW539" s="217"/>
      <c r="AX539" s="217"/>
      <c r="AY539" s="217"/>
      <c r="AZ539" s="217"/>
      <c r="BA539" s="217"/>
      <c r="BB539" s="217"/>
      <c r="BC539" s="217"/>
      <c r="BD539" s="217"/>
      <c r="BE539" s="217"/>
      <c r="BF539" s="217"/>
      <c r="BG539" s="217"/>
      <c r="BH539" s="217"/>
      <c r="BI539" s="217"/>
      <c r="BJ539" s="217"/>
      <c r="BK539" s="217"/>
      <c r="BL539" s="217"/>
      <c r="BM539" s="237">
        <v>0.26100456913816006</v>
      </c>
    </row>
    <row r="540" spans="1:65">
      <c r="A540" s="30"/>
      <c r="B540" s="19">
        <v>1</v>
      </c>
      <c r="C540" s="9">
        <v>5</v>
      </c>
      <c r="D540" s="24">
        <v>0.25</v>
      </c>
      <c r="E540" s="24">
        <v>0.21</v>
      </c>
      <c r="F540" s="24">
        <v>0.25600000000000001</v>
      </c>
      <c r="G540" s="24">
        <v>0.28000000000000003</v>
      </c>
      <c r="H540" s="24">
        <v>0.24</v>
      </c>
      <c r="I540" s="24">
        <v>0.28000000000000003</v>
      </c>
      <c r="J540" s="24">
        <v>0.3</v>
      </c>
      <c r="K540" s="24">
        <v>0.28000000000000003</v>
      </c>
      <c r="L540" s="24">
        <v>0.249</v>
      </c>
      <c r="M540" s="24">
        <v>0.25</v>
      </c>
      <c r="N540" s="24">
        <v>0.26416053423133329</v>
      </c>
      <c r="O540" s="24">
        <v>0.22999999999999998</v>
      </c>
      <c r="P540" s="24">
        <v>0.28999999999999998</v>
      </c>
      <c r="Q540" s="24">
        <v>0.31</v>
      </c>
      <c r="R540" s="24">
        <v>0.28000000000000003</v>
      </c>
      <c r="S540" s="24">
        <v>0.25617798000000003</v>
      </c>
      <c r="T540" s="24">
        <v>0.26</v>
      </c>
      <c r="U540" s="24">
        <v>0.31</v>
      </c>
      <c r="V540" s="24">
        <v>0.22999999999999998</v>
      </c>
      <c r="W540" s="24">
        <v>0.19825160000000003</v>
      </c>
      <c r="X540" s="216"/>
      <c r="Y540" s="217"/>
      <c r="Z540" s="217"/>
      <c r="AA540" s="217"/>
      <c r="AB540" s="217"/>
      <c r="AC540" s="217"/>
      <c r="AD540" s="217"/>
      <c r="AE540" s="217"/>
      <c r="AF540" s="217"/>
      <c r="AG540" s="217"/>
      <c r="AH540" s="217"/>
      <c r="AI540" s="217"/>
      <c r="AJ540" s="217"/>
      <c r="AK540" s="217"/>
      <c r="AL540" s="217"/>
      <c r="AM540" s="217"/>
      <c r="AN540" s="217"/>
      <c r="AO540" s="217"/>
      <c r="AP540" s="217"/>
      <c r="AQ540" s="217"/>
      <c r="AR540" s="217"/>
      <c r="AS540" s="217"/>
      <c r="AT540" s="217"/>
      <c r="AU540" s="217"/>
      <c r="AV540" s="217"/>
      <c r="AW540" s="217"/>
      <c r="AX540" s="217"/>
      <c r="AY540" s="217"/>
      <c r="AZ540" s="217"/>
      <c r="BA540" s="217"/>
      <c r="BB540" s="217"/>
      <c r="BC540" s="217"/>
      <c r="BD540" s="217"/>
      <c r="BE540" s="217"/>
      <c r="BF540" s="217"/>
      <c r="BG540" s="217"/>
      <c r="BH540" s="217"/>
      <c r="BI540" s="217"/>
      <c r="BJ540" s="217"/>
      <c r="BK540" s="217"/>
      <c r="BL540" s="217"/>
      <c r="BM540" s="237">
        <v>99</v>
      </c>
    </row>
    <row r="541" spans="1:65">
      <c r="A541" s="30"/>
      <c r="B541" s="19">
        <v>1</v>
      </c>
      <c r="C541" s="9">
        <v>6</v>
      </c>
      <c r="D541" s="24">
        <v>0.24</v>
      </c>
      <c r="E541" s="24">
        <v>0.22</v>
      </c>
      <c r="F541" s="24">
        <v>0.25800000000000001</v>
      </c>
      <c r="G541" s="24">
        <v>0.28000000000000003</v>
      </c>
      <c r="H541" s="24">
        <v>0.22999999999999998</v>
      </c>
      <c r="I541" s="24">
        <v>0.28000000000000003</v>
      </c>
      <c r="J541" s="24">
        <v>0.31</v>
      </c>
      <c r="K541" s="24">
        <v>0.28000000000000003</v>
      </c>
      <c r="L541" s="24">
        <v>0.26600000000000001</v>
      </c>
      <c r="M541" s="24">
        <v>0.27</v>
      </c>
      <c r="N541" s="24">
        <v>0.26424512101281039</v>
      </c>
      <c r="O541" s="24">
        <v>0.24</v>
      </c>
      <c r="P541" s="24">
        <v>0.28999999999999998</v>
      </c>
      <c r="Q541" s="24">
        <v>0.3</v>
      </c>
      <c r="R541" s="24">
        <v>0.28000000000000003</v>
      </c>
      <c r="S541" s="24">
        <v>0.25464478499999998</v>
      </c>
      <c r="T541" s="24">
        <v>0.25</v>
      </c>
      <c r="U541" s="24">
        <v>0.31</v>
      </c>
      <c r="V541" s="24">
        <v>0.22999999999999998</v>
      </c>
      <c r="W541" s="24">
        <v>0.19880980000000001</v>
      </c>
      <c r="X541" s="216"/>
      <c r="Y541" s="217"/>
      <c r="Z541" s="217"/>
      <c r="AA541" s="217"/>
      <c r="AB541" s="217"/>
      <c r="AC541" s="217"/>
      <c r="AD541" s="217"/>
      <c r="AE541" s="217"/>
      <c r="AF541" s="217"/>
      <c r="AG541" s="217"/>
      <c r="AH541" s="217"/>
      <c r="AI541" s="217"/>
      <c r="AJ541" s="217"/>
      <c r="AK541" s="217"/>
      <c r="AL541" s="217"/>
      <c r="AM541" s="217"/>
      <c r="AN541" s="217"/>
      <c r="AO541" s="217"/>
      <c r="AP541" s="217"/>
      <c r="AQ541" s="217"/>
      <c r="AR541" s="217"/>
      <c r="AS541" s="217"/>
      <c r="AT541" s="217"/>
      <c r="AU541" s="217"/>
      <c r="AV541" s="217"/>
      <c r="AW541" s="217"/>
      <c r="AX541" s="217"/>
      <c r="AY541" s="217"/>
      <c r="AZ541" s="217"/>
      <c r="BA541" s="217"/>
      <c r="BB541" s="217"/>
      <c r="BC541" s="217"/>
      <c r="BD541" s="217"/>
      <c r="BE541" s="217"/>
      <c r="BF541" s="217"/>
      <c r="BG541" s="217"/>
      <c r="BH541" s="217"/>
      <c r="BI541" s="217"/>
      <c r="BJ541" s="217"/>
      <c r="BK541" s="217"/>
      <c r="BL541" s="217"/>
      <c r="BM541" s="56"/>
    </row>
    <row r="542" spans="1:65">
      <c r="A542" s="30"/>
      <c r="B542" s="20" t="s">
        <v>259</v>
      </c>
      <c r="C542" s="12"/>
      <c r="D542" s="240">
        <v>0.25</v>
      </c>
      <c r="E542" s="240">
        <v>0.21333333333333335</v>
      </c>
      <c r="F542" s="240">
        <v>0.25733333333333336</v>
      </c>
      <c r="G542" s="240">
        <v>0.28000000000000003</v>
      </c>
      <c r="H542" s="240">
        <v>0.23333333333333331</v>
      </c>
      <c r="I542" s="240">
        <v>0.28000000000000003</v>
      </c>
      <c r="J542" s="240">
        <v>0.30499999999999999</v>
      </c>
      <c r="K542" s="240">
        <v>0.27833333333333338</v>
      </c>
      <c r="L542" s="240">
        <v>0.25266666666666665</v>
      </c>
      <c r="M542" s="240">
        <v>0.25</v>
      </c>
      <c r="N542" s="240">
        <v>0.26211328359653346</v>
      </c>
      <c r="O542" s="240">
        <v>0.22666666666666666</v>
      </c>
      <c r="P542" s="240">
        <v>0.28333333333333338</v>
      </c>
      <c r="Q542" s="240">
        <v>0.3116666666666667</v>
      </c>
      <c r="R542" s="240">
        <v>0.28166666666666668</v>
      </c>
      <c r="S542" s="240">
        <v>0.25526903249999999</v>
      </c>
      <c r="T542" s="240">
        <v>0.255</v>
      </c>
      <c r="U542" s="240">
        <v>0.31333333333333335</v>
      </c>
      <c r="V542" s="240">
        <v>0.22666666666666666</v>
      </c>
      <c r="W542" s="240">
        <v>0.20437573333333334</v>
      </c>
      <c r="X542" s="216"/>
      <c r="Y542" s="217"/>
      <c r="Z542" s="217"/>
      <c r="AA542" s="217"/>
      <c r="AB542" s="217"/>
      <c r="AC542" s="217"/>
      <c r="AD542" s="217"/>
      <c r="AE542" s="217"/>
      <c r="AF542" s="217"/>
      <c r="AG542" s="217"/>
      <c r="AH542" s="217"/>
      <c r="AI542" s="217"/>
      <c r="AJ542" s="217"/>
      <c r="AK542" s="217"/>
      <c r="AL542" s="217"/>
      <c r="AM542" s="217"/>
      <c r="AN542" s="217"/>
      <c r="AO542" s="217"/>
      <c r="AP542" s="217"/>
      <c r="AQ542" s="217"/>
      <c r="AR542" s="217"/>
      <c r="AS542" s="217"/>
      <c r="AT542" s="217"/>
      <c r="AU542" s="217"/>
      <c r="AV542" s="217"/>
      <c r="AW542" s="217"/>
      <c r="AX542" s="217"/>
      <c r="AY542" s="217"/>
      <c r="AZ542" s="217"/>
      <c r="BA542" s="217"/>
      <c r="BB542" s="217"/>
      <c r="BC542" s="217"/>
      <c r="BD542" s="217"/>
      <c r="BE542" s="217"/>
      <c r="BF542" s="217"/>
      <c r="BG542" s="217"/>
      <c r="BH542" s="217"/>
      <c r="BI542" s="217"/>
      <c r="BJ542" s="217"/>
      <c r="BK542" s="217"/>
      <c r="BL542" s="217"/>
      <c r="BM542" s="56"/>
    </row>
    <row r="543" spans="1:65">
      <c r="A543" s="30"/>
      <c r="B543" s="3" t="s">
        <v>260</v>
      </c>
      <c r="C543" s="29"/>
      <c r="D543" s="24">
        <v>0.25</v>
      </c>
      <c r="E543" s="24">
        <v>0.21</v>
      </c>
      <c r="F543" s="24">
        <v>0.25750000000000001</v>
      </c>
      <c r="G543" s="24">
        <v>0.28000000000000003</v>
      </c>
      <c r="H543" s="24">
        <v>0.22999999999999998</v>
      </c>
      <c r="I543" s="24">
        <v>0.28000000000000003</v>
      </c>
      <c r="J543" s="24">
        <v>0.30499999999999999</v>
      </c>
      <c r="K543" s="24">
        <v>0.28000000000000003</v>
      </c>
      <c r="L543" s="24">
        <v>0.25</v>
      </c>
      <c r="M543" s="24">
        <v>0.25</v>
      </c>
      <c r="N543" s="24">
        <v>0.26308220027736395</v>
      </c>
      <c r="O543" s="24">
        <v>0.22499999999999998</v>
      </c>
      <c r="P543" s="24">
        <v>0.28000000000000003</v>
      </c>
      <c r="Q543" s="24">
        <v>0.31</v>
      </c>
      <c r="R543" s="24">
        <v>0.28000000000000003</v>
      </c>
      <c r="S543" s="24">
        <v>0.25489559249999999</v>
      </c>
      <c r="T543" s="24">
        <v>0.255</v>
      </c>
      <c r="U543" s="24">
        <v>0.31</v>
      </c>
      <c r="V543" s="24">
        <v>0.22999999999999998</v>
      </c>
      <c r="W543" s="24">
        <v>0.20350435</v>
      </c>
      <c r="X543" s="216"/>
      <c r="Y543" s="217"/>
      <c r="Z543" s="217"/>
      <c r="AA543" s="217"/>
      <c r="AB543" s="217"/>
      <c r="AC543" s="217"/>
      <c r="AD543" s="217"/>
      <c r="AE543" s="217"/>
      <c r="AF543" s="217"/>
      <c r="AG543" s="217"/>
      <c r="AH543" s="217"/>
      <c r="AI543" s="217"/>
      <c r="AJ543" s="217"/>
      <c r="AK543" s="217"/>
      <c r="AL543" s="217"/>
      <c r="AM543" s="217"/>
      <c r="AN543" s="217"/>
      <c r="AO543" s="217"/>
      <c r="AP543" s="217"/>
      <c r="AQ543" s="217"/>
      <c r="AR543" s="217"/>
      <c r="AS543" s="217"/>
      <c r="AT543" s="217"/>
      <c r="AU543" s="217"/>
      <c r="AV543" s="217"/>
      <c r="AW543" s="217"/>
      <c r="AX543" s="217"/>
      <c r="AY543" s="217"/>
      <c r="AZ543" s="217"/>
      <c r="BA543" s="217"/>
      <c r="BB543" s="217"/>
      <c r="BC543" s="217"/>
      <c r="BD543" s="217"/>
      <c r="BE543" s="217"/>
      <c r="BF543" s="217"/>
      <c r="BG543" s="217"/>
      <c r="BH543" s="217"/>
      <c r="BI543" s="217"/>
      <c r="BJ543" s="217"/>
      <c r="BK543" s="217"/>
      <c r="BL543" s="217"/>
      <c r="BM543" s="56"/>
    </row>
    <row r="544" spans="1:65">
      <c r="A544" s="30"/>
      <c r="B544" s="3" t="s">
        <v>261</v>
      </c>
      <c r="C544" s="29"/>
      <c r="D544" s="24">
        <v>1.0954451150103331E-2</v>
      </c>
      <c r="E544" s="24">
        <v>5.1639777949432277E-3</v>
      </c>
      <c r="F544" s="24">
        <v>8.1649658092772682E-4</v>
      </c>
      <c r="G544" s="24">
        <v>0</v>
      </c>
      <c r="H544" s="24">
        <v>5.1639777949432277E-3</v>
      </c>
      <c r="I544" s="24">
        <v>0</v>
      </c>
      <c r="J544" s="24">
        <v>5.4772255750516656E-3</v>
      </c>
      <c r="K544" s="24">
        <v>4.0824829046386332E-3</v>
      </c>
      <c r="L544" s="24">
        <v>7.447594690010109E-3</v>
      </c>
      <c r="M544" s="24">
        <v>1.4142135623730963E-2</v>
      </c>
      <c r="N544" s="24">
        <v>2.7873924635176683E-3</v>
      </c>
      <c r="O544" s="24">
        <v>1.2110601416389965E-2</v>
      </c>
      <c r="P544" s="24">
        <v>5.1639777949431982E-3</v>
      </c>
      <c r="Q544" s="24">
        <v>7.5277265270908165E-3</v>
      </c>
      <c r="R544" s="24">
        <v>4.0824829046386115E-3</v>
      </c>
      <c r="S544" s="24">
        <v>1.0904167544877037E-3</v>
      </c>
      <c r="T544" s="24">
        <v>5.4772255750516656E-3</v>
      </c>
      <c r="U544" s="24">
        <v>5.1639777949432277E-3</v>
      </c>
      <c r="V544" s="24">
        <v>5.163977794943213E-3</v>
      </c>
      <c r="W544" s="24">
        <v>5.9678412986420562E-3</v>
      </c>
      <c r="X544" s="216"/>
      <c r="Y544" s="217"/>
      <c r="Z544" s="217"/>
      <c r="AA544" s="217"/>
      <c r="AB544" s="217"/>
      <c r="AC544" s="217"/>
      <c r="AD544" s="217"/>
      <c r="AE544" s="217"/>
      <c r="AF544" s="217"/>
      <c r="AG544" s="217"/>
      <c r="AH544" s="217"/>
      <c r="AI544" s="217"/>
      <c r="AJ544" s="217"/>
      <c r="AK544" s="217"/>
      <c r="AL544" s="217"/>
      <c r="AM544" s="217"/>
      <c r="AN544" s="217"/>
      <c r="AO544" s="217"/>
      <c r="AP544" s="217"/>
      <c r="AQ544" s="217"/>
      <c r="AR544" s="217"/>
      <c r="AS544" s="217"/>
      <c r="AT544" s="217"/>
      <c r="AU544" s="217"/>
      <c r="AV544" s="217"/>
      <c r="AW544" s="217"/>
      <c r="AX544" s="217"/>
      <c r="AY544" s="217"/>
      <c r="AZ544" s="217"/>
      <c r="BA544" s="217"/>
      <c r="BB544" s="217"/>
      <c r="BC544" s="217"/>
      <c r="BD544" s="217"/>
      <c r="BE544" s="217"/>
      <c r="BF544" s="217"/>
      <c r="BG544" s="217"/>
      <c r="BH544" s="217"/>
      <c r="BI544" s="217"/>
      <c r="BJ544" s="217"/>
      <c r="BK544" s="217"/>
      <c r="BL544" s="217"/>
      <c r="BM544" s="56"/>
    </row>
    <row r="545" spans="1:65">
      <c r="A545" s="30"/>
      <c r="B545" s="3" t="s">
        <v>86</v>
      </c>
      <c r="C545" s="29"/>
      <c r="D545" s="13">
        <v>4.3817804600413325E-2</v>
      </c>
      <c r="E545" s="13">
        <v>2.4206145913796377E-2</v>
      </c>
      <c r="F545" s="13">
        <v>3.1729141745896116E-3</v>
      </c>
      <c r="G545" s="13">
        <v>0</v>
      </c>
      <c r="H545" s="13">
        <v>2.2131333406899548E-2</v>
      </c>
      <c r="I545" s="13">
        <v>0</v>
      </c>
      <c r="J545" s="13">
        <v>1.7958116639513657E-2</v>
      </c>
      <c r="K545" s="13">
        <v>1.4667603250198681E-2</v>
      </c>
      <c r="L545" s="13">
        <v>2.9475968430119168E-2</v>
      </c>
      <c r="M545" s="13">
        <v>5.6568542494923851E-2</v>
      </c>
      <c r="N545" s="13">
        <v>1.0634304470460392E-2</v>
      </c>
      <c r="O545" s="13">
        <v>5.3429123895838079E-2</v>
      </c>
      <c r="P545" s="13">
        <v>1.8225803982152462E-2</v>
      </c>
      <c r="Q545" s="13">
        <v>2.4153133242002616E-2</v>
      </c>
      <c r="R545" s="13">
        <v>1.4494022146645958E-2</v>
      </c>
      <c r="S545" s="13">
        <v>4.2716374321186169E-3</v>
      </c>
      <c r="T545" s="13">
        <v>2.1479315980594767E-2</v>
      </c>
      <c r="U545" s="13">
        <v>1.6480780196627322E-2</v>
      </c>
      <c r="V545" s="13">
        <v>2.2782254977690646E-2</v>
      </c>
      <c r="W545" s="13">
        <v>2.920034194523774E-2</v>
      </c>
      <c r="X545" s="157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262</v>
      </c>
      <c r="C546" s="29"/>
      <c r="D546" s="13">
        <v>-4.2162362040240375E-2</v>
      </c>
      <c r="E546" s="13">
        <v>-0.18264521560767177</v>
      </c>
      <c r="F546" s="13">
        <v>-1.4065791326754007E-2</v>
      </c>
      <c r="G546" s="13">
        <v>7.277815451493086E-2</v>
      </c>
      <c r="H546" s="13">
        <v>-0.10601820457089117</v>
      </c>
      <c r="I546" s="13">
        <v>7.277815451493086E-2</v>
      </c>
      <c r="J546" s="13">
        <v>0.16856191831090661</v>
      </c>
      <c r="K546" s="13">
        <v>6.6392570261865957E-2</v>
      </c>
      <c r="L546" s="13">
        <v>-3.1945427235336332E-2</v>
      </c>
      <c r="M546" s="13">
        <v>-4.2162362040240375E-2</v>
      </c>
      <c r="N546" s="13">
        <v>4.2478737519209275E-3</v>
      </c>
      <c r="O546" s="13">
        <v>-0.13156054158315134</v>
      </c>
      <c r="P546" s="13">
        <v>8.5549323021061108E-2</v>
      </c>
      <c r="Q546" s="13">
        <v>0.19410425532316711</v>
      </c>
      <c r="R546" s="13">
        <v>7.9163738767995762E-2</v>
      </c>
      <c r="S546" s="13">
        <v>-2.197485146370759E-2</v>
      </c>
      <c r="T546" s="13">
        <v>-2.3005609281045225E-2</v>
      </c>
      <c r="U546" s="13">
        <v>0.20048983957623201</v>
      </c>
      <c r="V546" s="13">
        <v>-0.13156054158315134</v>
      </c>
      <c r="W546" s="13">
        <v>-0.21696492131082512</v>
      </c>
      <c r="X546" s="157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46" t="s">
        <v>263</v>
      </c>
      <c r="C547" s="47"/>
      <c r="D547" s="45">
        <v>0.18</v>
      </c>
      <c r="E547" s="45">
        <v>1.22</v>
      </c>
      <c r="F547" s="45">
        <v>0.03</v>
      </c>
      <c r="G547" s="45">
        <v>0.67</v>
      </c>
      <c r="H547" s="45">
        <v>0.65</v>
      </c>
      <c r="I547" s="45">
        <v>0.67</v>
      </c>
      <c r="J547" s="45">
        <v>1.39</v>
      </c>
      <c r="K547" s="45">
        <v>0.63</v>
      </c>
      <c r="L547" s="45">
        <v>0.1</v>
      </c>
      <c r="M547" s="45">
        <v>0.18</v>
      </c>
      <c r="N547" s="45">
        <v>0.17</v>
      </c>
      <c r="O547" s="45">
        <v>0.84</v>
      </c>
      <c r="P547" s="45">
        <v>0.77</v>
      </c>
      <c r="Q547" s="45">
        <v>1.58</v>
      </c>
      <c r="R547" s="45">
        <v>0.72</v>
      </c>
      <c r="S547" s="45">
        <v>0.03</v>
      </c>
      <c r="T547" s="45">
        <v>0.04</v>
      </c>
      <c r="U547" s="45">
        <v>1.62</v>
      </c>
      <c r="V547" s="45">
        <v>0.84</v>
      </c>
      <c r="W547" s="45">
        <v>1.48</v>
      </c>
      <c r="X547" s="157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B548" s="31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BM548" s="55"/>
    </row>
    <row r="549" spans="1:65" ht="15">
      <c r="B549" s="8" t="s">
        <v>533</v>
      </c>
      <c r="BM549" s="28" t="s">
        <v>66</v>
      </c>
    </row>
    <row r="550" spans="1:65" ht="15">
      <c r="A550" s="25" t="s">
        <v>56</v>
      </c>
      <c r="B550" s="18" t="s">
        <v>110</v>
      </c>
      <c r="C550" s="15" t="s">
        <v>111</v>
      </c>
      <c r="D550" s="16" t="s">
        <v>225</v>
      </c>
      <c r="E550" s="17" t="s">
        <v>225</v>
      </c>
      <c r="F550" s="17" t="s">
        <v>225</v>
      </c>
      <c r="G550" s="17" t="s">
        <v>225</v>
      </c>
      <c r="H550" s="17" t="s">
        <v>225</v>
      </c>
      <c r="I550" s="17" t="s">
        <v>225</v>
      </c>
      <c r="J550" s="17" t="s">
        <v>225</v>
      </c>
      <c r="K550" s="17" t="s">
        <v>225</v>
      </c>
      <c r="L550" s="17" t="s">
        <v>225</v>
      </c>
      <c r="M550" s="17" t="s">
        <v>225</v>
      </c>
      <c r="N550" s="17" t="s">
        <v>225</v>
      </c>
      <c r="O550" s="17" t="s">
        <v>225</v>
      </c>
      <c r="P550" s="17" t="s">
        <v>225</v>
      </c>
      <c r="Q550" s="17" t="s">
        <v>225</v>
      </c>
      <c r="R550" s="17" t="s">
        <v>225</v>
      </c>
      <c r="S550" s="17" t="s">
        <v>225</v>
      </c>
      <c r="T550" s="17" t="s">
        <v>225</v>
      </c>
      <c r="U550" s="17" t="s">
        <v>225</v>
      </c>
      <c r="V550" s="17" t="s">
        <v>225</v>
      </c>
      <c r="W550" s="17" t="s">
        <v>225</v>
      </c>
      <c r="X550" s="157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1</v>
      </c>
    </row>
    <row r="551" spans="1:65">
      <c r="A551" s="30"/>
      <c r="B551" s="19" t="s">
        <v>226</v>
      </c>
      <c r="C551" s="9" t="s">
        <v>226</v>
      </c>
      <c r="D551" s="155" t="s">
        <v>228</v>
      </c>
      <c r="E551" s="156" t="s">
        <v>229</v>
      </c>
      <c r="F551" s="156" t="s">
        <v>231</v>
      </c>
      <c r="G551" s="156" t="s">
        <v>232</v>
      </c>
      <c r="H551" s="156" t="s">
        <v>233</v>
      </c>
      <c r="I551" s="156" t="s">
        <v>234</v>
      </c>
      <c r="J551" s="156" t="s">
        <v>235</v>
      </c>
      <c r="K551" s="156" t="s">
        <v>236</v>
      </c>
      <c r="L551" s="156" t="s">
        <v>237</v>
      </c>
      <c r="M551" s="156" t="s">
        <v>238</v>
      </c>
      <c r="N551" s="156" t="s">
        <v>239</v>
      </c>
      <c r="O551" s="156" t="s">
        <v>241</v>
      </c>
      <c r="P551" s="156" t="s">
        <v>242</v>
      </c>
      <c r="Q551" s="156" t="s">
        <v>243</v>
      </c>
      <c r="R551" s="156" t="s">
        <v>244</v>
      </c>
      <c r="S551" s="156" t="s">
        <v>245</v>
      </c>
      <c r="T551" s="156" t="s">
        <v>247</v>
      </c>
      <c r="U551" s="156" t="s">
        <v>249</v>
      </c>
      <c r="V551" s="156" t="s">
        <v>250</v>
      </c>
      <c r="W551" s="156" t="s">
        <v>251</v>
      </c>
      <c r="X551" s="157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 t="s">
        <v>1</v>
      </c>
    </row>
    <row r="552" spans="1:65">
      <c r="A552" s="30"/>
      <c r="B552" s="19"/>
      <c r="C552" s="9"/>
      <c r="D552" s="10" t="s">
        <v>267</v>
      </c>
      <c r="E552" s="11" t="s">
        <v>292</v>
      </c>
      <c r="F552" s="11" t="s">
        <v>291</v>
      </c>
      <c r="G552" s="11" t="s">
        <v>291</v>
      </c>
      <c r="H552" s="11" t="s">
        <v>267</v>
      </c>
      <c r="I552" s="11" t="s">
        <v>291</v>
      </c>
      <c r="J552" s="11" t="s">
        <v>291</v>
      </c>
      <c r="K552" s="11" t="s">
        <v>267</v>
      </c>
      <c r="L552" s="11" t="s">
        <v>291</v>
      </c>
      <c r="M552" s="11" t="s">
        <v>292</v>
      </c>
      <c r="N552" s="11" t="s">
        <v>267</v>
      </c>
      <c r="O552" s="11" t="s">
        <v>267</v>
      </c>
      <c r="P552" s="11" t="s">
        <v>267</v>
      </c>
      <c r="Q552" s="11" t="s">
        <v>292</v>
      </c>
      <c r="R552" s="11" t="s">
        <v>292</v>
      </c>
      <c r="S552" s="11" t="s">
        <v>291</v>
      </c>
      <c r="T552" s="11" t="s">
        <v>292</v>
      </c>
      <c r="U552" s="11" t="s">
        <v>291</v>
      </c>
      <c r="V552" s="11" t="s">
        <v>292</v>
      </c>
      <c r="W552" s="11" t="s">
        <v>291</v>
      </c>
      <c r="X552" s="157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3</v>
      </c>
    </row>
    <row r="553" spans="1:65">
      <c r="A553" s="30"/>
      <c r="B553" s="19"/>
      <c r="C553" s="9"/>
      <c r="D553" s="26" t="s">
        <v>295</v>
      </c>
      <c r="E553" s="26" t="s">
        <v>296</v>
      </c>
      <c r="F553" s="26" t="s">
        <v>296</v>
      </c>
      <c r="G553" s="26" t="s">
        <v>300</v>
      </c>
      <c r="H553" s="26" t="s">
        <v>298</v>
      </c>
      <c r="I553" s="26" t="s">
        <v>300</v>
      </c>
      <c r="J553" s="26" t="s">
        <v>300</v>
      </c>
      <c r="K553" s="26" t="s">
        <v>117</v>
      </c>
      <c r="L553" s="26" t="s">
        <v>296</v>
      </c>
      <c r="M553" s="26" t="s">
        <v>298</v>
      </c>
      <c r="N553" s="26" t="s">
        <v>295</v>
      </c>
      <c r="O553" s="26" t="s">
        <v>298</v>
      </c>
      <c r="P553" s="26" t="s">
        <v>298</v>
      </c>
      <c r="Q553" s="26" t="s">
        <v>300</v>
      </c>
      <c r="R553" s="26" t="s">
        <v>296</v>
      </c>
      <c r="S553" s="26" t="s">
        <v>296</v>
      </c>
      <c r="T553" s="26" t="s">
        <v>296</v>
      </c>
      <c r="U553" s="26" t="s">
        <v>300</v>
      </c>
      <c r="V553" s="26" t="s">
        <v>295</v>
      </c>
      <c r="W553" s="26" t="s">
        <v>295</v>
      </c>
      <c r="X553" s="157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3</v>
      </c>
    </row>
    <row r="554" spans="1:65">
      <c r="A554" s="30"/>
      <c r="B554" s="18">
        <v>1</v>
      </c>
      <c r="C554" s="14">
        <v>1</v>
      </c>
      <c r="D554" s="235">
        <v>3.0899999999999997E-2</v>
      </c>
      <c r="E554" s="235">
        <v>2.8899999999999999E-2</v>
      </c>
      <c r="F554" s="235">
        <v>3.1300000000000001E-2</v>
      </c>
      <c r="G554" s="235">
        <v>3.4000000000000002E-2</v>
      </c>
      <c r="H554" s="235">
        <v>3.1899999999999998E-2</v>
      </c>
      <c r="I554" s="235">
        <v>3.3000000000000002E-2</v>
      </c>
      <c r="J554" s="235">
        <v>3.4999999999999996E-2</v>
      </c>
      <c r="K554" s="235">
        <v>3.3100000000000004E-2</v>
      </c>
      <c r="L554" s="235">
        <v>3.0099999999999998E-2</v>
      </c>
      <c r="M554" s="235">
        <v>3.3399999999999999E-2</v>
      </c>
      <c r="N554" s="235">
        <v>3.0719871386369797E-2</v>
      </c>
      <c r="O554" s="235">
        <v>3.1699999999999999E-2</v>
      </c>
      <c r="P554" s="235">
        <v>3.1799999999999995E-2</v>
      </c>
      <c r="Q554" s="235">
        <v>3.32E-2</v>
      </c>
      <c r="R554" s="235">
        <v>3.1799999999999995E-2</v>
      </c>
      <c r="S554" s="235">
        <v>3.4606970000000001E-2</v>
      </c>
      <c r="T554" s="235">
        <v>3.0699999999999998E-2</v>
      </c>
      <c r="U554" s="235">
        <v>3.49E-2</v>
      </c>
      <c r="V554" s="235">
        <v>3.0099999999999998E-2</v>
      </c>
      <c r="W554" s="235">
        <v>2.9398899999999999E-2</v>
      </c>
      <c r="X554" s="216"/>
      <c r="Y554" s="217"/>
      <c r="Z554" s="217"/>
      <c r="AA554" s="217"/>
      <c r="AB554" s="217"/>
      <c r="AC554" s="217"/>
      <c r="AD554" s="217"/>
      <c r="AE554" s="217"/>
      <c r="AF554" s="217"/>
      <c r="AG554" s="217"/>
      <c r="AH554" s="217"/>
      <c r="AI554" s="217"/>
      <c r="AJ554" s="217"/>
      <c r="AK554" s="217"/>
      <c r="AL554" s="217"/>
      <c r="AM554" s="217"/>
      <c r="AN554" s="217"/>
      <c r="AO554" s="217"/>
      <c r="AP554" s="217"/>
      <c r="AQ554" s="217"/>
      <c r="AR554" s="217"/>
      <c r="AS554" s="217"/>
      <c r="AT554" s="217"/>
      <c r="AU554" s="217"/>
      <c r="AV554" s="217"/>
      <c r="AW554" s="217"/>
      <c r="AX554" s="217"/>
      <c r="AY554" s="217"/>
      <c r="AZ554" s="217"/>
      <c r="BA554" s="217"/>
      <c r="BB554" s="217"/>
      <c r="BC554" s="217"/>
      <c r="BD554" s="217"/>
      <c r="BE554" s="217"/>
      <c r="BF554" s="217"/>
      <c r="BG554" s="217"/>
      <c r="BH554" s="217"/>
      <c r="BI554" s="217"/>
      <c r="BJ554" s="217"/>
      <c r="BK554" s="217"/>
      <c r="BL554" s="217"/>
      <c r="BM554" s="237">
        <v>1</v>
      </c>
    </row>
    <row r="555" spans="1:65">
      <c r="A555" s="30"/>
      <c r="B555" s="19">
        <v>1</v>
      </c>
      <c r="C555" s="9">
        <v>2</v>
      </c>
      <c r="D555" s="24">
        <v>3.0600000000000002E-2</v>
      </c>
      <c r="E555" s="24">
        <v>2.9500000000000002E-2</v>
      </c>
      <c r="F555" s="24">
        <v>3.1199999999999999E-2</v>
      </c>
      <c r="G555" s="24">
        <v>3.4000000000000002E-2</v>
      </c>
      <c r="H555" s="24">
        <v>3.15E-2</v>
      </c>
      <c r="I555" s="24">
        <v>3.3000000000000002E-2</v>
      </c>
      <c r="J555" s="24">
        <v>3.4999999999999996E-2</v>
      </c>
      <c r="K555" s="24">
        <v>3.3000000000000002E-2</v>
      </c>
      <c r="L555" s="24">
        <v>2.9700000000000001E-2</v>
      </c>
      <c r="M555" s="24">
        <v>2.9599999999999998E-2</v>
      </c>
      <c r="N555" s="24">
        <v>3.182111883953935E-2</v>
      </c>
      <c r="O555" s="24">
        <v>2.9000000000000001E-2</v>
      </c>
      <c r="P555" s="24">
        <v>3.1699999999999999E-2</v>
      </c>
      <c r="Q555" s="24">
        <v>3.3100000000000004E-2</v>
      </c>
      <c r="R555" s="24">
        <v>3.15E-2</v>
      </c>
      <c r="S555" s="24">
        <v>3.4479250000000003E-2</v>
      </c>
      <c r="T555" s="24">
        <v>3.1899999999999998E-2</v>
      </c>
      <c r="U555" s="24">
        <v>3.4000000000000002E-2</v>
      </c>
      <c r="V555" s="24">
        <v>2.9399999999999999E-2</v>
      </c>
      <c r="W555" s="24">
        <v>3.0092966666666665E-2</v>
      </c>
      <c r="X555" s="216"/>
      <c r="Y555" s="217"/>
      <c r="Z555" s="217"/>
      <c r="AA555" s="217"/>
      <c r="AB555" s="217"/>
      <c r="AC555" s="217"/>
      <c r="AD555" s="217"/>
      <c r="AE555" s="217"/>
      <c r="AF555" s="217"/>
      <c r="AG555" s="217"/>
      <c r="AH555" s="217"/>
      <c r="AI555" s="217"/>
      <c r="AJ555" s="217"/>
      <c r="AK555" s="217"/>
      <c r="AL555" s="217"/>
      <c r="AM555" s="217"/>
      <c r="AN555" s="217"/>
      <c r="AO555" s="217"/>
      <c r="AP555" s="217"/>
      <c r="AQ555" s="217"/>
      <c r="AR555" s="217"/>
      <c r="AS555" s="217"/>
      <c r="AT555" s="217"/>
      <c r="AU555" s="217"/>
      <c r="AV555" s="217"/>
      <c r="AW555" s="217"/>
      <c r="AX555" s="217"/>
      <c r="AY555" s="217"/>
      <c r="AZ555" s="217"/>
      <c r="BA555" s="217"/>
      <c r="BB555" s="217"/>
      <c r="BC555" s="217"/>
      <c r="BD555" s="217"/>
      <c r="BE555" s="217"/>
      <c r="BF555" s="217"/>
      <c r="BG555" s="217"/>
      <c r="BH555" s="217"/>
      <c r="BI555" s="217"/>
      <c r="BJ555" s="217"/>
      <c r="BK555" s="217"/>
      <c r="BL555" s="217"/>
      <c r="BM555" s="237">
        <v>21</v>
      </c>
    </row>
    <row r="556" spans="1:65">
      <c r="A556" s="30"/>
      <c r="B556" s="19">
        <v>1</v>
      </c>
      <c r="C556" s="9">
        <v>3</v>
      </c>
      <c r="D556" s="24">
        <v>3.15E-2</v>
      </c>
      <c r="E556" s="24">
        <v>2.8400000000000002E-2</v>
      </c>
      <c r="F556" s="24">
        <v>3.1199999999999999E-2</v>
      </c>
      <c r="G556" s="24">
        <v>3.4000000000000002E-2</v>
      </c>
      <c r="H556" s="24">
        <v>3.15E-2</v>
      </c>
      <c r="I556" s="24">
        <v>3.3000000000000002E-2</v>
      </c>
      <c r="J556" s="24">
        <v>3.4999999999999996E-2</v>
      </c>
      <c r="K556" s="24">
        <v>3.32E-2</v>
      </c>
      <c r="L556" s="24">
        <v>3.0099999999999998E-2</v>
      </c>
      <c r="M556" s="24">
        <v>2.9000000000000001E-2</v>
      </c>
      <c r="N556" s="24">
        <v>3.0424813048436552E-2</v>
      </c>
      <c r="O556" s="24">
        <v>2.9000000000000001E-2</v>
      </c>
      <c r="P556" s="24">
        <v>3.1699999999999999E-2</v>
      </c>
      <c r="Q556" s="24">
        <v>3.39E-2</v>
      </c>
      <c r="R556" s="24">
        <v>3.1899999999999998E-2</v>
      </c>
      <c r="S556" s="24">
        <v>3.414553E-2</v>
      </c>
      <c r="T556" s="24">
        <v>3.0899999999999997E-2</v>
      </c>
      <c r="U556" s="24">
        <v>3.5400000000000001E-2</v>
      </c>
      <c r="V556" s="24">
        <v>2.9799999999999997E-2</v>
      </c>
      <c r="W556" s="24">
        <v>3.0178866666666665E-2</v>
      </c>
      <c r="X556" s="216"/>
      <c r="Y556" s="217"/>
      <c r="Z556" s="217"/>
      <c r="AA556" s="217"/>
      <c r="AB556" s="217"/>
      <c r="AC556" s="217"/>
      <c r="AD556" s="217"/>
      <c r="AE556" s="217"/>
      <c r="AF556" s="217"/>
      <c r="AG556" s="217"/>
      <c r="AH556" s="217"/>
      <c r="AI556" s="217"/>
      <c r="AJ556" s="217"/>
      <c r="AK556" s="217"/>
      <c r="AL556" s="217"/>
      <c r="AM556" s="217"/>
      <c r="AN556" s="217"/>
      <c r="AO556" s="217"/>
      <c r="AP556" s="217"/>
      <c r="AQ556" s="217"/>
      <c r="AR556" s="217"/>
      <c r="AS556" s="217"/>
      <c r="AT556" s="217"/>
      <c r="AU556" s="217"/>
      <c r="AV556" s="217"/>
      <c r="AW556" s="217"/>
      <c r="AX556" s="217"/>
      <c r="AY556" s="217"/>
      <c r="AZ556" s="217"/>
      <c r="BA556" s="217"/>
      <c r="BB556" s="217"/>
      <c r="BC556" s="217"/>
      <c r="BD556" s="217"/>
      <c r="BE556" s="217"/>
      <c r="BF556" s="217"/>
      <c r="BG556" s="217"/>
      <c r="BH556" s="217"/>
      <c r="BI556" s="217"/>
      <c r="BJ556" s="217"/>
      <c r="BK556" s="217"/>
      <c r="BL556" s="217"/>
      <c r="BM556" s="237">
        <v>16</v>
      </c>
    </row>
    <row r="557" spans="1:65">
      <c r="A557" s="30"/>
      <c r="B557" s="19">
        <v>1</v>
      </c>
      <c r="C557" s="9">
        <v>4</v>
      </c>
      <c r="D557" s="24">
        <v>3.1100000000000003E-2</v>
      </c>
      <c r="E557" s="24">
        <v>2.9300000000000003E-2</v>
      </c>
      <c r="F557" s="24">
        <v>3.1199999999999999E-2</v>
      </c>
      <c r="G557" s="24">
        <v>3.4000000000000002E-2</v>
      </c>
      <c r="H557" s="24">
        <v>3.2300000000000002E-2</v>
      </c>
      <c r="I557" s="24">
        <v>3.3000000000000002E-2</v>
      </c>
      <c r="J557" s="24">
        <v>3.4999999999999996E-2</v>
      </c>
      <c r="K557" s="24">
        <v>3.3300000000000003E-2</v>
      </c>
      <c r="L557" s="24">
        <v>3.0300000000000001E-2</v>
      </c>
      <c r="M557" s="24">
        <v>2.9599999999999998E-2</v>
      </c>
      <c r="N557" s="24">
        <v>3.0552111463698035E-2</v>
      </c>
      <c r="O557" s="24">
        <v>2.87E-2</v>
      </c>
      <c r="P557" s="24">
        <v>3.1399999999999997E-2</v>
      </c>
      <c r="Q557" s="24">
        <v>3.2199999999999999E-2</v>
      </c>
      <c r="R557" s="24">
        <v>3.1899999999999998E-2</v>
      </c>
      <c r="S557" s="24">
        <v>3.4693489999999994E-2</v>
      </c>
      <c r="T557" s="24">
        <v>3.1799999999999995E-2</v>
      </c>
      <c r="U557" s="24">
        <v>3.4599999999999999E-2</v>
      </c>
      <c r="V557" s="24">
        <v>3.0200000000000001E-2</v>
      </c>
      <c r="W557" s="24">
        <v>3.1654066666666675E-2</v>
      </c>
      <c r="X557" s="216"/>
      <c r="Y557" s="217"/>
      <c r="Z557" s="217"/>
      <c r="AA557" s="217"/>
      <c r="AB557" s="217"/>
      <c r="AC557" s="217"/>
      <c r="AD557" s="217"/>
      <c r="AE557" s="217"/>
      <c r="AF557" s="217"/>
      <c r="AG557" s="217"/>
      <c r="AH557" s="217"/>
      <c r="AI557" s="217"/>
      <c r="AJ557" s="217"/>
      <c r="AK557" s="217"/>
      <c r="AL557" s="217"/>
      <c r="AM557" s="217"/>
      <c r="AN557" s="217"/>
      <c r="AO557" s="217"/>
      <c r="AP557" s="217"/>
      <c r="AQ557" s="217"/>
      <c r="AR557" s="217"/>
      <c r="AS557" s="217"/>
      <c r="AT557" s="217"/>
      <c r="AU557" s="217"/>
      <c r="AV557" s="217"/>
      <c r="AW557" s="217"/>
      <c r="AX557" s="217"/>
      <c r="AY557" s="217"/>
      <c r="AZ557" s="217"/>
      <c r="BA557" s="217"/>
      <c r="BB557" s="217"/>
      <c r="BC557" s="217"/>
      <c r="BD557" s="217"/>
      <c r="BE557" s="217"/>
      <c r="BF557" s="217"/>
      <c r="BG557" s="217"/>
      <c r="BH557" s="217"/>
      <c r="BI557" s="217"/>
      <c r="BJ557" s="217"/>
      <c r="BK557" s="217"/>
      <c r="BL557" s="217"/>
      <c r="BM557" s="237">
        <v>3.1845713489126744E-2</v>
      </c>
    </row>
    <row r="558" spans="1:65">
      <c r="A558" s="30"/>
      <c r="B558" s="19">
        <v>1</v>
      </c>
      <c r="C558" s="9">
        <v>5</v>
      </c>
      <c r="D558" s="24">
        <v>3.0800000000000001E-2</v>
      </c>
      <c r="E558" s="24">
        <v>2.8499999999999998E-2</v>
      </c>
      <c r="F558" s="24">
        <v>3.0899999999999997E-2</v>
      </c>
      <c r="G558" s="24">
        <v>3.4999999999999996E-2</v>
      </c>
      <c r="H558" s="24">
        <v>3.1799999999999995E-2</v>
      </c>
      <c r="I558" s="24">
        <v>3.3000000000000002E-2</v>
      </c>
      <c r="J558" s="24">
        <v>3.4999999999999996E-2</v>
      </c>
      <c r="K558" s="24">
        <v>3.3399999999999999E-2</v>
      </c>
      <c r="L558" s="24">
        <v>0.03</v>
      </c>
      <c r="M558" s="24">
        <v>3.1799999999999995E-2</v>
      </c>
      <c r="N558" s="24">
        <v>3.1391987710657855E-2</v>
      </c>
      <c r="O558" s="24">
        <v>3.1E-2</v>
      </c>
      <c r="P558" s="24">
        <v>3.1399999999999997E-2</v>
      </c>
      <c r="Q558" s="24">
        <v>3.3500000000000002E-2</v>
      </c>
      <c r="R558" s="24">
        <v>3.1599999999999996E-2</v>
      </c>
      <c r="S558" s="24">
        <v>3.4592419999999999E-2</v>
      </c>
      <c r="T558" s="24">
        <v>3.1300000000000001E-2</v>
      </c>
      <c r="U558" s="24">
        <v>3.3700000000000001E-2</v>
      </c>
      <c r="V558" s="24">
        <v>2.9899999999999999E-2</v>
      </c>
      <c r="W558" s="24">
        <v>3.0793366666666669E-2</v>
      </c>
      <c r="X558" s="216"/>
      <c r="Y558" s="217"/>
      <c r="Z558" s="217"/>
      <c r="AA558" s="217"/>
      <c r="AB558" s="217"/>
      <c r="AC558" s="217"/>
      <c r="AD558" s="217"/>
      <c r="AE558" s="217"/>
      <c r="AF558" s="217"/>
      <c r="AG558" s="217"/>
      <c r="AH558" s="217"/>
      <c r="AI558" s="217"/>
      <c r="AJ558" s="217"/>
      <c r="AK558" s="217"/>
      <c r="AL558" s="217"/>
      <c r="AM558" s="217"/>
      <c r="AN558" s="217"/>
      <c r="AO558" s="217"/>
      <c r="AP558" s="217"/>
      <c r="AQ558" s="217"/>
      <c r="AR558" s="217"/>
      <c r="AS558" s="217"/>
      <c r="AT558" s="217"/>
      <c r="AU558" s="217"/>
      <c r="AV558" s="217"/>
      <c r="AW558" s="217"/>
      <c r="AX558" s="217"/>
      <c r="AY558" s="217"/>
      <c r="AZ558" s="217"/>
      <c r="BA558" s="217"/>
      <c r="BB558" s="217"/>
      <c r="BC558" s="217"/>
      <c r="BD558" s="217"/>
      <c r="BE558" s="217"/>
      <c r="BF558" s="217"/>
      <c r="BG558" s="217"/>
      <c r="BH558" s="217"/>
      <c r="BI558" s="217"/>
      <c r="BJ558" s="217"/>
      <c r="BK558" s="217"/>
      <c r="BL558" s="217"/>
      <c r="BM558" s="237">
        <v>100</v>
      </c>
    </row>
    <row r="559" spans="1:65">
      <c r="A559" s="30"/>
      <c r="B559" s="19">
        <v>1</v>
      </c>
      <c r="C559" s="9">
        <v>6</v>
      </c>
      <c r="D559" s="24">
        <v>3.0200000000000001E-2</v>
      </c>
      <c r="E559" s="24">
        <v>2.8799999999999999E-2</v>
      </c>
      <c r="F559" s="24">
        <v>3.1399999999999997E-2</v>
      </c>
      <c r="G559" s="24">
        <v>3.4999999999999996E-2</v>
      </c>
      <c r="H559" s="24">
        <v>3.1799999999999995E-2</v>
      </c>
      <c r="I559" s="24">
        <v>3.3000000000000002E-2</v>
      </c>
      <c r="J559" s="24">
        <v>3.6000000000000004E-2</v>
      </c>
      <c r="K559" s="24">
        <v>3.4099999999999998E-2</v>
      </c>
      <c r="L559" s="24">
        <v>2.92E-2</v>
      </c>
      <c r="M559" s="24">
        <v>3.1300000000000001E-2</v>
      </c>
      <c r="N559" s="24">
        <v>3.0786422913174051E-2</v>
      </c>
      <c r="O559" s="24">
        <v>3.1E-2</v>
      </c>
      <c r="P559" s="24">
        <v>3.15E-2</v>
      </c>
      <c r="Q559" s="24">
        <v>3.2300000000000002E-2</v>
      </c>
      <c r="R559" s="24">
        <v>3.0800000000000001E-2</v>
      </c>
      <c r="S559" s="24">
        <v>3.4052699999999998E-2</v>
      </c>
      <c r="T559" s="24">
        <v>3.1100000000000003E-2</v>
      </c>
      <c r="U559" s="24">
        <v>3.4299999999999997E-2</v>
      </c>
      <c r="V559" s="24">
        <v>2.9899999999999999E-2</v>
      </c>
      <c r="W559" s="24">
        <v>2.9900766666666665E-2</v>
      </c>
      <c r="X559" s="216"/>
      <c r="Y559" s="217"/>
      <c r="Z559" s="217"/>
      <c r="AA559" s="217"/>
      <c r="AB559" s="217"/>
      <c r="AC559" s="217"/>
      <c r="AD559" s="217"/>
      <c r="AE559" s="217"/>
      <c r="AF559" s="217"/>
      <c r="AG559" s="217"/>
      <c r="AH559" s="217"/>
      <c r="AI559" s="217"/>
      <c r="AJ559" s="217"/>
      <c r="AK559" s="217"/>
      <c r="AL559" s="217"/>
      <c r="AM559" s="217"/>
      <c r="AN559" s="217"/>
      <c r="AO559" s="217"/>
      <c r="AP559" s="217"/>
      <c r="AQ559" s="217"/>
      <c r="AR559" s="217"/>
      <c r="AS559" s="217"/>
      <c r="AT559" s="217"/>
      <c r="AU559" s="217"/>
      <c r="AV559" s="217"/>
      <c r="AW559" s="217"/>
      <c r="AX559" s="217"/>
      <c r="AY559" s="217"/>
      <c r="AZ559" s="217"/>
      <c r="BA559" s="217"/>
      <c r="BB559" s="217"/>
      <c r="BC559" s="217"/>
      <c r="BD559" s="217"/>
      <c r="BE559" s="217"/>
      <c r="BF559" s="217"/>
      <c r="BG559" s="217"/>
      <c r="BH559" s="217"/>
      <c r="BI559" s="217"/>
      <c r="BJ559" s="217"/>
      <c r="BK559" s="217"/>
      <c r="BL559" s="217"/>
      <c r="BM559" s="56"/>
    </row>
    <row r="560" spans="1:65">
      <c r="A560" s="30"/>
      <c r="B560" s="20" t="s">
        <v>259</v>
      </c>
      <c r="C560" s="12"/>
      <c r="D560" s="240">
        <v>3.0850000000000002E-2</v>
      </c>
      <c r="E560" s="240">
        <v>2.8899999999999999E-2</v>
      </c>
      <c r="F560" s="240">
        <v>3.1199999999999995E-2</v>
      </c>
      <c r="G560" s="240">
        <v>3.4333333333333334E-2</v>
      </c>
      <c r="H560" s="240">
        <v>3.1800000000000002E-2</v>
      </c>
      <c r="I560" s="240">
        <v>3.3000000000000002E-2</v>
      </c>
      <c r="J560" s="240">
        <v>3.5166666666666666E-2</v>
      </c>
      <c r="K560" s="240">
        <v>3.3349999999999998E-2</v>
      </c>
      <c r="L560" s="240">
        <v>2.9899999999999999E-2</v>
      </c>
      <c r="M560" s="240">
        <v>3.0783333333333329E-2</v>
      </c>
      <c r="N560" s="240">
        <v>3.0949387560312607E-2</v>
      </c>
      <c r="O560" s="240">
        <v>3.0066666666666669E-2</v>
      </c>
      <c r="P560" s="240">
        <v>3.1583333333333331E-2</v>
      </c>
      <c r="Q560" s="240">
        <v>3.3033333333333331E-2</v>
      </c>
      <c r="R560" s="240">
        <v>3.1583333333333331E-2</v>
      </c>
      <c r="S560" s="240">
        <v>3.4428393333333335E-2</v>
      </c>
      <c r="T560" s="240">
        <v>3.128333333333333E-2</v>
      </c>
      <c r="U560" s="240">
        <v>3.4483333333333331E-2</v>
      </c>
      <c r="V560" s="240">
        <v>2.9883333333333335E-2</v>
      </c>
      <c r="W560" s="240">
        <v>3.0336488888888888E-2</v>
      </c>
      <c r="X560" s="216"/>
      <c r="Y560" s="217"/>
      <c r="Z560" s="217"/>
      <c r="AA560" s="217"/>
      <c r="AB560" s="217"/>
      <c r="AC560" s="217"/>
      <c r="AD560" s="217"/>
      <c r="AE560" s="217"/>
      <c r="AF560" s="217"/>
      <c r="AG560" s="217"/>
      <c r="AH560" s="217"/>
      <c r="AI560" s="217"/>
      <c r="AJ560" s="217"/>
      <c r="AK560" s="217"/>
      <c r="AL560" s="217"/>
      <c r="AM560" s="217"/>
      <c r="AN560" s="217"/>
      <c r="AO560" s="217"/>
      <c r="AP560" s="217"/>
      <c r="AQ560" s="217"/>
      <c r="AR560" s="217"/>
      <c r="AS560" s="217"/>
      <c r="AT560" s="217"/>
      <c r="AU560" s="217"/>
      <c r="AV560" s="217"/>
      <c r="AW560" s="217"/>
      <c r="AX560" s="217"/>
      <c r="AY560" s="217"/>
      <c r="AZ560" s="217"/>
      <c r="BA560" s="217"/>
      <c r="BB560" s="217"/>
      <c r="BC560" s="217"/>
      <c r="BD560" s="217"/>
      <c r="BE560" s="217"/>
      <c r="BF560" s="217"/>
      <c r="BG560" s="217"/>
      <c r="BH560" s="217"/>
      <c r="BI560" s="217"/>
      <c r="BJ560" s="217"/>
      <c r="BK560" s="217"/>
      <c r="BL560" s="217"/>
      <c r="BM560" s="56"/>
    </row>
    <row r="561" spans="1:65">
      <c r="A561" s="30"/>
      <c r="B561" s="3" t="s">
        <v>260</v>
      </c>
      <c r="C561" s="29"/>
      <c r="D561" s="24">
        <v>3.0849999999999999E-2</v>
      </c>
      <c r="E561" s="24">
        <v>2.8850000000000001E-2</v>
      </c>
      <c r="F561" s="24">
        <v>3.1199999999999999E-2</v>
      </c>
      <c r="G561" s="24">
        <v>3.4000000000000002E-2</v>
      </c>
      <c r="H561" s="24">
        <v>3.1799999999999995E-2</v>
      </c>
      <c r="I561" s="24">
        <v>3.3000000000000002E-2</v>
      </c>
      <c r="J561" s="24">
        <v>3.4999999999999996E-2</v>
      </c>
      <c r="K561" s="24">
        <v>3.3250000000000002E-2</v>
      </c>
      <c r="L561" s="24">
        <v>3.005E-2</v>
      </c>
      <c r="M561" s="24">
        <v>3.0449999999999998E-2</v>
      </c>
      <c r="N561" s="24">
        <v>3.0753147149771926E-2</v>
      </c>
      <c r="O561" s="24">
        <v>0.03</v>
      </c>
      <c r="P561" s="24">
        <v>3.1600000000000003E-2</v>
      </c>
      <c r="Q561" s="24">
        <v>3.3149999999999999E-2</v>
      </c>
      <c r="R561" s="24">
        <v>3.1699999999999992E-2</v>
      </c>
      <c r="S561" s="24">
        <v>3.4535835000000001E-2</v>
      </c>
      <c r="T561" s="24">
        <v>3.1200000000000002E-2</v>
      </c>
      <c r="U561" s="24">
        <v>3.4449999999999995E-2</v>
      </c>
      <c r="V561" s="24">
        <v>2.9899999999999999E-2</v>
      </c>
      <c r="W561" s="24">
        <v>3.0135916666666665E-2</v>
      </c>
      <c r="X561" s="216"/>
      <c r="Y561" s="217"/>
      <c r="Z561" s="217"/>
      <c r="AA561" s="217"/>
      <c r="AB561" s="217"/>
      <c r="AC561" s="217"/>
      <c r="AD561" s="217"/>
      <c r="AE561" s="217"/>
      <c r="AF561" s="217"/>
      <c r="AG561" s="217"/>
      <c r="AH561" s="217"/>
      <c r="AI561" s="217"/>
      <c r="AJ561" s="217"/>
      <c r="AK561" s="217"/>
      <c r="AL561" s="217"/>
      <c r="AM561" s="217"/>
      <c r="AN561" s="217"/>
      <c r="AO561" s="217"/>
      <c r="AP561" s="217"/>
      <c r="AQ561" s="217"/>
      <c r="AR561" s="217"/>
      <c r="AS561" s="217"/>
      <c r="AT561" s="217"/>
      <c r="AU561" s="217"/>
      <c r="AV561" s="217"/>
      <c r="AW561" s="217"/>
      <c r="AX561" s="217"/>
      <c r="AY561" s="217"/>
      <c r="AZ561" s="217"/>
      <c r="BA561" s="217"/>
      <c r="BB561" s="217"/>
      <c r="BC561" s="217"/>
      <c r="BD561" s="217"/>
      <c r="BE561" s="217"/>
      <c r="BF561" s="217"/>
      <c r="BG561" s="217"/>
      <c r="BH561" s="217"/>
      <c r="BI561" s="217"/>
      <c r="BJ561" s="217"/>
      <c r="BK561" s="217"/>
      <c r="BL561" s="217"/>
      <c r="BM561" s="56"/>
    </row>
    <row r="562" spans="1:65">
      <c r="A562" s="30"/>
      <c r="B562" s="3" t="s">
        <v>261</v>
      </c>
      <c r="C562" s="29"/>
      <c r="D562" s="24">
        <v>4.4158804331639206E-4</v>
      </c>
      <c r="E562" s="24">
        <v>4.3358966777357722E-4</v>
      </c>
      <c r="F562" s="24">
        <v>1.6733200530681577E-4</v>
      </c>
      <c r="G562" s="24">
        <v>5.1639777949431917E-4</v>
      </c>
      <c r="H562" s="24">
        <v>2.9664793948382709E-4</v>
      </c>
      <c r="I562" s="24">
        <v>0</v>
      </c>
      <c r="J562" s="24">
        <v>4.0824829046386623E-4</v>
      </c>
      <c r="K562" s="24">
        <v>3.9370039370058892E-4</v>
      </c>
      <c r="L562" s="24">
        <v>3.9496835316262956E-4</v>
      </c>
      <c r="M562" s="24">
        <v>1.6809719410706013E-3</v>
      </c>
      <c r="N562" s="24">
        <v>5.4185831765094894E-4</v>
      </c>
      <c r="O562" s="24">
        <v>1.3079245645933348E-3</v>
      </c>
      <c r="P562" s="24">
        <v>1.7224014243685039E-4</v>
      </c>
      <c r="Q562" s="24">
        <v>6.6833125519211395E-4</v>
      </c>
      <c r="R562" s="24">
        <v>4.1673332800085155E-4</v>
      </c>
      <c r="S562" s="24">
        <v>2.6563665505096662E-4</v>
      </c>
      <c r="T562" s="24">
        <v>4.8339080118126564E-4</v>
      </c>
      <c r="U562" s="24">
        <v>6.1779176642835451E-4</v>
      </c>
      <c r="V562" s="24">
        <v>2.7868739954771361E-4</v>
      </c>
      <c r="W562" s="24">
        <v>7.871242750012872E-4</v>
      </c>
      <c r="X562" s="216"/>
      <c r="Y562" s="217"/>
      <c r="Z562" s="217"/>
      <c r="AA562" s="217"/>
      <c r="AB562" s="217"/>
      <c r="AC562" s="217"/>
      <c r="AD562" s="217"/>
      <c r="AE562" s="217"/>
      <c r="AF562" s="217"/>
      <c r="AG562" s="217"/>
      <c r="AH562" s="217"/>
      <c r="AI562" s="217"/>
      <c r="AJ562" s="217"/>
      <c r="AK562" s="217"/>
      <c r="AL562" s="217"/>
      <c r="AM562" s="217"/>
      <c r="AN562" s="217"/>
      <c r="AO562" s="217"/>
      <c r="AP562" s="217"/>
      <c r="AQ562" s="217"/>
      <c r="AR562" s="217"/>
      <c r="AS562" s="217"/>
      <c r="AT562" s="217"/>
      <c r="AU562" s="217"/>
      <c r="AV562" s="217"/>
      <c r="AW562" s="217"/>
      <c r="AX562" s="217"/>
      <c r="AY562" s="217"/>
      <c r="AZ562" s="217"/>
      <c r="BA562" s="217"/>
      <c r="BB562" s="217"/>
      <c r="BC562" s="217"/>
      <c r="BD562" s="217"/>
      <c r="BE562" s="217"/>
      <c r="BF562" s="217"/>
      <c r="BG562" s="217"/>
      <c r="BH562" s="217"/>
      <c r="BI562" s="217"/>
      <c r="BJ562" s="217"/>
      <c r="BK562" s="217"/>
      <c r="BL562" s="217"/>
      <c r="BM562" s="56"/>
    </row>
    <row r="563" spans="1:65">
      <c r="A563" s="30"/>
      <c r="B563" s="3" t="s">
        <v>86</v>
      </c>
      <c r="C563" s="29"/>
      <c r="D563" s="13">
        <v>1.431403706049893E-2</v>
      </c>
      <c r="E563" s="13">
        <v>1.500310269112724E-2</v>
      </c>
      <c r="F563" s="13">
        <v>5.3632052982953782E-3</v>
      </c>
      <c r="G563" s="13">
        <v>1.5040712024106383E-2</v>
      </c>
      <c r="H563" s="13">
        <v>9.3285515560951916E-3</v>
      </c>
      <c r="I563" s="13">
        <v>0</v>
      </c>
      <c r="J563" s="13">
        <v>1.1608956126934585E-2</v>
      </c>
      <c r="K563" s="13">
        <v>1.1805109256389473E-2</v>
      </c>
      <c r="L563" s="13">
        <v>1.3209643918482594E-2</v>
      </c>
      <c r="M563" s="13">
        <v>5.4606560078092094E-2</v>
      </c>
      <c r="N563" s="13">
        <v>1.7507884981407235E-2</v>
      </c>
      <c r="O563" s="13">
        <v>4.3500817004212905E-2</v>
      </c>
      <c r="P563" s="13">
        <v>5.4535137447023875E-3</v>
      </c>
      <c r="Q563" s="13">
        <v>2.023202588876228E-2</v>
      </c>
      <c r="R563" s="13">
        <v>1.3194722786306646E-2</v>
      </c>
      <c r="S563" s="13">
        <v>7.7156274032044074E-3</v>
      </c>
      <c r="T563" s="13">
        <v>1.5452023479422452E-2</v>
      </c>
      <c r="U563" s="13">
        <v>1.7915662632045082E-2</v>
      </c>
      <c r="V563" s="13">
        <v>9.3258471683562837E-3</v>
      </c>
      <c r="W563" s="13">
        <v>2.5946452731699651E-2</v>
      </c>
      <c r="X563" s="157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3" t="s">
        <v>262</v>
      </c>
      <c r="C564" s="29"/>
      <c r="D564" s="13">
        <v>-3.1266797946502667E-2</v>
      </c>
      <c r="E564" s="13">
        <v>-9.2499528708393286E-2</v>
      </c>
      <c r="F564" s="13">
        <v>-2.0276307809753313E-2</v>
      </c>
      <c r="G564" s="13">
        <v>7.8114746747814268E-2</v>
      </c>
      <c r="H564" s="13">
        <v>-1.435467575325311E-3</v>
      </c>
      <c r="I564" s="13">
        <v>3.6246212893530361E-2</v>
      </c>
      <c r="J564" s="13">
        <v>0.10428258040674176</v>
      </c>
      <c r="K564" s="13">
        <v>4.7236703030279825E-2</v>
      </c>
      <c r="L564" s="13">
        <v>-6.1098128317680134E-2</v>
      </c>
      <c r="M564" s="13">
        <v>-3.3360224639217062E-2</v>
      </c>
      <c r="N564" s="13">
        <v>-2.8145889371270494E-2</v>
      </c>
      <c r="O564" s="13">
        <v>-5.586456158589459E-2</v>
      </c>
      <c r="P564" s="13">
        <v>-8.2391043266466513E-3</v>
      </c>
      <c r="Q564" s="13">
        <v>3.7292926239887336E-2</v>
      </c>
      <c r="R564" s="13">
        <v>-8.2391043266466513E-3</v>
      </c>
      <c r="S564" s="13">
        <v>8.1099763868955455E-2</v>
      </c>
      <c r="T564" s="13">
        <v>-1.7659524443860541E-2</v>
      </c>
      <c r="U564" s="13">
        <v>8.2824956806421213E-2</v>
      </c>
      <c r="V564" s="13">
        <v>-6.1621484990858622E-2</v>
      </c>
      <c r="W564" s="13">
        <v>-4.7391765951582787E-2</v>
      </c>
      <c r="X564" s="157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30"/>
      <c r="B565" s="46" t="s">
        <v>263</v>
      </c>
      <c r="C565" s="47"/>
      <c r="D565" s="45">
        <v>0.27</v>
      </c>
      <c r="E565" s="45">
        <v>1.18</v>
      </c>
      <c r="F565" s="45">
        <v>0.11</v>
      </c>
      <c r="G565" s="45">
        <v>1.35</v>
      </c>
      <c r="H565" s="45">
        <v>0.17</v>
      </c>
      <c r="I565" s="45">
        <v>0.73</v>
      </c>
      <c r="J565" s="45">
        <v>1.74</v>
      </c>
      <c r="K565" s="45">
        <v>0.89</v>
      </c>
      <c r="L565" s="45">
        <v>0.71</v>
      </c>
      <c r="M565" s="45">
        <v>0.3</v>
      </c>
      <c r="N565" s="45">
        <v>0.23</v>
      </c>
      <c r="O565" s="45">
        <v>0.64</v>
      </c>
      <c r="P565" s="45">
        <v>7.0000000000000007E-2</v>
      </c>
      <c r="Q565" s="45">
        <v>0.74</v>
      </c>
      <c r="R565" s="45">
        <v>7.0000000000000007E-2</v>
      </c>
      <c r="S565" s="45">
        <v>1.39</v>
      </c>
      <c r="T565" s="45">
        <v>7.0000000000000007E-2</v>
      </c>
      <c r="U565" s="45">
        <v>1.42</v>
      </c>
      <c r="V565" s="45">
        <v>0.72</v>
      </c>
      <c r="W565" s="45">
        <v>0.51</v>
      </c>
      <c r="X565" s="157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B566" s="31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BM566" s="55"/>
    </row>
    <row r="567" spans="1:65" ht="15">
      <c r="B567" s="8" t="s">
        <v>534</v>
      </c>
      <c r="BM567" s="28" t="s">
        <v>66</v>
      </c>
    </row>
    <row r="568" spans="1:65" ht="15">
      <c r="A568" s="25" t="s">
        <v>26</v>
      </c>
      <c r="B568" s="18" t="s">
        <v>110</v>
      </c>
      <c r="C568" s="15" t="s">
        <v>111</v>
      </c>
      <c r="D568" s="16" t="s">
        <v>225</v>
      </c>
      <c r="E568" s="17" t="s">
        <v>225</v>
      </c>
      <c r="F568" s="17" t="s">
        <v>225</v>
      </c>
      <c r="G568" s="17" t="s">
        <v>225</v>
      </c>
      <c r="H568" s="17" t="s">
        <v>225</v>
      </c>
      <c r="I568" s="17" t="s">
        <v>225</v>
      </c>
      <c r="J568" s="17" t="s">
        <v>225</v>
      </c>
      <c r="K568" s="17" t="s">
        <v>225</v>
      </c>
      <c r="L568" s="17" t="s">
        <v>225</v>
      </c>
      <c r="M568" s="17" t="s">
        <v>225</v>
      </c>
      <c r="N568" s="17" t="s">
        <v>225</v>
      </c>
      <c r="O568" s="17" t="s">
        <v>225</v>
      </c>
      <c r="P568" s="17" t="s">
        <v>225</v>
      </c>
      <c r="Q568" s="17" t="s">
        <v>225</v>
      </c>
      <c r="R568" s="17" t="s">
        <v>225</v>
      </c>
      <c r="S568" s="17" t="s">
        <v>225</v>
      </c>
      <c r="T568" s="17" t="s">
        <v>225</v>
      </c>
      <c r="U568" s="17" t="s">
        <v>225</v>
      </c>
      <c r="V568" s="17" t="s">
        <v>225</v>
      </c>
      <c r="W568" s="17" t="s">
        <v>225</v>
      </c>
      <c r="X568" s="157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</v>
      </c>
    </row>
    <row r="569" spans="1:65">
      <c r="A569" s="30"/>
      <c r="B569" s="19" t="s">
        <v>226</v>
      </c>
      <c r="C569" s="9" t="s">
        <v>226</v>
      </c>
      <c r="D569" s="155" t="s">
        <v>228</v>
      </c>
      <c r="E569" s="156" t="s">
        <v>229</v>
      </c>
      <c r="F569" s="156" t="s">
        <v>231</v>
      </c>
      <c r="G569" s="156" t="s">
        <v>232</v>
      </c>
      <c r="H569" s="156" t="s">
        <v>233</v>
      </c>
      <c r="I569" s="156" t="s">
        <v>234</v>
      </c>
      <c r="J569" s="156" t="s">
        <v>235</v>
      </c>
      <c r="K569" s="156" t="s">
        <v>236</v>
      </c>
      <c r="L569" s="156" t="s">
        <v>237</v>
      </c>
      <c r="M569" s="156" t="s">
        <v>238</v>
      </c>
      <c r="N569" s="156" t="s">
        <v>239</v>
      </c>
      <c r="O569" s="156" t="s">
        <v>240</v>
      </c>
      <c r="P569" s="156" t="s">
        <v>241</v>
      </c>
      <c r="Q569" s="156" t="s">
        <v>242</v>
      </c>
      <c r="R569" s="156" t="s">
        <v>243</v>
      </c>
      <c r="S569" s="156" t="s">
        <v>244</v>
      </c>
      <c r="T569" s="156" t="s">
        <v>247</v>
      </c>
      <c r="U569" s="156" t="s">
        <v>249</v>
      </c>
      <c r="V569" s="156" t="s">
        <v>250</v>
      </c>
      <c r="W569" s="156" t="s">
        <v>251</v>
      </c>
      <c r="X569" s="157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 t="s">
        <v>3</v>
      </c>
    </row>
    <row r="570" spans="1:65">
      <c r="A570" s="30"/>
      <c r="B570" s="19"/>
      <c r="C570" s="9"/>
      <c r="D570" s="10" t="s">
        <v>267</v>
      </c>
      <c r="E570" s="11" t="s">
        <v>292</v>
      </c>
      <c r="F570" s="11" t="s">
        <v>267</v>
      </c>
      <c r="G570" s="11" t="s">
        <v>291</v>
      </c>
      <c r="H570" s="11" t="s">
        <v>267</v>
      </c>
      <c r="I570" s="11" t="s">
        <v>291</v>
      </c>
      <c r="J570" s="11" t="s">
        <v>291</v>
      </c>
      <c r="K570" s="11" t="s">
        <v>267</v>
      </c>
      <c r="L570" s="11" t="s">
        <v>291</v>
      </c>
      <c r="M570" s="11" t="s">
        <v>292</v>
      </c>
      <c r="N570" s="11" t="s">
        <v>267</v>
      </c>
      <c r="O570" s="11" t="s">
        <v>292</v>
      </c>
      <c r="P570" s="11" t="s">
        <v>267</v>
      </c>
      <c r="Q570" s="11" t="s">
        <v>292</v>
      </c>
      <c r="R570" s="11" t="s">
        <v>292</v>
      </c>
      <c r="S570" s="11" t="s">
        <v>292</v>
      </c>
      <c r="T570" s="11" t="s">
        <v>292</v>
      </c>
      <c r="U570" s="11" t="s">
        <v>291</v>
      </c>
      <c r="V570" s="11" t="s">
        <v>292</v>
      </c>
      <c r="W570" s="11" t="s">
        <v>291</v>
      </c>
      <c r="X570" s="157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1</v>
      </c>
    </row>
    <row r="571" spans="1:65">
      <c r="A571" s="30"/>
      <c r="B571" s="19"/>
      <c r="C571" s="9"/>
      <c r="D571" s="26" t="s">
        <v>295</v>
      </c>
      <c r="E571" s="26" t="s">
        <v>296</v>
      </c>
      <c r="F571" s="26" t="s">
        <v>296</v>
      </c>
      <c r="G571" s="26" t="s">
        <v>300</v>
      </c>
      <c r="H571" s="26" t="s">
        <v>298</v>
      </c>
      <c r="I571" s="26" t="s">
        <v>300</v>
      </c>
      <c r="J571" s="26" t="s">
        <v>300</v>
      </c>
      <c r="K571" s="26" t="s">
        <v>117</v>
      </c>
      <c r="L571" s="26" t="s">
        <v>296</v>
      </c>
      <c r="M571" s="26" t="s">
        <v>298</v>
      </c>
      <c r="N571" s="26" t="s">
        <v>295</v>
      </c>
      <c r="O571" s="26" t="s">
        <v>298</v>
      </c>
      <c r="P571" s="26" t="s">
        <v>298</v>
      </c>
      <c r="Q571" s="26" t="s">
        <v>298</v>
      </c>
      <c r="R571" s="26" t="s">
        <v>300</v>
      </c>
      <c r="S571" s="26" t="s">
        <v>296</v>
      </c>
      <c r="T571" s="26" t="s">
        <v>296</v>
      </c>
      <c r="U571" s="26" t="s">
        <v>300</v>
      </c>
      <c r="V571" s="26" t="s">
        <v>295</v>
      </c>
      <c r="W571" s="26" t="s">
        <v>295</v>
      </c>
      <c r="X571" s="157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2</v>
      </c>
    </row>
    <row r="572" spans="1:65">
      <c r="A572" s="30"/>
      <c r="B572" s="18">
        <v>1</v>
      </c>
      <c r="C572" s="14">
        <v>1</v>
      </c>
      <c r="D572" s="228">
        <v>16.82</v>
      </c>
      <c r="E572" s="228">
        <v>16.940000000000001</v>
      </c>
      <c r="F572" s="228">
        <v>16.22</v>
      </c>
      <c r="G572" s="241">
        <v>16</v>
      </c>
      <c r="H572" s="228">
        <v>17.5</v>
      </c>
      <c r="I572" s="241">
        <v>15</v>
      </c>
      <c r="J572" s="241">
        <v>17</v>
      </c>
      <c r="K572" s="228">
        <v>16.7</v>
      </c>
      <c r="L572" s="241">
        <v>16</v>
      </c>
      <c r="M572" s="228">
        <v>16.8</v>
      </c>
      <c r="N572" s="228">
        <v>16.098057254767323</v>
      </c>
      <c r="O572" s="228">
        <v>15</v>
      </c>
      <c r="P572" s="245">
        <v>20.5</v>
      </c>
      <c r="Q572" s="228">
        <v>15.2</v>
      </c>
      <c r="R572" s="228">
        <v>15.8</v>
      </c>
      <c r="S572" s="228">
        <v>16.3</v>
      </c>
      <c r="T572" s="228">
        <v>16.55</v>
      </c>
      <c r="U572" s="228">
        <v>16</v>
      </c>
      <c r="V572" s="228">
        <v>15.53</v>
      </c>
      <c r="W572" s="241">
        <v>15.032666666666666</v>
      </c>
      <c r="X572" s="229"/>
      <c r="Y572" s="230"/>
      <c r="Z572" s="230"/>
      <c r="AA572" s="230"/>
      <c r="AB572" s="230"/>
      <c r="AC572" s="230"/>
      <c r="AD572" s="230"/>
      <c r="AE572" s="230"/>
      <c r="AF572" s="230"/>
      <c r="AG572" s="230"/>
      <c r="AH572" s="230"/>
      <c r="AI572" s="230"/>
      <c r="AJ572" s="230"/>
      <c r="AK572" s="230"/>
      <c r="AL572" s="230"/>
      <c r="AM572" s="230"/>
      <c r="AN572" s="230"/>
      <c r="AO572" s="230"/>
      <c r="AP572" s="230"/>
      <c r="AQ572" s="230"/>
      <c r="AR572" s="230"/>
      <c r="AS572" s="230"/>
      <c r="AT572" s="230"/>
      <c r="AU572" s="230"/>
      <c r="AV572" s="230"/>
      <c r="AW572" s="230"/>
      <c r="AX572" s="230"/>
      <c r="AY572" s="230"/>
      <c r="AZ572" s="230"/>
      <c r="BA572" s="230"/>
      <c r="BB572" s="230"/>
      <c r="BC572" s="230"/>
      <c r="BD572" s="230"/>
      <c r="BE572" s="230"/>
      <c r="BF572" s="230"/>
      <c r="BG572" s="230"/>
      <c r="BH572" s="230"/>
      <c r="BI572" s="230"/>
      <c r="BJ572" s="230"/>
      <c r="BK572" s="230"/>
      <c r="BL572" s="230"/>
      <c r="BM572" s="231">
        <v>1</v>
      </c>
    </row>
    <row r="573" spans="1:65">
      <c r="A573" s="30"/>
      <c r="B573" s="19">
        <v>1</v>
      </c>
      <c r="C573" s="9">
        <v>2</v>
      </c>
      <c r="D573" s="232">
        <v>16.61</v>
      </c>
      <c r="E573" s="232">
        <v>16.84</v>
      </c>
      <c r="F573" s="232">
        <v>16.62</v>
      </c>
      <c r="G573" s="242">
        <v>17</v>
      </c>
      <c r="H573" s="232">
        <v>17</v>
      </c>
      <c r="I573" s="242">
        <v>15</v>
      </c>
      <c r="J573" s="242">
        <v>16</v>
      </c>
      <c r="K573" s="232">
        <v>16.7</v>
      </c>
      <c r="L573" s="242">
        <v>15</v>
      </c>
      <c r="M573" s="232">
        <v>16.5</v>
      </c>
      <c r="N573" s="232">
        <v>16.089751718773751</v>
      </c>
      <c r="O573" s="232">
        <v>15.1</v>
      </c>
      <c r="P573" s="232">
        <v>16.95</v>
      </c>
      <c r="Q573" s="232">
        <v>15.33</v>
      </c>
      <c r="R573" s="232">
        <v>15.7</v>
      </c>
      <c r="S573" s="232">
        <v>16.399999999999999</v>
      </c>
      <c r="T573" s="232">
        <v>17.07</v>
      </c>
      <c r="U573" s="232">
        <v>17</v>
      </c>
      <c r="V573" s="232">
        <v>15.28</v>
      </c>
      <c r="W573" s="242">
        <v>14.160666666666666</v>
      </c>
      <c r="X573" s="229"/>
      <c r="Y573" s="230"/>
      <c r="Z573" s="230"/>
      <c r="AA573" s="230"/>
      <c r="AB573" s="230"/>
      <c r="AC573" s="230"/>
      <c r="AD573" s="230"/>
      <c r="AE573" s="230"/>
      <c r="AF573" s="230"/>
      <c r="AG573" s="230"/>
      <c r="AH573" s="230"/>
      <c r="AI573" s="230"/>
      <c r="AJ573" s="230"/>
      <c r="AK573" s="230"/>
      <c r="AL573" s="230"/>
      <c r="AM573" s="230"/>
      <c r="AN573" s="230"/>
      <c r="AO573" s="230"/>
      <c r="AP573" s="230"/>
      <c r="AQ573" s="230"/>
      <c r="AR573" s="230"/>
      <c r="AS573" s="230"/>
      <c r="AT573" s="230"/>
      <c r="AU573" s="230"/>
      <c r="AV573" s="230"/>
      <c r="AW573" s="230"/>
      <c r="AX573" s="230"/>
      <c r="AY573" s="230"/>
      <c r="AZ573" s="230"/>
      <c r="BA573" s="230"/>
      <c r="BB573" s="230"/>
      <c r="BC573" s="230"/>
      <c r="BD573" s="230"/>
      <c r="BE573" s="230"/>
      <c r="BF573" s="230"/>
      <c r="BG573" s="230"/>
      <c r="BH573" s="230"/>
      <c r="BI573" s="230"/>
      <c r="BJ573" s="230"/>
      <c r="BK573" s="230"/>
      <c r="BL573" s="230"/>
      <c r="BM573" s="231">
        <v>22</v>
      </c>
    </row>
    <row r="574" spans="1:65">
      <c r="A574" s="30"/>
      <c r="B574" s="19">
        <v>1</v>
      </c>
      <c r="C574" s="9">
        <v>3</v>
      </c>
      <c r="D574" s="232">
        <v>16.87</v>
      </c>
      <c r="E574" s="232">
        <v>16.63</v>
      </c>
      <c r="F574" s="232">
        <v>16.559999999999999</v>
      </c>
      <c r="G574" s="242">
        <v>17</v>
      </c>
      <c r="H574" s="232">
        <v>17.350000000000001</v>
      </c>
      <c r="I574" s="242">
        <v>15</v>
      </c>
      <c r="J574" s="242">
        <v>18</v>
      </c>
      <c r="K574" s="232">
        <v>16.8</v>
      </c>
      <c r="L574" s="242">
        <v>17</v>
      </c>
      <c r="M574" s="232">
        <v>16.3</v>
      </c>
      <c r="N574" s="232">
        <v>15.742841005757377</v>
      </c>
      <c r="O574" s="232">
        <v>15.1</v>
      </c>
      <c r="P574" s="232">
        <v>16.649999999999999</v>
      </c>
      <c r="Q574" s="232">
        <v>15.31</v>
      </c>
      <c r="R574" s="232">
        <v>15.8</v>
      </c>
      <c r="S574" s="232">
        <v>16.399999999999999</v>
      </c>
      <c r="T574" s="232">
        <v>16.739999999999998</v>
      </c>
      <c r="U574" s="232">
        <v>16</v>
      </c>
      <c r="V574" s="232">
        <v>15.550000000000002</v>
      </c>
      <c r="W574" s="242">
        <v>14.8775</v>
      </c>
      <c r="X574" s="229"/>
      <c r="Y574" s="230"/>
      <c r="Z574" s="230"/>
      <c r="AA574" s="230"/>
      <c r="AB574" s="230"/>
      <c r="AC574" s="230"/>
      <c r="AD574" s="230"/>
      <c r="AE574" s="230"/>
      <c r="AF574" s="230"/>
      <c r="AG574" s="230"/>
      <c r="AH574" s="230"/>
      <c r="AI574" s="230"/>
      <c r="AJ574" s="230"/>
      <c r="AK574" s="230"/>
      <c r="AL574" s="230"/>
      <c r="AM574" s="230"/>
      <c r="AN574" s="230"/>
      <c r="AO574" s="230"/>
      <c r="AP574" s="230"/>
      <c r="AQ574" s="230"/>
      <c r="AR574" s="230"/>
      <c r="AS574" s="230"/>
      <c r="AT574" s="230"/>
      <c r="AU574" s="230"/>
      <c r="AV574" s="230"/>
      <c r="AW574" s="230"/>
      <c r="AX574" s="230"/>
      <c r="AY574" s="230"/>
      <c r="AZ574" s="230"/>
      <c r="BA574" s="230"/>
      <c r="BB574" s="230"/>
      <c r="BC574" s="230"/>
      <c r="BD574" s="230"/>
      <c r="BE574" s="230"/>
      <c r="BF574" s="230"/>
      <c r="BG574" s="230"/>
      <c r="BH574" s="230"/>
      <c r="BI574" s="230"/>
      <c r="BJ574" s="230"/>
      <c r="BK574" s="230"/>
      <c r="BL574" s="230"/>
      <c r="BM574" s="231">
        <v>16</v>
      </c>
    </row>
    <row r="575" spans="1:65">
      <c r="A575" s="30"/>
      <c r="B575" s="19">
        <v>1</v>
      </c>
      <c r="C575" s="9">
        <v>4</v>
      </c>
      <c r="D575" s="232">
        <v>17.09</v>
      </c>
      <c r="E575" s="232">
        <v>17.16</v>
      </c>
      <c r="F575" s="232">
        <v>17.12</v>
      </c>
      <c r="G575" s="242">
        <v>16</v>
      </c>
      <c r="H575" s="232">
        <v>17.3</v>
      </c>
      <c r="I575" s="242">
        <v>15</v>
      </c>
      <c r="J575" s="242">
        <v>18</v>
      </c>
      <c r="K575" s="232">
        <v>16.600000000000001</v>
      </c>
      <c r="L575" s="242">
        <v>16</v>
      </c>
      <c r="M575" s="232">
        <v>16.3</v>
      </c>
      <c r="N575" s="232">
        <v>15.684531741159528</v>
      </c>
      <c r="O575" s="232">
        <v>15.2</v>
      </c>
      <c r="P575" s="232">
        <v>17</v>
      </c>
      <c r="Q575" s="232">
        <v>15.590000000000002</v>
      </c>
      <c r="R575" s="232">
        <v>15.7</v>
      </c>
      <c r="S575" s="232">
        <v>16.399999999999999</v>
      </c>
      <c r="T575" s="232">
        <v>17.05</v>
      </c>
      <c r="U575" s="232">
        <v>16</v>
      </c>
      <c r="V575" s="232">
        <v>15.590000000000002</v>
      </c>
      <c r="W575" s="242">
        <v>14.458666666666666</v>
      </c>
      <c r="X575" s="229"/>
      <c r="Y575" s="230"/>
      <c r="Z575" s="230"/>
      <c r="AA575" s="230"/>
      <c r="AB575" s="230"/>
      <c r="AC575" s="230"/>
      <c r="AD575" s="230"/>
      <c r="AE575" s="230"/>
      <c r="AF575" s="230"/>
      <c r="AG575" s="230"/>
      <c r="AH575" s="230"/>
      <c r="AI575" s="230"/>
      <c r="AJ575" s="230"/>
      <c r="AK575" s="230"/>
      <c r="AL575" s="230"/>
      <c r="AM575" s="230"/>
      <c r="AN575" s="230"/>
      <c r="AO575" s="230"/>
      <c r="AP575" s="230"/>
      <c r="AQ575" s="230"/>
      <c r="AR575" s="230"/>
      <c r="AS575" s="230"/>
      <c r="AT575" s="230"/>
      <c r="AU575" s="230"/>
      <c r="AV575" s="230"/>
      <c r="AW575" s="230"/>
      <c r="AX575" s="230"/>
      <c r="AY575" s="230"/>
      <c r="AZ575" s="230"/>
      <c r="BA575" s="230"/>
      <c r="BB575" s="230"/>
      <c r="BC575" s="230"/>
      <c r="BD575" s="230"/>
      <c r="BE575" s="230"/>
      <c r="BF575" s="230"/>
      <c r="BG575" s="230"/>
      <c r="BH575" s="230"/>
      <c r="BI575" s="230"/>
      <c r="BJ575" s="230"/>
      <c r="BK575" s="230"/>
      <c r="BL575" s="230"/>
      <c r="BM575" s="231">
        <v>16.331660291637359</v>
      </c>
    </row>
    <row r="576" spans="1:65">
      <c r="A576" s="30"/>
      <c r="B576" s="19">
        <v>1</v>
      </c>
      <c r="C576" s="9">
        <v>5</v>
      </c>
      <c r="D576" s="232">
        <v>17.03</v>
      </c>
      <c r="E576" s="232">
        <v>16.510000000000002</v>
      </c>
      <c r="F576" s="232">
        <v>16.73</v>
      </c>
      <c r="G576" s="242">
        <v>18</v>
      </c>
      <c r="H576" s="232">
        <v>17.149999999999999</v>
      </c>
      <c r="I576" s="242">
        <v>15</v>
      </c>
      <c r="J576" s="242">
        <v>18</v>
      </c>
      <c r="K576" s="232">
        <v>16.7</v>
      </c>
      <c r="L576" s="242">
        <v>15</v>
      </c>
      <c r="M576" s="232">
        <v>16.399999999999999</v>
      </c>
      <c r="N576" s="232">
        <v>16.072040353781002</v>
      </c>
      <c r="O576" s="232">
        <v>15.1</v>
      </c>
      <c r="P576" s="232">
        <v>18.350000000000001</v>
      </c>
      <c r="Q576" s="232">
        <v>15.77</v>
      </c>
      <c r="R576" s="232">
        <v>15.8</v>
      </c>
      <c r="S576" s="232">
        <v>16.3</v>
      </c>
      <c r="T576" s="232">
        <v>16.62</v>
      </c>
      <c r="U576" s="232">
        <v>16</v>
      </c>
      <c r="V576" s="232">
        <v>15.370000000000001</v>
      </c>
      <c r="W576" s="242">
        <v>14.632</v>
      </c>
      <c r="X576" s="229"/>
      <c r="Y576" s="230"/>
      <c r="Z576" s="230"/>
      <c r="AA576" s="230"/>
      <c r="AB576" s="230"/>
      <c r="AC576" s="230"/>
      <c r="AD576" s="230"/>
      <c r="AE576" s="230"/>
      <c r="AF576" s="230"/>
      <c r="AG576" s="230"/>
      <c r="AH576" s="230"/>
      <c r="AI576" s="230"/>
      <c r="AJ576" s="230"/>
      <c r="AK576" s="230"/>
      <c r="AL576" s="230"/>
      <c r="AM576" s="230"/>
      <c r="AN576" s="230"/>
      <c r="AO576" s="230"/>
      <c r="AP576" s="230"/>
      <c r="AQ576" s="230"/>
      <c r="AR576" s="230"/>
      <c r="AS576" s="230"/>
      <c r="AT576" s="230"/>
      <c r="AU576" s="230"/>
      <c r="AV576" s="230"/>
      <c r="AW576" s="230"/>
      <c r="AX576" s="230"/>
      <c r="AY576" s="230"/>
      <c r="AZ576" s="230"/>
      <c r="BA576" s="230"/>
      <c r="BB576" s="230"/>
      <c r="BC576" s="230"/>
      <c r="BD576" s="230"/>
      <c r="BE576" s="230"/>
      <c r="BF576" s="230"/>
      <c r="BG576" s="230"/>
      <c r="BH576" s="230"/>
      <c r="BI576" s="230"/>
      <c r="BJ576" s="230"/>
      <c r="BK576" s="230"/>
      <c r="BL576" s="230"/>
      <c r="BM576" s="231">
        <v>101</v>
      </c>
    </row>
    <row r="577" spans="1:65">
      <c r="A577" s="30"/>
      <c r="B577" s="19">
        <v>1</v>
      </c>
      <c r="C577" s="9">
        <v>6</v>
      </c>
      <c r="D577" s="232">
        <v>17.190000000000001</v>
      </c>
      <c r="E577" s="232">
        <v>16.45</v>
      </c>
      <c r="F577" s="232">
        <v>16.43</v>
      </c>
      <c r="G577" s="242">
        <v>17</v>
      </c>
      <c r="H577" s="232">
        <v>17.25</v>
      </c>
      <c r="I577" s="242">
        <v>14</v>
      </c>
      <c r="J577" s="242">
        <v>18</v>
      </c>
      <c r="K577" s="232">
        <v>16.899999999999999</v>
      </c>
      <c r="L577" s="242">
        <v>15</v>
      </c>
      <c r="M577" s="232">
        <v>17.100000000000001</v>
      </c>
      <c r="N577" s="232">
        <v>16.102204173123315</v>
      </c>
      <c r="O577" s="232">
        <v>14.9</v>
      </c>
      <c r="P577" s="232">
        <v>16.2</v>
      </c>
      <c r="Q577" s="232">
        <v>15.63</v>
      </c>
      <c r="R577" s="232">
        <v>15.8</v>
      </c>
      <c r="S577" s="232">
        <v>16.399999999999999</v>
      </c>
      <c r="T577" s="232">
        <v>16.63</v>
      </c>
      <c r="U577" s="232">
        <v>16</v>
      </c>
      <c r="V577" s="232">
        <v>15.7</v>
      </c>
      <c r="W577" s="242">
        <v>14.482999999999999</v>
      </c>
      <c r="X577" s="229"/>
      <c r="Y577" s="230"/>
      <c r="Z577" s="230"/>
      <c r="AA577" s="230"/>
      <c r="AB577" s="230"/>
      <c r="AC577" s="230"/>
      <c r="AD577" s="230"/>
      <c r="AE577" s="230"/>
      <c r="AF577" s="230"/>
      <c r="AG577" s="230"/>
      <c r="AH577" s="230"/>
      <c r="AI577" s="230"/>
      <c r="AJ577" s="230"/>
      <c r="AK577" s="230"/>
      <c r="AL577" s="230"/>
      <c r="AM577" s="230"/>
      <c r="AN577" s="230"/>
      <c r="AO577" s="230"/>
      <c r="AP577" s="230"/>
      <c r="AQ577" s="230"/>
      <c r="AR577" s="230"/>
      <c r="AS577" s="230"/>
      <c r="AT577" s="230"/>
      <c r="AU577" s="230"/>
      <c r="AV577" s="230"/>
      <c r="AW577" s="230"/>
      <c r="AX577" s="230"/>
      <c r="AY577" s="230"/>
      <c r="AZ577" s="230"/>
      <c r="BA577" s="230"/>
      <c r="BB577" s="230"/>
      <c r="BC577" s="230"/>
      <c r="BD577" s="230"/>
      <c r="BE577" s="230"/>
      <c r="BF577" s="230"/>
      <c r="BG577" s="230"/>
      <c r="BH577" s="230"/>
      <c r="BI577" s="230"/>
      <c r="BJ577" s="230"/>
      <c r="BK577" s="230"/>
      <c r="BL577" s="230"/>
      <c r="BM577" s="233"/>
    </row>
    <row r="578" spans="1:65">
      <c r="A578" s="30"/>
      <c r="B578" s="20" t="s">
        <v>259</v>
      </c>
      <c r="C578" s="12"/>
      <c r="D578" s="234">
        <v>16.934999999999999</v>
      </c>
      <c r="E578" s="234">
        <v>16.754999999999999</v>
      </c>
      <c r="F578" s="234">
        <v>16.613333333333333</v>
      </c>
      <c r="G578" s="234">
        <v>16.833333333333332</v>
      </c>
      <c r="H578" s="234">
        <v>17.258333333333336</v>
      </c>
      <c r="I578" s="234">
        <v>14.833333333333334</v>
      </c>
      <c r="J578" s="234">
        <v>17.5</v>
      </c>
      <c r="K578" s="234">
        <v>16.733333333333334</v>
      </c>
      <c r="L578" s="234">
        <v>15.666666666666666</v>
      </c>
      <c r="M578" s="234">
        <v>16.566666666666663</v>
      </c>
      <c r="N578" s="234">
        <v>15.964904374560383</v>
      </c>
      <c r="O578" s="234">
        <v>15.066666666666668</v>
      </c>
      <c r="P578" s="234">
        <v>17.608333333333331</v>
      </c>
      <c r="Q578" s="234">
        <v>15.471666666666666</v>
      </c>
      <c r="R578" s="234">
        <v>15.766666666666666</v>
      </c>
      <c r="S578" s="234">
        <v>16.366666666666664</v>
      </c>
      <c r="T578" s="234">
        <v>16.776666666666667</v>
      </c>
      <c r="U578" s="234">
        <v>16.166666666666668</v>
      </c>
      <c r="V578" s="234">
        <v>15.503333333333336</v>
      </c>
      <c r="W578" s="234">
        <v>14.607416666666667</v>
      </c>
      <c r="X578" s="229"/>
      <c r="Y578" s="230"/>
      <c r="Z578" s="230"/>
      <c r="AA578" s="230"/>
      <c r="AB578" s="230"/>
      <c r="AC578" s="230"/>
      <c r="AD578" s="230"/>
      <c r="AE578" s="230"/>
      <c r="AF578" s="230"/>
      <c r="AG578" s="230"/>
      <c r="AH578" s="230"/>
      <c r="AI578" s="230"/>
      <c r="AJ578" s="230"/>
      <c r="AK578" s="230"/>
      <c r="AL578" s="230"/>
      <c r="AM578" s="230"/>
      <c r="AN578" s="230"/>
      <c r="AO578" s="230"/>
      <c r="AP578" s="230"/>
      <c r="AQ578" s="230"/>
      <c r="AR578" s="230"/>
      <c r="AS578" s="230"/>
      <c r="AT578" s="230"/>
      <c r="AU578" s="230"/>
      <c r="AV578" s="230"/>
      <c r="AW578" s="230"/>
      <c r="AX578" s="230"/>
      <c r="AY578" s="230"/>
      <c r="AZ578" s="230"/>
      <c r="BA578" s="230"/>
      <c r="BB578" s="230"/>
      <c r="BC578" s="230"/>
      <c r="BD578" s="230"/>
      <c r="BE578" s="230"/>
      <c r="BF578" s="230"/>
      <c r="BG578" s="230"/>
      <c r="BH578" s="230"/>
      <c r="BI578" s="230"/>
      <c r="BJ578" s="230"/>
      <c r="BK578" s="230"/>
      <c r="BL578" s="230"/>
      <c r="BM578" s="233"/>
    </row>
    <row r="579" spans="1:65">
      <c r="A579" s="30"/>
      <c r="B579" s="3" t="s">
        <v>260</v>
      </c>
      <c r="C579" s="29"/>
      <c r="D579" s="232">
        <v>16.950000000000003</v>
      </c>
      <c r="E579" s="232">
        <v>16.734999999999999</v>
      </c>
      <c r="F579" s="232">
        <v>16.59</v>
      </c>
      <c r="G579" s="232">
        <v>17</v>
      </c>
      <c r="H579" s="232">
        <v>17.274999999999999</v>
      </c>
      <c r="I579" s="232">
        <v>15</v>
      </c>
      <c r="J579" s="232">
        <v>18</v>
      </c>
      <c r="K579" s="232">
        <v>16.7</v>
      </c>
      <c r="L579" s="232">
        <v>15.5</v>
      </c>
      <c r="M579" s="232">
        <v>16.45</v>
      </c>
      <c r="N579" s="232">
        <v>16.080896036277377</v>
      </c>
      <c r="O579" s="232">
        <v>15.1</v>
      </c>
      <c r="P579" s="232">
        <v>16.975000000000001</v>
      </c>
      <c r="Q579" s="232">
        <v>15.46</v>
      </c>
      <c r="R579" s="232">
        <v>15.8</v>
      </c>
      <c r="S579" s="232">
        <v>16.399999999999999</v>
      </c>
      <c r="T579" s="232">
        <v>16.684999999999999</v>
      </c>
      <c r="U579" s="232">
        <v>16</v>
      </c>
      <c r="V579" s="232">
        <v>15.540000000000001</v>
      </c>
      <c r="W579" s="232">
        <v>14.557499999999999</v>
      </c>
      <c r="X579" s="229"/>
      <c r="Y579" s="230"/>
      <c r="Z579" s="230"/>
      <c r="AA579" s="230"/>
      <c r="AB579" s="230"/>
      <c r="AC579" s="230"/>
      <c r="AD579" s="230"/>
      <c r="AE579" s="230"/>
      <c r="AF579" s="230"/>
      <c r="AG579" s="230"/>
      <c r="AH579" s="230"/>
      <c r="AI579" s="230"/>
      <c r="AJ579" s="230"/>
      <c r="AK579" s="230"/>
      <c r="AL579" s="230"/>
      <c r="AM579" s="230"/>
      <c r="AN579" s="230"/>
      <c r="AO579" s="230"/>
      <c r="AP579" s="230"/>
      <c r="AQ579" s="230"/>
      <c r="AR579" s="230"/>
      <c r="AS579" s="230"/>
      <c r="AT579" s="230"/>
      <c r="AU579" s="230"/>
      <c r="AV579" s="230"/>
      <c r="AW579" s="230"/>
      <c r="AX579" s="230"/>
      <c r="AY579" s="230"/>
      <c r="AZ579" s="230"/>
      <c r="BA579" s="230"/>
      <c r="BB579" s="230"/>
      <c r="BC579" s="230"/>
      <c r="BD579" s="230"/>
      <c r="BE579" s="230"/>
      <c r="BF579" s="230"/>
      <c r="BG579" s="230"/>
      <c r="BH579" s="230"/>
      <c r="BI579" s="230"/>
      <c r="BJ579" s="230"/>
      <c r="BK579" s="230"/>
      <c r="BL579" s="230"/>
      <c r="BM579" s="233"/>
    </row>
    <row r="580" spans="1:65">
      <c r="A580" s="30"/>
      <c r="B580" s="3" t="s">
        <v>261</v>
      </c>
      <c r="C580" s="29"/>
      <c r="D580" s="24">
        <v>0.21030929603800255</v>
      </c>
      <c r="E580" s="24">
        <v>0.27355072655725132</v>
      </c>
      <c r="F580" s="24">
        <v>0.30382012222146698</v>
      </c>
      <c r="G580" s="24">
        <v>0.752772652709081</v>
      </c>
      <c r="H580" s="24">
        <v>0.17151287609583951</v>
      </c>
      <c r="I580" s="24">
        <v>0.40824829046386302</v>
      </c>
      <c r="J580" s="24">
        <v>0.83666002653407556</v>
      </c>
      <c r="K580" s="24">
        <v>0.10327955589886385</v>
      </c>
      <c r="L580" s="24">
        <v>0.81649658092772603</v>
      </c>
      <c r="M580" s="24">
        <v>0.32041639575194492</v>
      </c>
      <c r="N580" s="24">
        <v>0.19573801619398698</v>
      </c>
      <c r="O580" s="24">
        <v>0.10327955589886409</v>
      </c>
      <c r="P580" s="24">
        <v>1.5885265709665257</v>
      </c>
      <c r="Q580" s="24">
        <v>0.22274798914169075</v>
      </c>
      <c r="R580" s="24">
        <v>5.1639777949432961E-2</v>
      </c>
      <c r="S580" s="24">
        <v>5.1639777949431122E-2</v>
      </c>
      <c r="T580" s="24">
        <v>0.22783034623742887</v>
      </c>
      <c r="U580" s="24">
        <v>0.40824829046386296</v>
      </c>
      <c r="V580" s="24">
        <v>0.15279616051022588</v>
      </c>
      <c r="W580" s="24">
        <v>0.31355335803230266</v>
      </c>
      <c r="X580" s="157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86</v>
      </c>
      <c r="C581" s="29"/>
      <c r="D581" s="13">
        <v>1.2418618012282407E-2</v>
      </c>
      <c r="E581" s="13">
        <v>1.6326513074142127E-2</v>
      </c>
      <c r="F581" s="13">
        <v>1.8287728063089908E-2</v>
      </c>
      <c r="G581" s="13">
        <v>4.4719167487668181E-2</v>
      </c>
      <c r="H581" s="13">
        <v>9.937974471994562E-3</v>
      </c>
      <c r="I581" s="13">
        <v>2.7522356660485147E-2</v>
      </c>
      <c r="J581" s="13">
        <v>4.7809144373375745E-2</v>
      </c>
      <c r="K581" s="13">
        <v>6.1720850138763253E-3</v>
      </c>
      <c r="L581" s="13">
        <v>5.211680303793996E-2</v>
      </c>
      <c r="M581" s="13">
        <v>1.9341029924664688E-2</v>
      </c>
      <c r="N581" s="13">
        <v>1.2260519173913118E-2</v>
      </c>
      <c r="O581" s="13">
        <v>6.8548377808980579E-3</v>
      </c>
      <c r="P581" s="13">
        <v>9.021447634452584E-2</v>
      </c>
      <c r="Q581" s="13">
        <v>1.43971553899617E-2</v>
      </c>
      <c r="R581" s="13">
        <v>3.27525018706763E-3</v>
      </c>
      <c r="S581" s="13">
        <v>3.1551799154438571E-3</v>
      </c>
      <c r="T581" s="13">
        <v>1.3580191510277898E-2</v>
      </c>
      <c r="U581" s="13">
        <v>2.5252471575084305E-2</v>
      </c>
      <c r="V581" s="13">
        <v>9.8556973023151487E-3</v>
      </c>
      <c r="W581" s="13">
        <v>2.1465353196079798E-2</v>
      </c>
      <c r="X581" s="157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3" t="s">
        <v>262</v>
      </c>
      <c r="C582" s="29"/>
      <c r="D582" s="13">
        <v>3.6942949926014546E-2</v>
      </c>
      <c r="E582" s="13">
        <v>2.592141281431215E-2</v>
      </c>
      <c r="F582" s="13">
        <v>1.7247054902324033E-2</v>
      </c>
      <c r="G582" s="13">
        <v>3.07178224832938E-2</v>
      </c>
      <c r="H582" s="13">
        <v>5.6740896219258374E-2</v>
      </c>
      <c r="I582" s="13">
        <v>-9.1743700980067788E-2</v>
      </c>
      <c r="J582" s="13">
        <v>7.1538330304414366E-2</v>
      </c>
      <c r="K582" s="13">
        <v>2.4594746310125704E-2</v>
      </c>
      <c r="L582" s="13">
        <v>-4.0718066203667247E-2</v>
      </c>
      <c r="M582" s="13">
        <v>1.4389619354845395E-2</v>
      </c>
      <c r="N582" s="13">
        <v>-2.245674417222443E-2</v>
      </c>
      <c r="O582" s="13">
        <v>-7.7456523242675601E-2</v>
      </c>
      <c r="P582" s="13">
        <v>7.8171662825346155E-2</v>
      </c>
      <c r="Q582" s="13">
        <v>-5.2658064741344934E-2</v>
      </c>
      <c r="R582" s="13">
        <v>-3.4594990030499151E-2</v>
      </c>
      <c r="S582" s="13">
        <v>2.1434670085092034E-3</v>
      </c>
      <c r="T582" s="13">
        <v>2.7248079318498597E-2</v>
      </c>
      <c r="U582" s="13">
        <v>-1.0102685337826656E-2</v>
      </c>
      <c r="V582" s="13">
        <v>-5.0719090619841589E-2</v>
      </c>
      <c r="W582" s="13">
        <v>-0.10557675056795002</v>
      </c>
      <c r="X582" s="157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46" t="s">
        <v>263</v>
      </c>
      <c r="C583" s="47"/>
      <c r="D583" s="45">
        <v>0.65</v>
      </c>
      <c r="E583" s="45">
        <v>0.4</v>
      </c>
      <c r="F583" s="45">
        <v>0.2</v>
      </c>
      <c r="G583" s="45" t="s">
        <v>264</v>
      </c>
      <c r="H583" s="45">
        <v>1.1000000000000001</v>
      </c>
      <c r="I583" s="45" t="s">
        <v>264</v>
      </c>
      <c r="J583" s="45" t="s">
        <v>264</v>
      </c>
      <c r="K583" s="45">
        <v>0.37</v>
      </c>
      <c r="L583" s="45" t="s">
        <v>264</v>
      </c>
      <c r="M583" s="45">
        <v>0.14000000000000001</v>
      </c>
      <c r="N583" s="45">
        <v>0.7</v>
      </c>
      <c r="O583" s="45">
        <v>1.95</v>
      </c>
      <c r="P583" s="45">
        <v>1.59</v>
      </c>
      <c r="Q583" s="45">
        <v>1.38</v>
      </c>
      <c r="R583" s="45">
        <v>0.97</v>
      </c>
      <c r="S583" s="45">
        <v>0.14000000000000001</v>
      </c>
      <c r="T583" s="45">
        <v>0.43</v>
      </c>
      <c r="U583" s="45">
        <v>0.42</v>
      </c>
      <c r="V583" s="45">
        <v>1.34</v>
      </c>
      <c r="W583" s="45">
        <v>2.58</v>
      </c>
      <c r="X583" s="157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B584" s="31" t="s">
        <v>309</v>
      </c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BM584" s="55"/>
    </row>
    <row r="585" spans="1:65">
      <c r="BM585" s="55"/>
    </row>
    <row r="586" spans="1:65" ht="15">
      <c r="B586" s="8" t="s">
        <v>535</v>
      </c>
      <c r="BM586" s="28" t="s">
        <v>66</v>
      </c>
    </row>
    <row r="587" spans="1:65" ht="15">
      <c r="A587" s="25" t="s">
        <v>57</v>
      </c>
      <c r="B587" s="18" t="s">
        <v>110</v>
      </c>
      <c r="C587" s="15" t="s">
        <v>111</v>
      </c>
      <c r="D587" s="16" t="s">
        <v>225</v>
      </c>
      <c r="E587" s="17" t="s">
        <v>225</v>
      </c>
      <c r="F587" s="17" t="s">
        <v>225</v>
      </c>
      <c r="G587" s="17" t="s">
        <v>225</v>
      </c>
      <c r="H587" s="17" t="s">
        <v>225</v>
      </c>
      <c r="I587" s="17" t="s">
        <v>225</v>
      </c>
      <c r="J587" s="17" t="s">
        <v>225</v>
      </c>
      <c r="K587" s="17" t="s">
        <v>225</v>
      </c>
      <c r="L587" s="17" t="s">
        <v>225</v>
      </c>
      <c r="M587" s="17" t="s">
        <v>225</v>
      </c>
      <c r="N587" s="17" t="s">
        <v>225</v>
      </c>
      <c r="O587" s="17" t="s">
        <v>225</v>
      </c>
      <c r="P587" s="17" t="s">
        <v>225</v>
      </c>
      <c r="Q587" s="17" t="s">
        <v>225</v>
      </c>
      <c r="R587" s="17" t="s">
        <v>225</v>
      </c>
      <c r="S587" s="17" t="s">
        <v>225</v>
      </c>
      <c r="T587" s="17" t="s">
        <v>225</v>
      </c>
      <c r="U587" s="17" t="s">
        <v>225</v>
      </c>
      <c r="V587" s="17" t="s">
        <v>225</v>
      </c>
      <c r="W587" s="157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1</v>
      </c>
    </row>
    <row r="588" spans="1:65">
      <c r="A588" s="30"/>
      <c r="B588" s="19" t="s">
        <v>226</v>
      </c>
      <c r="C588" s="9" t="s">
        <v>226</v>
      </c>
      <c r="D588" s="155" t="s">
        <v>228</v>
      </c>
      <c r="E588" s="156" t="s">
        <v>229</v>
      </c>
      <c r="F588" s="156" t="s">
        <v>231</v>
      </c>
      <c r="G588" s="156" t="s">
        <v>232</v>
      </c>
      <c r="H588" s="156" t="s">
        <v>233</v>
      </c>
      <c r="I588" s="156" t="s">
        <v>234</v>
      </c>
      <c r="J588" s="156" t="s">
        <v>235</v>
      </c>
      <c r="K588" s="156" t="s">
        <v>236</v>
      </c>
      <c r="L588" s="156" t="s">
        <v>237</v>
      </c>
      <c r="M588" s="156" t="s">
        <v>238</v>
      </c>
      <c r="N588" s="156" t="s">
        <v>239</v>
      </c>
      <c r="O588" s="156" t="s">
        <v>241</v>
      </c>
      <c r="P588" s="156" t="s">
        <v>242</v>
      </c>
      <c r="Q588" s="156" t="s">
        <v>243</v>
      </c>
      <c r="R588" s="156" t="s">
        <v>244</v>
      </c>
      <c r="S588" s="156" t="s">
        <v>247</v>
      </c>
      <c r="T588" s="156" t="s">
        <v>249</v>
      </c>
      <c r="U588" s="156" t="s">
        <v>250</v>
      </c>
      <c r="V588" s="156" t="s">
        <v>251</v>
      </c>
      <c r="W588" s="157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 t="s">
        <v>1</v>
      </c>
    </row>
    <row r="589" spans="1:65">
      <c r="A589" s="30"/>
      <c r="B589" s="19"/>
      <c r="C589" s="9"/>
      <c r="D589" s="10" t="s">
        <v>267</v>
      </c>
      <c r="E589" s="11" t="s">
        <v>292</v>
      </c>
      <c r="F589" s="11" t="s">
        <v>291</v>
      </c>
      <c r="G589" s="11" t="s">
        <v>291</v>
      </c>
      <c r="H589" s="11" t="s">
        <v>267</v>
      </c>
      <c r="I589" s="11" t="s">
        <v>291</v>
      </c>
      <c r="J589" s="11" t="s">
        <v>291</v>
      </c>
      <c r="K589" s="11" t="s">
        <v>267</v>
      </c>
      <c r="L589" s="11" t="s">
        <v>291</v>
      </c>
      <c r="M589" s="11" t="s">
        <v>292</v>
      </c>
      <c r="N589" s="11" t="s">
        <v>267</v>
      </c>
      <c r="O589" s="11" t="s">
        <v>267</v>
      </c>
      <c r="P589" s="11" t="s">
        <v>292</v>
      </c>
      <c r="Q589" s="11" t="s">
        <v>292</v>
      </c>
      <c r="R589" s="11" t="s">
        <v>292</v>
      </c>
      <c r="S589" s="11" t="s">
        <v>292</v>
      </c>
      <c r="T589" s="11" t="s">
        <v>291</v>
      </c>
      <c r="U589" s="11" t="s">
        <v>292</v>
      </c>
      <c r="V589" s="11" t="s">
        <v>291</v>
      </c>
      <c r="W589" s="157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3</v>
      </c>
    </row>
    <row r="590" spans="1:65">
      <c r="A590" s="30"/>
      <c r="B590" s="19"/>
      <c r="C590" s="9"/>
      <c r="D590" s="26" t="s">
        <v>295</v>
      </c>
      <c r="E590" s="26" t="s">
        <v>296</v>
      </c>
      <c r="F590" s="26" t="s">
        <v>296</v>
      </c>
      <c r="G590" s="26" t="s">
        <v>300</v>
      </c>
      <c r="H590" s="26" t="s">
        <v>298</v>
      </c>
      <c r="I590" s="26" t="s">
        <v>300</v>
      </c>
      <c r="J590" s="26" t="s">
        <v>300</v>
      </c>
      <c r="K590" s="26" t="s">
        <v>117</v>
      </c>
      <c r="L590" s="26" t="s">
        <v>296</v>
      </c>
      <c r="M590" s="26" t="s">
        <v>298</v>
      </c>
      <c r="N590" s="26" t="s">
        <v>295</v>
      </c>
      <c r="O590" s="26" t="s">
        <v>298</v>
      </c>
      <c r="P590" s="26" t="s">
        <v>298</v>
      </c>
      <c r="Q590" s="26" t="s">
        <v>300</v>
      </c>
      <c r="R590" s="26" t="s">
        <v>296</v>
      </c>
      <c r="S590" s="26" t="s">
        <v>296</v>
      </c>
      <c r="T590" s="26" t="s">
        <v>300</v>
      </c>
      <c r="U590" s="26" t="s">
        <v>295</v>
      </c>
      <c r="V590" s="26" t="s">
        <v>295</v>
      </c>
      <c r="W590" s="157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3</v>
      </c>
    </row>
    <row r="591" spans="1:65">
      <c r="A591" s="30"/>
      <c r="B591" s="18">
        <v>1</v>
      </c>
      <c r="C591" s="14">
        <v>1</v>
      </c>
      <c r="D591" s="235">
        <v>0.09</v>
      </c>
      <c r="E591" s="235">
        <v>0.09</v>
      </c>
      <c r="F591" s="235">
        <v>8.8999999999999996E-2</v>
      </c>
      <c r="G591" s="236">
        <v>0.11</v>
      </c>
      <c r="H591" s="235">
        <v>0.09</v>
      </c>
      <c r="I591" s="236">
        <v>0.12</v>
      </c>
      <c r="J591" s="236">
        <v>0.12</v>
      </c>
      <c r="K591" s="235">
        <v>0.08</v>
      </c>
      <c r="L591" s="235">
        <v>8.6999999999999994E-2</v>
      </c>
      <c r="M591" s="236">
        <v>7.0000000000000007E-2</v>
      </c>
      <c r="N591" s="235">
        <v>8.801049507152002E-2</v>
      </c>
      <c r="O591" s="235">
        <v>0.08</v>
      </c>
      <c r="P591" s="235">
        <v>0.09</v>
      </c>
      <c r="Q591" s="236">
        <v>0.1</v>
      </c>
      <c r="R591" s="235">
        <v>0.09</v>
      </c>
      <c r="S591" s="235">
        <v>0.09</v>
      </c>
      <c r="T591" s="235">
        <v>0.1</v>
      </c>
      <c r="U591" s="235">
        <v>0.08</v>
      </c>
      <c r="V591" s="235">
        <v>7.8071100000000004E-2</v>
      </c>
      <c r="W591" s="216"/>
      <c r="X591" s="217"/>
      <c r="Y591" s="217"/>
      <c r="Z591" s="217"/>
      <c r="AA591" s="217"/>
      <c r="AB591" s="217"/>
      <c r="AC591" s="217"/>
      <c r="AD591" s="217"/>
      <c r="AE591" s="217"/>
      <c r="AF591" s="217"/>
      <c r="AG591" s="217"/>
      <c r="AH591" s="217"/>
      <c r="AI591" s="217"/>
      <c r="AJ591" s="217"/>
      <c r="AK591" s="217"/>
      <c r="AL591" s="217"/>
      <c r="AM591" s="217"/>
      <c r="AN591" s="217"/>
      <c r="AO591" s="217"/>
      <c r="AP591" s="217"/>
      <c r="AQ591" s="217"/>
      <c r="AR591" s="217"/>
      <c r="AS591" s="217"/>
      <c r="AT591" s="217"/>
      <c r="AU591" s="217"/>
      <c r="AV591" s="217"/>
      <c r="AW591" s="217"/>
      <c r="AX591" s="217"/>
      <c r="AY591" s="217"/>
      <c r="AZ591" s="217"/>
      <c r="BA591" s="217"/>
      <c r="BB591" s="217"/>
      <c r="BC591" s="217"/>
      <c r="BD591" s="217"/>
      <c r="BE591" s="217"/>
      <c r="BF591" s="217"/>
      <c r="BG591" s="217"/>
      <c r="BH591" s="217"/>
      <c r="BI591" s="217"/>
      <c r="BJ591" s="217"/>
      <c r="BK591" s="217"/>
      <c r="BL591" s="217"/>
      <c r="BM591" s="237">
        <v>1</v>
      </c>
    </row>
    <row r="592" spans="1:65">
      <c r="A592" s="30"/>
      <c r="B592" s="19">
        <v>1</v>
      </c>
      <c r="C592" s="9">
        <v>2</v>
      </c>
      <c r="D592" s="24">
        <v>0.09</v>
      </c>
      <c r="E592" s="24">
        <v>0.09</v>
      </c>
      <c r="F592" s="24">
        <v>8.8999999999999996E-2</v>
      </c>
      <c r="G592" s="238">
        <v>0.12</v>
      </c>
      <c r="H592" s="24">
        <v>0.09</v>
      </c>
      <c r="I592" s="238">
        <v>0.12</v>
      </c>
      <c r="J592" s="238">
        <v>0.11</v>
      </c>
      <c r="K592" s="24">
        <v>0.08</v>
      </c>
      <c r="L592" s="24">
        <v>8.5999999999999993E-2</v>
      </c>
      <c r="M592" s="238">
        <v>7.0000000000000007E-2</v>
      </c>
      <c r="N592" s="24">
        <v>8.8625580665631781E-2</v>
      </c>
      <c r="O592" s="24">
        <v>0.09</v>
      </c>
      <c r="P592" s="24">
        <v>0.09</v>
      </c>
      <c r="Q592" s="238">
        <v>0.1</v>
      </c>
      <c r="R592" s="24">
        <v>0.09</v>
      </c>
      <c r="S592" s="24">
        <v>0.1</v>
      </c>
      <c r="T592" s="24">
        <v>0.09</v>
      </c>
      <c r="U592" s="24">
        <v>0.08</v>
      </c>
      <c r="V592" s="24">
        <v>7.5619266666666657E-2</v>
      </c>
      <c r="W592" s="216"/>
      <c r="X592" s="217"/>
      <c r="Y592" s="217"/>
      <c r="Z592" s="217"/>
      <c r="AA592" s="217"/>
      <c r="AB592" s="217"/>
      <c r="AC592" s="217"/>
      <c r="AD592" s="217"/>
      <c r="AE592" s="217"/>
      <c r="AF592" s="217"/>
      <c r="AG592" s="217"/>
      <c r="AH592" s="217"/>
      <c r="AI592" s="217"/>
      <c r="AJ592" s="217"/>
      <c r="AK592" s="217"/>
      <c r="AL592" s="217"/>
      <c r="AM592" s="217"/>
      <c r="AN592" s="217"/>
      <c r="AO592" s="217"/>
      <c r="AP592" s="217"/>
      <c r="AQ592" s="217"/>
      <c r="AR592" s="217"/>
      <c r="AS592" s="217"/>
      <c r="AT592" s="217"/>
      <c r="AU592" s="217"/>
      <c r="AV592" s="217"/>
      <c r="AW592" s="217"/>
      <c r="AX592" s="217"/>
      <c r="AY592" s="217"/>
      <c r="AZ592" s="217"/>
      <c r="BA592" s="217"/>
      <c r="BB592" s="217"/>
      <c r="BC592" s="217"/>
      <c r="BD592" s="217"/>
      <c r="BE592" s="217"/>
      <c r="BF592" s="217"/>
      <c r="BG592" s="217"/>
      <c r="BH592" s="217"/>
      <c r="BI592" s="217"/>
      <c r="BJ592" s="217"/>
      <c r="BK592" s="217"/>
      <c r="BL592" s="217"/>
      <c r="BM592" s="237" t="e">
        <v>#N/A</v>
      </c>
    </row>
    <row r="593" spans="1:65">
      <c r="A593" s="30"/>
      <c r="B593" s="19">
        <v>1</v>
      </c>
      <c r="C593" s="9">
        <v>3</v>
      </c>
      <c r="D593" s="24">
        <v>0.1</v>
      </c>
      <c r="E593" s="24">
        <v>0.09</v>
      </c>
      <c r="F593" s="24">
        <v>8.8999999999999996E-2</v>
      </c>
      <c r="G593" s="238">
        <v>0.11</v>
      </c>
      <c r="H593" s="24">
        <v>0.09</v>
      </c>
      <c r="I593" s="238">
        <v>0.12</v>
      </c>
      <c r="J593" s="238">
        <v>0.09</v>
      </c>
      <c r="K593" s="24">
        <v>0.08</v>
      </c>
      <c r="L593" s="24">
        <v>8.7999999999999995E-2</v>
      </c>
      <c r="M593" s="238">
        <v>0.06</v>
      </c>
      <c r="N593" s="24">
        <v>8.708455584898607E-2</v>
      </c>
      <c r="O593" s="24">
        <v>0.09</v>
      </c>
      <c r="P593" s="24">
        <v>0.09</v>
      </c>
      <c r="Q593" s="238">
        <v>0.1</v>
      </c>
      <c r="R593" s="24">
        <v>0.09</v>
      </c>
      <c r="S593" s="24">
        <v>0.1</v>
      </c>
      <c r="T593" s="24">
        <v>0.1</v>
      </c>
      <c r="U593" s="24">
        <v>0.08</v>
      </c>
      <c r="V593" s="24">
        <v>7.5815833333333332E-2</v>
      </c>
      <c r="W593" s="216"/>
      <c r="X593" s="217"/>
      <c r="Y593" s="217"/>
      <c r="Z593" s="217"/>
      <c r="AA593" s="217"/>
      <c r="AB593" s="217"/>
      <c r="AC593" s="217"/>
      <c r="AD593" s="217"/>
      <c r="AE593" s="217"/>
      <c r="AF593" s="217"/>
      <c r="AG593" s="217"/>
      <c r="AH593" s="217"/>
      <c r="AI593" s="217"/>
      <c r="AJ593" s="217"/>
      <c r="AK593" s="217"/>
      <c r="AL593" s="217"/>
      <c r="AM593" s="217"/>
      <c r="AN593" s="217"/>
      <c r="AO593" s="217"/>
      <c r="AP593" s="217"/>
      <c r="AQ593" s="217"/>
      <c r="AR593" s="217"/>
      <c r="AS593" s="217"/>
      <c r="AT593" s="217"/>
      <c r="AU593" s="217"/>
      <c r="AV593" s="217"/>
      <c r="AW593" s="217"/>
      <c r="AX593" s="217"/>
      <c r="AY593" s="217"/>
      <c r="AZ593" s="217"/>
      <c r="BA593" s="217"/>
      <c r="BB593" s="217"/>
      <c r="BC593" s="217"/>
      <c r="BD593" s="217"/>
      <c r="BE593" s="217"/>
      <c r="BF593" s="217"/>
      <c r="BG593" s="217"/>
      <c r="BH593" s="217"/>
      <c r="BI593" s="217"/>
      <c r="BJ593" s="217"/>
      <c r="BK593" s="217"/>
      <c r="BL593" s="217"/>
      <c r="BM593" s="237">
        <v>16</v>
      </c>
    </row>
    <row r="594" spans="1:65">
      <c r="A594" s="30"/>
      <c r="B594" s="19">
        <v>1</v>
      </c>
      <c r="C594" s="9">
        <v>4</v>
      </c>
      <c r="D594" s="24">
        <v>0.09</v>
      </c>
      <c r="E594" s="24">
        <v>0.09</v>
      </c>
      <c r="F594" s="24">
        <v>8.8999999999999996E-2</v>
      </c>
      <c r="G594" s="238">
        <v>0.11</v>
      </c>
      <c r="H594" s="24">
        <v>0.09</v>
      </c>
      <c r="I594" s="238">
        <v>0.12</v>
      </c>
      <c r="J594" s="238">
        <v>0.11</v>
      </c>
      <c r="K594" s="24">
        <v>0.1</v>
      </c>
      <c r="L594" s="24">
        <v>8.7999999999999995E-2</v>
      </c>
      <c r="M594" s="238">
        <v>7.0000000000000007E-2</v>
      </c>
      <c r="N594" s="24">
        <v>8.806712702803067E-2</v>
      </c>
      <c r="O594" s="24">
        <v>0.08</v>
      </c>
      <c r="P594" s="24">
        <v>0.09</v>
      </c>
      <c r="Q594" s="238">
        <v>0.1</v>
      </c>
      <c r="R594" s="24">
        <v>0.09</v>
      </c>
      <c r="S594" s="24">
        <v>0.1</v>
      </c>
      <c r="T594" s="24">
        <v>0.09</v>
      </c>
      <c r="U594" s="24">
        <v>0.08</v>
      </c>
      <c r="V594" s="24">
        <v>7.7450450000000004E-2</v>
      </c>
      <c r="W594" s="216"/>
      <c r="X594" s="217"/>
      <c r="Y594" s="217"/>
      <c r="Z594" s="217"/>
      <c r="AA594" s="217"/>
      <c r="AB594" s="217"/>
      <c r="AC594" s="217"/>
      <c r="AD594" s="217"/>
      <c r="AE594" s="217"/>
      <c r="AF594" s="217"/>
      <c r="AG594" s="217"/>
      <c r="AH594" s="217"/>
      <c r="AI594" s="217"/>
      <c r="AJ594" s="217"/>
      <c r="AK594" s="217"/>
      <c r="AL594" s="217"/>
      <c r="AM594" s="217"/>
      <c r="AN594" s="217"/>
      <c r="AO594" s="217"/>
      <c r="AP594" s="217"/>
      <c r="AQ594" s="217"/>
      <c r="AR594" s="217"/>
      <c r="AS594" s="217"/>
      <c r="AT594" s="217"/>
      <c r="AU594" s="217"/>
      <c r="AV594" s="217"/>
      <c r="AW594" s="217"/>
      <c r="AX594" s="217"/>
      <c r="AY594" s="217"/>
      <c r="AZ594" s="217"/>
      <c r="BA594" s="217"/>
      <c r="BB594" s="217"/>
      <c r="BC594" s="217"/>
      <c r="BD594" s="217"/>
      <c r="BE594" s="217"/>
      <c r="BF594" s="217"/>
      <c r="BG594" s="217"/>
      <c r="BH594" s="217"/>
      <c r="BI594" s="217"/>
      <c r="BJ594" s="217"/>
      <c r="BK594" s="217"/>
      <c r="BL594" s="217"/>
      <c r="BM594" s="237">
        <v>8.7639749599398256E-2</v>
      </c>
    </row>
    <row r="595" spans="1:65">
      <c r="A595" s="30"/>
      <c r="B595" s="19">
        <v>1</v>
      </c>
      <c r="C595" s="9">
        <v>5</v>
      </c>
      <c r="D595" s="24">
        <v>0.09</v>
      </c>
      <c r="E595" s="24">
        <v>0.08</v>
      </c>
      <c r="F595" s="24">
        <v>8.7999999999999995E-2</v>
      </c>
      <c r="G595" s="238">
        <v>0.11</v>
      </c>
      <c r="H595" s="24">
        <v>0.09</v>
      </c>
      <c r="I595" s="238">
        <v>0.12</v>
      </c>
      <c r="J595" s="238">
        <v>0.11</v>
      </c>
      <c r="K595" s="24">
        <v>0.08</v>
      </c>
      <c r="L595" s="24">
        <v>8.7999999999999995E-2</v>
      </c>
      <c r="M595" s="238">
        <v>7.0000000000000007E-2</v>
      </c>
      <c r="N595" s="24">
        <v>8.8875011316767324E-2</v>
      </c>
      <c r="O595" s="24">
        <v>0.08</v>
      </c>
      <c r="P595" s="24">
        <v>0.09</v>
      </c>
      <c r="Q595" s="238">
        <v>0.1</v>
      </c>
      <c r="R595" s="24">
        <v>0.08</v>
      </c>
      <c r="S595" s="24">
        <v>0.1</v>
      </c>
      <c r="T595" s="24">
        <v>0.09</v>
      </c>
      <c r="U595" s="24">
        <v>0.08</v>
      </c>
      <c r="V595" s="24">
        <v>7.6232049999999996E-2</v>
      </c>
      <c r="W595" s="216"/>
      <c r="X595" s="217"/>
      <c r="Y595" s="217"/>
      <c r="Z595" s="217"/>
      <c r="AA595" s="217"/>
      <c r="AB595" s="217"/>
      <c r="AC595" s="217"/>
      <c r="AD595" s="217"/>
      <c r="AE595" s="217"/>
      <c r="AF595" s="217"/>
      <c r="AG595" s="217"/>
      <c r="AH595" s="217"/>
      <c r="AI595" s="217"/>
      <c r="AJ595" s="217"/>
      <c r="AK595" s="217"/>
      <c r="AL595" s="217"/>
      <c r="AM595" s="217"/>
      <c r="AN595" s="217"/>
      <c r="AO595" s="217"/>
      <c r="AP595" s="217"/>
      <c r="AQ595" s="217"/>
      <c r="AR595" s="217"/>
      <c r="AS595" s="217"/>
      <c r="AT595" s="217"/>
      <c r="AU595" s="217"/>
      <c r="AV595" s="217"/>
      <c r="AW595" s="217"/>
      <c r="AX595" s="217"/>
      <c r="AY595" s="217"/>
      <c r="AZ595" s="217"/>
      <c r="BA595" s="217"/>
      <c r="BB595" s="217"/>
      <c r="BC595" s="217"/>
      <c r="BD595" s="217"/>
      <c r="BE595" s="217"/>
      <c r="BF595" s="217"/>
      <c r="BG595" s="217"/>
      <c r="BH595" s="217"/>
      <c r="BI595" s="217"/>
      <c r="BJ595" s="217"/>
      <c r="BK595" s="217"/>
      <c r="BL595" s="217"/>
      <c r="BM595" s="237">
        <v>102</v>
      </c>
    </row>
    <row r="596" spans="1:65">
      <c r="A596" s="30"/>
      <c r="B596" s="19">
        <v>1</v>
      </c>
      <c r="C596" s="9">
        <v>6</v>
      </c>
      <c r="D596" s="24">
        <v>0.09</v>
      </c>
      <c r="E596" s="24">
        <v>0.09</v>
      </c>
      <c r="F596" s="24">
        <v>9.0999999999999998E-2</v>
      </c>
      <c r="G596" s="238">
        <v>0.1</v>
      </c>
      <c r="H596" s="24">
        <v>0.09</v>
      </c>
      <c r="I596" s="238">
        <v>0.12</v>
      </c>
      <c r="J596" s="238">
        <v>0.13</v>
      </c>
      <c r="K596" s="24">
        <v>0.08</v>
      </c>
      <c r="L596" s="24">
        <v>8.5000000000000006E-2</v>
      </c>
      <c r="M596" s="238">
        <v>7.0000000000000007E-2</v>
      </c>
      <c r="N596" s="24">
        <v>8.8520329751851576E-2</v>
      </c>
      <c r="O596" s="24">
        <v>0.08</v>
      </c>
      <c r="P596" s="24">
        <v>0.09</v>
      </c>
      <c r="Q596" s="238">
        <v>0.1</v>
      </c>
      <c r="R596" s="24">
        <v>0.09</v>
      </c>
      <c r="S596" s="24">
        <v>0.1</v>
      </c>
      <c r="T596" s="24">
        <v>0.09</v>
      </c>
      <c r="U596" s="24">
        <v>0.08</v>
      </c>
      <c r="V596" s="24">
        <v>7.2367166666666663E-2</v>
      </c>
      <c r="W596" s="216"/>
      <c r="X596" s="217"/>
      <c r="Y596" s="217"/>
      <c r="Z596" s="217"/>
      <c r="AA596" s="217"/>
      <c r="AB596" s="217"/>
      <c r="AC596" s="217"/>
      <c r="AD596" s="217"/>
      <c r="AE596" s="217"/>
      <c r="AF596" s="217"/>
      <c r="AG596" s="217"/>
      <c r="AH596" s="217"/>
      <c r="AI596" s="217"/>
      <c r="AJ596" s="217"/>
      <c r="AK596" s="217"/>
      <c r="AL596" s="217"/>
      <c r="AM596" s="217"/>
      <c r="AN596" s="217"/>
      <c r="AO596" s="217"/>
      <c r="AP596" s="217"/>
      <c r="AQ596" s="217"/>
      <c r="AR596" s="217"/>
      <c r="AS596" s="217"/>
      <c r="AT596" s="217"/>
      <c r="AU596" s="217"/>
      <c r="AV596" s="217"/>
      <c r="AW596" s="217"/>
      <c r="AX596" s="217"/>
      <c r="AY596" s="217"/>
      <c r="AZ596" s="217"/>
      <c r="BA596" s="217"/>
      <c r="BB596" s="217"/>
      <c r="BC596" s="217"/>
      <c r="BD596" s="217"/>
      <c r="BE596" s="217"/>
      <c r="BF596" s="217"/>
      <c r="BG596" s="217"/>
      <c r="BH596" s="217"/>
      <c r="BI596" s="217"/>
      <c r="BJ596" s="217"/>
      <c r="BK596" s="217"/>
      <c r="BL596" s="217"/>
      <c r="BM596" s="56"/>
    </row>
    <row r="597" spans="1:65">
      <c r="A597" s="30"/>
      <c r="B597" s="20" t="s">
        <v>259</v>
      </c>
      <c r="C597" s="12"/>
      <c r="D597" s="240">
        <v>9.166666666666666E-2</v>
      </c>
      <c r="E597" s="240">
        <v>8.8333333333333333E-2</v>
      </c>
      <c r="F597" s="240">
        <v>8.9166666666666658E-2</v>
      </c>
      <c r="G597" s="240">
        <v>0.10999999999999999</v>
      </c>
      <c r="H597" s="240">
        <v>8.9999999999999983E-2</v>
      </c>
      <c r="I597" s="240">
        <v>0.12</v>
      </c>
      <c r="J597" s="240">
        <v>0.11166666666666665</v>
      </c>
      <c r="K597" s="240">
        <v>8.3333333333333329E-2</v>
      </c>
      <c r="L597" s="240">
        <v>8.699999999999998E-2</v>
      </c>
      <c r="M597" s="240">
        <v>6.8333333333333343E-2</v>
      </c>
      <c r="N597" s="240">
        <v>8.8197183280464567E-2</v>
      </c>
      <c r="O597" s="240">
        <v>8.3333333333333329E-2</v>
      </c>
      <c r="P597" s="240">
        <v>8.9999999999999983E-2</v>
      </c>
      <c r="Q597" s="240">
        <v>9.9999999999999992E-2</v>
      </c>
      <c r="R597" s="240">
        <v>8.8333333333333333E-2</v>
      </c>
      <c r="S597" s="240">
        <v>9.8333333333333328E-2</v>
      </c>
      <c r="T597" s="240">
        <v>9.3333333333333324E-2</v>
      </c>
      <c r="U597" s="240">
        <v>0.08</v>
      </c>
      <c r="V597" s="240">
        <v>7.5925977777777778E-2</v>
      </c>
      <c r="W597" s="216"/>
      <c r="X597" s="217"/>
      <c r="Y597" s="217"/>
      <c r="Z597" s="217"/>
      <c r="AA597" s="217"/>
      <c r="AB597" s="217"/>
      <c r="AC597" s="217"/>
      <c r="AD597" s="217"/>
      <c r="AE597" s="217"/>
      <c r="AF597" s="217"/>
      <c r="AG597" s="217"/>
      <c r="AH597" s="217"/>
      <c r="AI597" s="217"/>
      <c r="AJ597" s="217"/>
      <c r="AK597" s="217"/>
      <c r="AL597" s="217"/>
      <c r="AM597" s="217"/>
      <c r="AN597" s="217"/>
      <c r="AO597" s="217"/>
      <c r="AP597" s="217"/>
      <c r="AQ597" s="217"/>
      <c r="AR597" s="217"/>
      <c r="AS597" s="217"/>
      <c r="AT597" s="217"/>
      <c r="AU597" s="217"/>
      <c r="AV597" s="217"/>
      <c r="AW597" s="217"/>
      <c r="AX597" s="217"/>
      <c r="AY597" s="217"/>
      <c r="AZ597" s="217"/>
      <c r="BA597" s="217"/>
      <c r="BB597" s="217"/>
      <c r="BC597" s="217"/>
      <c r="BD597" s="217"/>
      <c r="BE597" s="217"/>
      <c r="BF597" s="217"/>
      <c r="BG597" s="217"/>
      <c r="BH597" s="217"/>
      <c r="BI597" s="217"/>
      <c r="BJ597" s="217"/>
      <c r="BK597" s="217"/>
      <c r="BL597" s="217"/>
      <c r="BM597" s="56"/>
    </row>
    <row r="598" spans="1:65">
      <c r="A598" s="30"/>
      <c r="B598" s="3" t="s">
        <v>260</v>
      </c>
      <c r="C598" s="29"/>
      <c r="D598" s="24">
        <v>0.09</v>
      </c>
      <c r="E598" s="24">
        <v>0.09</v>
      </c>
      <c r="F598" s="24">
        <v>8.8999999999999996E-2</v>
      </c>
      <c r="G598" s="24">
        <v>0.11</v>
      </c>
      <c r="H598" s="24">
        <v>0.09</v>
      </c>
      <c r="I598" s="24">
        <v>0.12</v>
      </c>
      <c r="J598" s="24">
        <v>0.11</v>
      </c>
      <c r="K598" s="24">
        <v>0.08</v>
      </c>
      <c r="L598" s="24">
        <v>8.7499999999999994E-2</v>
      </c>
      <c r="M598" s="24">
        <v>7.0000000000000007E-2</v>
      </c>
      <c r="N598" s="24">
        <v>8.8293728389941123E-2</v>
      </c>
      <c r="O598" s="24">
        <v>0.08</v>
      </c>
      <c r="P598" s="24">
        <v>0.09</v>
      </c>
      <c r="Q598" s="24">
        <v>0.1</v>
      </c>
      <c r="R598" s="24">
        <v>0.09</v>
      </c>
      <c r="S598" s="24">
        <v>0.1</v>
      </c>
      <c r="T598" s="24">
        <v>0.09</v>
      </c>
      <c r="U598" s="24">
        <v>0.08</v>
      </c>
      <c r="V598" s="24">
        <v>7.6023941666666664E-2</v>
      </c>
      <c r="W598" s="216"/>
      <c r="X598" s="217"/>
      <c r="Y598" s="217"/>
      <c r="Z598" s="217"/>
      <c r="AA598" s="217"/>
      <c r="AB598" s="217"/>
      <c r="AC598" s="217"/>
      <c r="AD598" s="217"/>
      <c r="AE598" s="217"/>
      <c r="AF598" s="217"/>
      <c r="AG598" s="217"/>
      <c r="AH598" s="217"/>
      <c r="AI598" s="217"/>
      <c r="AJ598" s="217"/>
      <c r="AK598" s="217"/>
      <c r="AL598" s="217"/>
      <c r="AM598" s="217"/>
      <c r="AN598" s="217"/>
      <c r="AO598" s="217"/>
      <c r="AP598" s="217"/>
      <c r="AQ598" s="217"/>
      <c r="AR598" s="217"/>
      <c r="AS598" s="217"/>
      <c r="AT598" s="217"/>
      <c r="AU598" s="217"/>
      <c r="AV598" s="217"/>
      <c r="AW598" s="217"/>
      <c r="AX598" s="217"/>
      <c r="AY598" s="217"/>
      <c r="AZ598" s="217"/>
      <c r="BA598" s="217"/>
      <c r="BB598" s="217"/>
      <c r="BC598" s="217"/>
      <c r="BD598" s="217"/>
      <c r="BE598" s="217"/>
      <c r="BF598" s="217"/>
      <c r="BG598" s="217"/>
      <c r="BH598" s="217"/>
      <c r="BI598" s="217"/>
      <c r="BJ598" s="217"/>
      <c r="BK598" s="217"/>
      <c r="BL598" s="217"/>
      <c r="BM598" s="56"/>
    </row>
    <row r="599" spans="1:65">
      <c r="A599" s="30"/>
      <c r="B599" s="3" t="s">
        <v>261</v>
      </c>
      <c r="C599" s="29"/>
      <c r="D599" s="24">
        <v>4.0824829046386332E-3</v>
      </c>
      <c r="E599" s="24">
        <v>4.082482904638628E-3</v>
      </c>
      <c r="F599" s="24">
        <v>9.8319208025017578E-4</v>
      </c>
      <c r="G599" s="24">
        <v>6.3245553203367553E-3</v>
      </c>
      <c r="H599" s="24">
        <v>1.5202354861220293E-17</v>
      </c>
      <c r="I599" s="24">
        <v>0</v>
      </c>
      <c r="J599" s="24">
        <v>1.3291601358251361E-2</v>
      </c>
      <c r="K599" s="24">
        <v>8.1649658092772612E-3</v>
      </c>
      <c r="L599" s="24">
        <v>1.2649110640673485E-3</v>
      </c>
      <c r="M599" s="24">
        <v>4.0824829046386332E-3</v>
      </c>
      <c r="N599" s="24">
        <v>6.3829549987768892E-4</v>
      </c>
      <c r="O599" s="24">
        <v>5.1639777949432199E-3</v>
      </c>
      <c r="P599" s="24">
        <v>1.5202354861220293E-17</v>
      </c>
      <c r="Q599" s="24">
        <v>1.5202354861220293E-17</v>
      </c>
      <c r="R599" s="24">
        <v>4.082482904638628E-3</v>
      </c>
      <c r="S599" s="24">
        <v>4.0824829046386341E-3</v>
      </c>
      <c r="T599" s="24">
        <v>5.1639777949432277E-3</v>
      </c>
      <c r="U599" s="24">
        <v>0</v>
      </c>
      <c r="V599" s="24">
        <v>1.9895017033771932E-3</v>
      </c>
      <c r="W599" s="216"/>
      <c r="X599" s="217"/>
      <c r="Y599" s="217"/>
      <c r="Z599" s="217"/>
      <c r="AA599" s="217"/>
      <c r="AB599" s="217"/>
      <c r="AC599" s="217"/>
      <c r="AD599" s="217"/>
      <c r="AE599" s="217"/>
      <c r="AF599" s="217"/>
      <c r="AG599" s="217"/>
      <c r="AH599" s="217"/>
      <c r="AI599" s="217"/>
      <c r="AJ599" s="217"/>
      <c r="AK599" s="217"/>
      <c r="AL599" s="217"/>
      <c r="AM599" s="217"/>
      <c r="AN599" s="217"/>
      <c r="AO599" s="217"/>
      <c r="AP599" s="217"/>
      <c r="AQ599" s="217"/>
      <c r="AR599" s="217"/>
      <c r="AS599" s="217"/>
      <c r="AT599" s="217"/>
      <c r="AU599" s="217"/>
      <c r="AV599" s="217"/>
      <c r="AW599" s="217"/>
      <c r="AX599" s="217"/>
      <c r="AY599" s="217"/>
      <c r="AZ599" s="217"/>
      <c r="BA599" s="217"/>
      <c r="BB599" s="217"/>
      <c r="BC599" s="217"/>
      <c r="BD599" s="217"/>
      <c r="BE599" s="217"/>
      <c r="BF599" s="217"/>
      <c r="BG599" s="217"/>
      <c r="BH599" s="217"/>
      <c r="BI599" s="217"/>
      <c r="BJ599" s="217"/>
      <c r="BK599" s="217"/>
      <c r="BL599" s="217"/>
      <c r="BM599" s="56"/>
    </row>
    <row r="600" spans="1:65">
      <c r="A600" s="30"/>
      <c r="B600" s="3" t="s">
        <v>86</v>
      </c>
      <c r="C600" s="29"/>
      <c r="D600" s="13">
        <v>4.4536177141512368E-2</v>
      </c>
      <c r="E600" s="13">
        <v>4.6216787599682584E-2</v>
      </c>
      <c r="F600" s="13">
        <v>1.1026453236450571E-2</v>
      </c>
      <c r="G600" s="13">
        <v>5.7495957457606876E-2</v>
      </c>
      <c r="H600" s="13">
        <v>1.6891505401355884E-16</v>
      </c>
      <c r="I600" s="13">
        <v>0</v>
      </c>
      <c r="J600" s="13">
        <v>0.11902926589478832</v>
      </c>
      <c r="K600" s="13">
        <v>9.7979589711327142E-2</v>
      </c>
      <c r="L600" s="13">
        <v>1.4539207632958032E-2</v>
      </c>
      <c r="M600" s="13">
        <v>5.9743652263004383E-2</v>
      </c>
      <c r="N600" s="13">
        <v>7.2371415518784447E-3</v>
      </c>
      <c r="O600" s="13">
        <v>6.1967733539318642E-2</v>
      </c>
      <c r="P600" s="13">
        <v>1.6891505401355884E-16</v>
      </c>
      <c r="Q600" s="13">
        <v>1.5202354861220294E-16</v>
      </c>
      <c r="R600" s="13">
        <v>4.6216787599682584E-2</v>
      </c>
      <c r="S600" s="13">
        <v>4.151677530140984E-2</v>
      </c>
      <c r="T600" s="13">
        <v>5.5328333517248876E-2</v>
      </c>
      <c r="U600" s="13">
        <v>0</v>
      </c>
      <c r="V600" s="13">
        <v>2.620317527157992E-2</v>
      </c>
      <c r="W600" s="157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3" t="s">
        <v>262</v>
      </c>
      <c r="C601" s="29"/>
      <c r="D601" s="13">
        <v>4.5948523194959678E-2</v>
      </c>
      <c r="E601" s="13">
        <v>7.9140314424157587E-3</v>
      </c>
      <c r="F601" s="13">
        <v>1.7422654380551572E-2</v>
      </c>
      <c r="G601" s="13">
        <v>0.25513822783395157</v>
      </c>
      <c r="H601" s="13">
        <v>2.6931277318687608E-2</v>
      </c>
      <c r="I601" s="13">
        <v>0.36924170309158355</v>
      </c>
      <c r="J601" s="13">
        <v>0.27415547371022342</v>
      </c>
      <c r="K601" s="13">
        <v>-4.9137706186400343E-2</v>
      </c>
      <c r="L601" s="13">
        <v>-7.2997652586020978E-3</v>
      </c>
      <c r="M601" s="13">
        <v>-0.22029291907284809</v>
      </c>
      <c r="N601" s="13">
        <v>6.360512023531939E-3</v>
      </c>
      <c r="O601" s="13">
        <v>-4.9137706186400343E-2</v>
      </c>
      <c r="P601" s="13">
        <v>2.6931277318687608E-2</v>
      </c>
      <c r="Q601" s="13">
        <v>0.14103475257631959</v>
      </c>
      <c r="R601" s="13">
        <v>7.9140314424157587E-3</v>
      </c>
      <c r="S601" s="13">
        <v>0.12201750670004752</v>
      </c>
      <c r="T601" s="13">
        <v>6.4965769071231527E-2</v>
      </c>
      <c r="U601" s="13">
        <v>-8.7172197938944262E-2</v>
      </c>
      <c r="V601" s="13">
        <v>-0.13365820732218192</v>
      </c>
      <c r="W601" s="157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30"/>
      <c r="B602" s="46" t="s">
        <v>263</v>
      </c>
      <c r="C602" s="47"/>
      <c r="D602" s="45">
        <v>0.39</v>
      </c>
      <c r="E602" s="45">
        <v>0.06</v>
      </c>
      <c r="F602" s="45">
        <v>0.06</v>
      </c>
      <c r="G602" s="45">
        <v>2.87</v>
      </c>
      <c r="H602" s="45">
        <v>0.17</v>
      </c>
      <c r="I602" s="45">
        <v>4.21</v>
      </c>
      <c r="J602" s="45">
        <v>3.09</v>
      </c>
      <c r="K602" s="45">
        <v>0.73</v>
      </c>
      <c r="L602" s="45">
        <v>0.24</v>
      </c>
      <c r="M602" s="45">
        <v>2.75</v>
      </c>
      <c r="N602" s="45">
        <v>7.0000000000000007E-2</v>
      </c>
      <c r="O602" s="45">
        <v>0.73</v>
      </c>
      <c r="P602" s="45">
        <v>0.17</v>
      </c>
      <c r="Q602" s="45" t="s">
        <v>264</v>
      </c>
      <c r="R602" s="45">
        <v>0.06</v>
      </c>
      <c r="S602" s="45">
        <v>1.29</v>
      </c>
      <c r="T602" s="45">
        <v>0.62</v>
      </c>
      <c r="U602" s="45">
        <v>1.18</v>
      </c>
      <c r="V602" s="45">
        <v>1.73</v>
      </c>
      <c r="W602" s="157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B603" s="31" t="s">
        <v>310</v>
      </c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BM603" s="55"/>
    </row>
    <row r="604" spans="1:65">
      <c r="BM604" s="55"/>
    </row>
    <row r="605" spans="1:65" ht="15">
      <c r="B605" s="8" t="s">
        <v>536</v>
      </c>
      <c r="BM605" s="28" t="s">
        <v>66</v>
      </c>
    </row>
    <row r="606" spans="1:65" ht="15">
      <c r="A606" s="25" t="s">
        <v>29</v>
      </c>
      <c r="B606" s="18" t="s">
        <v>110</v>
      </c>
      <c r="C606" s="15" t="s">
        <v>111</v>
      </c>
      <c r="D606" s="16" t="s">
        <v>225</v>
      </c>
      <c r="E606" s="17" t="s">
        <v>225</v>
      </c>
      <c r="F606" s="17" t="s">
        <v>225</v>
      </c>
      <c r="G606" s="17" t="s">
        <v>225</v>
      </c>
      <c r="H606" s="17" t="s">
        <v>225</v>
      </c>
      <c r="I606" s="17" t="s">
        <v>225</v>
      </c>
      <c r="J606" s="17" t="s">
        <v>225</v>
      </c>
      <c r="K606" s="17" t="s">
        <v>225</v>
      </c>
      <c r="L606" s="17" t="s">
        <v>225</v>
      </c>
      <c r="M606" s="17" t="s">
        <v>225</v>
      </c>
      <c r="N606" s="17" t="s">
        <v>225</v>
      </c>
      <c r="O606" s="17" t="s">
        <v>225</v>
      </c>
      <c r="P606" s="17" t="s">
        <v>225</v>
      </c>
      <c r="Q606" s="17" t="s">
        <v>225</v>
      </c>
      <c r="R606" s="17" t="s">
        <v>225</v>
      </c>
      <c r="S606" s="157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1</v>
      </c>
    </row>
    <row r="607" spans="1:65">
      <c r="A607" s="30"/>
      <c r="B607" s="19" t="s">
        <v>226</v>
      </c>
      <c r="C607" s="9" t="s">
        <v>226</v>
      </c>
      <c r="D607" s="155" t="s">
        <v>228</v>
      </c>
      <c r="E607" s="156" t="s">
        <v>229</v>
      </c>
      <c r="F607" s="156" t="s">
        <v>231</v>
      </c>
      <c r="G607" s="156" t="s">
        <v>233</v>
      </c>
      <c r="H607" s="156" t="s">
        <v>236</v>
      </c>
      <c r="I607" s="156" t="s">
        <v>238</v>
      </c>
      <c r="J607" s="156" t="s">
        <v>239</v>
      </c>
      <c r="K607" s="156" t="s">
        <v>241</v>
      </c>
      <c r="L607" s="156" t="s">
        <v>242</v>
      </c>
      <c r="M607" s="156" t="s">
        <v>243</v>
      </c>
      <c r="N607" s="156" t="s">
        <v>244</v>
      </c>
      <c r="O607" s="156" t="s">
        <v>247</v>
      </c>
      <c r="P607" s="156" t="s">
        <v>249</v>
      </c>
      <c r="Q607" s="156" t="s">
        <v>250</v>
      </c>
      <c r="R607" s="156" t="s">
        <v>251</v>
      </c>
      <c r="S607" s="157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 t="s">
        <v>3</v>
      </c>
    </row>
    <row r="608" spans="1:65">
      <c r="A608" s="30"/>
      <c r="B608" s="19"/>
      <c r="C608" s="9"/>
      <c r="D608" s="10" t="s">
        <v>267</v>
      </c>
      <c r="E608" s="11" t="s">
        <v>292</v>
      </c>
      <c r="F608" s="11" t="s">
        <v>267</v>
      </c>
      <c r="G608" s="11" t="s">
        <v>267</v>
      </c>
      <c r="H608" s="11" t="s">
        <v>267</v>
      </c>
      <c r="I608" s="11" t="s">
        <v>292</v>
      </c>
      <c r="J608" s="11" t="s">
        <v>267</v>
      </c>
      <c r="K608" s="11" t="s">
        <v>267</v>
      </c>
      <c r="L608" s="11" t="s">
        <v>292</v>
      </c>
      <c r="M608" s="11" t="s">
        <v>292</v>
      </c>
      <c r="N608" s="11" t="s">
        <v>292</v>
      </c>
      <c r="O608" s="11" t="s">
        <v>292</v>
      </c>
      <c r="P608" s="11" t="s">
        <v>267</v>
      </c>
      <c r="Q608" s="11" t="s">
        <v>292</v>
      </c>
      <c r="R608" s="11" t="s">
        <v>291</v>
      </c>
      <c r="S608" s="157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2</v>
      </c>
    </row>
    <row r="609" spans="1:65">
      <c r="A609" s="30"/>
      <c r="B609" s="19"/>
      <c r="C609" s="9"/>
      <c r="D609" s="26" t="s">
        <v>295</v>
      </c>
      <c r="E609" s="26" t="s">
        <v>296</v>
      </c>
      <c r="F609" s="26" t="s">
        <v>296</v>
      </c>
      <c r="G609" s="26" t="s">
        <v>298</v>
      </c>
      <c r="H609" s="26" t="s">
        <v>117</v>
      </c>
      <c r="I609" s="26" t="s">
        <v>298</v>
      </c>
      <c r="J609" s="26" t="s">
        <v>295</v>
      </c>
      <c r="K609" s="26" t="s">
        <v>298</v>
      </c>
      <c r="L609" s="26" t="s">
        <v>298</v>
      </c>
      <c r="M609" s="26" t="s">
        <v>300</v>
      </c>
      <c r="N609" s="26" t="s">
        <v>296</v>
      </c>
      <c r="O609" s="26" t="s">
        <v>296</v>
      </c>
      <c r="P609" s="26" t="s">
        <v>300</v>
      </c>
      <c r="Q609" s="26" t="s">
        <v>295</v>
      </c>
      <c r="R609" s="26" t="s">
        <v>295</v>
      </c>
      <c r="S609" s="157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</v>
      </c>
    </row>
    <row r="610" spans="1:65">
      <c r="A610" s="30"/>
      <c r="B610" s="18">
        <v>1</v>
      </c>
      <c r="C610" s="14">
        <v>1</v>
      </c>
      <c r="D610" s="22">
        <v>1.83</v>
      </c>
      <c r="E610" s="22">
        <v>2.11</v>
      </c>
      <c r="F610" s="22">
        <v>2.29</v>
      </c>
      <c r="G610" s="22">
        <v>2.2599999999999998</v>
      </c>
      <c r="H610" s="151">
        <v>3.15</v>
      </c>
      <c r="I610" s="22">
        <v>2.5</v>
      </c>
      <c r="J610" s="22">
        <v>1.6822327160723183</v>
      </c>
      <c r="K610" s="22">
        <v>2.06</v>
      </c>
      <c r="L610" s="151" t="s">
        <v>104</v>
      </c>
      <c r="M610" s="22">
        <v>2.0699999999999998</v>
      </c>
      <c r="N610" s="22">
        <v>1.7</v>
      </c>
      <c r="O610" s="22">
        <v>1.25</v>
      </c>
      <c r="P610" s="22">
        <v>2.2200000000000002</v>
      </c>
      <c r="Q610" s="22">
        <v>1.45</v>
      </c>
      <c r="R610" s="151">
        <v>32.076999999999998</v>
      </c>
      <c r="S610" s="157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</v>
      </c>
    </row>
    <row r="611" spans="1:65">
      <c r="A611" s="30"/>
      <c r="B611" s="19">
        <v>1</v>
      </c>
      <c r="C611" s="9">
        <v>2</v>
      </c>
      <c r="D611" s="11">
        <v>1.71</v>
      </c>
      <c r="E611" s="11">
        <v>2.78</v>
      </c>
      <c r="F611" s="11">
        <v>2.2799999999999998</v>
      </c>
      <c r="G611" s="11">
        <v>2.29</v>
      </c>
      <c r="H611" s="152">
        <v>3.1</v>
      </c>
      <c r="I611" s="11">
        <v>1.4</v>
      </c>
      <c r="J611" s="11">
        <v>1.6890585541571188</v>
      </c>
      <c r="K611" s="11">
        <v>1.87</v>
      </c>
      <c r="L611" s="152" t="s">
        <v>104</v>
      </c>
      <c r="M611" s="11">
        <v>2.0699999999999998</v>
      </c>
      <c r="N611" s="11">
        <v>1.6</v>
      </c>
      <c r="O611" s="11">
        <v>1.38</v>
      </c>
      <c r="P611" s="11">
        <v>1.91</v>
      </c>
      <c r="Q611" s="11">
        <v>1.4</v>
      </c>
      <c r="R611" s="152">
        <v>31.385666666666665</v>
      </c>
      <c r="S611" s="157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23</v>
      </c>
    </row>
    <row r="612" spans="1:65">
      <c r="A612" s="30"/>
      <c r="B612" s="19">
        <v>1</v>
      </c>
      <c r="C612" s="9">
        <v>3</v>
      </c>
      <c r="D612" s="11">
        <v>1.83</v>
      </c>
      <c r="E612" s="11">
        <v>2.33</v>
      </c>
      <c r="F612" s="11">
        <v>2.41</v>
      </c>
      <c r="G612" s="11">
        <v>2.33</v>
      </c>
      <c r="H612" s="152">
        <v>3.13</v>
      </c>
      <c r="I612" s="11">
        <v>1.2</v>
      </c>
      <c r="J612" s="11">
        <v>1.5823043589925856</v>
      </c>
      <c r="K612" s="11">
        <v>1.84</v>
      </c>
      <c r="L612" s="152" t="s">
        <v>104</v>
      </c>
      <c r="M612" s="11">
        <v>1.9800000000000002</v>
      </c>
      <c r="N612" s="11">
        <v>1.7</v>
      </c>
      <c r="O612" s="11">
        <v>1.34</v>
      </c>
      <c r="P612" s="11">
        <v>2.08</v>
      </c>
      <c r="Q612" s="11">
        <v>1.35</v>
      </c>
      <c r="R612" s="152">
        <v>30.689999999999998</v>
      </c>
      <c r="S612" s="157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16</v>
      </c>
    </row>
    <row r="613" spans="1:65">
      <c r="A613" s="30"/>
      <c r="B613" s="19">
        <v>1</v>
      </c>
      <c r="C613" s="9">
        <v>4</v>
      </c>
      <c r="D613" s="11">
        <v>1.74</v>
      </c>
      <c r="E613" s="11">
        <v>2.1800000000000002</v>
      </c>
      <c r="F613" s="11">
        <v>2.52</v>
      </c>
      <c r="G613" s="11">
        <v>2.35</v>
      </c>
      <c r="H613" s="152">
        <v>3.04</v>
      </c>
      <c r="I613" s="11">
        <v>1.3</v>
      </c>
      <c r="J613" s="11">
        <v>1.5686466322394614</v>
      </c>
      <c r="K613" s="11">
        <v>1.78</v>
      </c>
      <c r="L613" s="152" t="s">
        <v>104</v>
      </c>
      <c r="M613" s="11">
        <v>1.9800000000000002</v>
      </c>
      <c r="N613" s="11">
        <v>1.6</v>
      </c>
      <c r="O613" s="11">
        <v>1.3</v>
      </c>
      <c r="P613" s="11">
        <v>2.0699999999999998</v>
      </c>
      <c r="Q613" s="11">
        <v>1.35</v>
      </c>
      <c r="R613" s="152">
        <v>33.839500000000001</v>
      </c>
      <c r="S613" s="157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1.8721341183366438</v>
      </c>
    </row>
    <row r="614" spans="1:65">
      <c r="A614" s="30"/>
      <c r="B614" s="19">
        <v>1</v>
      </c>
      <c r="C614" s="9">
        <v>5</v>
      </c>
      <c r="D614" s="11">
        <v>1.75</v>
      </c>
      <c r="E614" s="11">
        <v>2.02</v>
      </c>
      <c r="F614" s="11">
        <v>2.4300000000000002</v>
      </c>
      <c r="G614" s="11">
        <v>2.35</v>
      </c>
      <c r="H614" s="152">
        <v>3.08</v>
      </c>
      <c r="I614" s="11">
        <v>2</v>
      </c>
      <c r="J614" s="11">
        <v>1.6314890081673994</v>
      </c>
      <c r="K614" s="11">
        <v>1.74</v>
      </c>
      <c r="L614" s="152" t="s">
        <v>104</v>
      </c>
      <c r="M614" s="11">
        <v>2.0499999999999998</v>
      </c>
      <c r="N614" s="11">
        <v>1.6</v>
      </c>
      <c r="O614" s="11">
        <v>1.35</v>
      </c>
      <c r="P614" s="11">
        <v>1.9699999999999998</v>
      </c>
      <c r="Q614" s="11">
        <v>1.3</v>
      </c>
      <c r="R614" s="152">
        <v>31.908000000000001</v>
      </c>
      <c r="S614" s="157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103</v>
      </c>
    </row>
    <row r="615" spans="1:65">
      <c r="A615" s="30"/>
      <c r="B615" s="19">
        <v>1</v>
      </c>
      <c r="C615" s="9">
        <v>6</v>
      </c>
      <c r="D615" s="11">
        <v>1.84</v>
      </c>
      <c r="E615" s="11">
        <v>3.07</v>
      </c>
      <c r="F615" s="11">
        <v>2.2599999999999998</v>
      </c>
      <c r="G615" s="11">
        <v>2.35</v>
      </c>
      <c r="H615" s="152">
        <v>3.16</v>
      </c>
      <c r="I615" s="11">
        <v>1.8</v>
      </c>
      <c r="J615" s="11">
        <v>1.6299252506094928</v>
      </c>
      <c r="K615" s="11">
        <v>1.67</v>
      </c>
      <c r="L615" s="152" t="s">
        <v>104</v>
      </c>
      <c r="M615" s="11">
        <v>2.0099999999999998</v>
      </c>
      <c r="N615" s="11">
        <v>1.6</v>
      </c>
      <c r="O615" s="11">
        <v>1.32</v>
      </c>
      <c r="P615" s="11">
        <v>2.14</v>
      </c>
      <c r="Q615" s="11">
        <v>1.4</v>
      </c>
      <c r="R615" s="152">
        <v>31.340999999999998</v>
      </c>
      <c r="S615" s="157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20" t="s">
        <v>259</v>
      </c>
      <c r="C616" s="12"/>
      <c r="D616" s="23">
        <v>1.7833333333333332</v>
      </c>
      <c r="E616" s="23">
        <v>2.415</v>
      </c>
      <c r="F616" s="23">
        <v>2.3649999999999998</v>
      </c>
      <c r="G616" s="23">
        <v>2.3216666666666668</v>
      </c>
      <c r="H616" s="23">
        <v>3.1099999999999994</v>
      </c>
      <c r="I616" s="23">
        <v>1.7</v>
      </c>
      <c r="J616" s="23">
        <v>1.6306094200397292</v>
      </c>
      <c r="K616" s="23">
        <v>1.8266666666666669</v>
      </c>
      <c r="L616" s="23" t="s">
        <v>631</v>
      </c>
      <c r="M616" s="23">
        <v>2.0266666666666664</v>
      </c>
      <c r="N616" s="23">
        <v>1.6333333333333331</v>
      </c>
      <c r="O616" s="23">
        <v>1.3233333333333333</v>
      </c>
      <c r="P616" s="23">
        <v>2.0649999999999999</v>
      </c>
      <c r="Q616" s="23">
        <v>1.3749999999999998</v>
      </c>
      <c r="R616" s="23">
        <v>31.873527777777781</v>
      </c>
      <c r="S616" s="157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3" t="s">
        <v>260</v>
      </c>
      <c r="C617" s="29"/>
      <c r="D617" s="11">
        <v>1.79</v>
      </c>
      <c r="E617" s="11">
        <v>2.2549999999999999</v>
      </c>
      <c r="F617" s="11">
        <v>2.35</v>
      </c>
      <c r="G617" s="11">
        <v>2.34</v>
      </c>
      <c r="H617" s="11">
        <v>3.1150000000000002</v>
      </c>
      <c r="I617" s="11">
        <v>1.6</v>
      </c>
      <c r="J617" s="11">
        <v>1.6307071293884461</v>
      </c>
      <c r="K617" s="11">
        <v>1.81</v>
      </c>
      <c r="L617" s="11" t="s">
        <v>631</v>
      </c>
      <c r="M617" s="11">
        <v>2.0299999999999998</v>
      </c>
      <c r="N617" s="11">
        <v>1.6</v>
      </c>
      <c r="O617" s="11">
        <v>1.33</v>
      </c>
      <c r="P617" s="11">
        <v>2.0750000000000002</v>
      </c>
      <c r="Q617" s="11">
        <v>1.375</v>
      </c>
      <c r="R617" s="11">
        <v>31.646833333333333</v>
      </c>
      <c r="S617" s="157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261</v>
      </c>
      <c r="C618" s="29"/>
      <c r="D618" s="24">
        <v>5.6450568346710847E-2</v>
      </c>
      <c r="E618" s="24">
        <v>0.4180310993215699</v>
      </c>
      <c r="F618" s="24">
        <v>0.10406728592598168</v>
      </c>
      <c r="G618" s="24">
        <v>3.8166302763913022E-2</v>
      </c>
      <c r="H618" s="24">
        <v>4.5607017003965501E-2</v>
      </c>
      <c r="I618" s="24">
        <v>0.49799598391954897</v>
      </c>
      <c r="J618" s="24">
        <v>4.9508128080495671E-2</v>
      </c>
      <c r="K618" s="24">
        <v>0.13470956412470006</v>
      </c>
      <c r="L618" s="24" t="s">
        <v>631</v>
      </c>
      <c r="M618" s="24">
        <v>4.2268979957726126E-2</v>
      </c>
      <c r="N618" s="24">
        <v>5.1639777949432163E-2</v>
      </c>
      <c r="O618" s="24">
        <v>4.5018514709691003E-2</v>
      </c>
      <c r="P618" s="24">
        <v>0.11220516922138674</v>
      </c>
      <c r="Q618" s="24">
        <v>5.2440442408507523E-2</v>
      </c>
      <c r="R618" s="24">
        <v>1.0798118684735314</v>
      </c>
      <c r="S618" s="157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3" t="s">
        <v>86</v>
      </c>
      <c r="C619" s="29"/>
      <c r="D619" s="13">
        <v>3.1654524306566831E-2</v>
      </c>
      <c r="E619" s="13">
        <v>0.17309776369423183</v>
      </c>
      <c r="F619" s="13">
        <v>4.4003080729801983E-2</v>
      </c>
      <c r="G619" s="13">
        <v>1.6439182812884288E-2</v>
      </c>
      <c r="H619" s="13">
        <v>1.4664635692593412E-2</v>
      </c>
      <c r="I619" s="13">
        <v>0.29293881407032291</v>
      </c>
      <c r="J619" s="13">
        <v>3.0361733148389039E-2</v>
      </c>
      <c r="K619" s="13">
        <v>7.3746111747098567E-2</v>
      </c>
      <c r="L619" s="13" t="s">
        <v>631</v>
      </c>
      <c r="M619" s="13">
        <v>2.0856404584404343E-2</v>
      </c>
      <c r="N619" s="13">
        <v>3.1616190581285002E-2</v>
      </c>
      <c r="O619" s="13">
        <v>3.4019028747877336E-2</v>
      </c>
      <c r="P619" s="13">
        <v>5.4336643690744181E-2</v>
      </c>
      <c r="Q619" s="13">
        <v>3.8138503569823658E-2</v>
      </c>
      <c r="R619" s="13">
        <v>3.3878015511868635E-2</v>
      </c>
      <c r="S619" s="157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3" t="s">
        <v>262</v>
      </c>
      <c r="C620" s="29"/>
      <c r="D620" s="13">
        <v>-4.7432918471785768E-2</v>
      </c>
      <c r="E620" s="13">
        <v>0.28997168330316114</v>
      </c>
      <c r="F620" s="13">
        <v>0.26326419503601484</v>
      </c>
      <c r="G620" s="13">
        <v>0.24011770520448827</v>
      </c>
      <c r="H620" s="13">
        <v>0.66120577021649307</v>
      </c>
      <c r="I620" s="13">
        <v>-9.1945398917029353E-2</v>
      </c>
      <c r="J620" s="13">
        <v>-0.12901036091981744</v>
      </c>
      <c r="K620" s="13">
        <v>-2.4286428640258872E-2</v>
      </c>
      <c r="L620" s="13" t="s">
        <v>631</v>
      </c>
      <c r="M620" s="13">
        <v>8.2543524428325687E-2</v>
      </c>
      <c r="N620" s="13">
        <v>-0.12755538327322447</v>
      </c>
      <c r="O620" s="13">
        <v>-0.2931418105295307</v>
      </c>
      <c r="P620" s="13">
        <v>0.10301926543313789</v>
      </c>
      <c r="Q620" s="13">
        <v>-0.26554407265347979</v>
      </c>
      <c r="R620" s="13">
        <v>16.025237383151168</v>
      </c>
      <c r="S620" s="157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46" t="s">
        <v>263</v>
      </c>
      <c r="C621" s="47"/>
      <c r="D621" s="45">
        <v>0.42</v>
      </c>
      <c r="E621" s="45">
        <v>0.67</v>
      </c>
      <c r="F621" s="45">
        <v>0.59</v>
      </c>
      <c r="G621" s="45">
        <v>0.51</v>
      </c>
      <c r="H621" s="45">
        <v>1.88</v>
      </c>
      <c r="I621" s="45">
        <v>0.56999999999999995</v>
      </c>
      <c r="J621" s="45">
        <v>0.69</v>
      </c>
      <c r="K621" s="45">
        <v>0.35</v>
      </c>
      <c r="L621" s="45">
        <v>0.82</v>
      </c>
      <c r="M621" s="45">
        <v>0</v>
      </c>
      <c r="N621" s="45">
        <v>0.68</v>
      </c>
      <c r="O621" s="45">
        <v>1.22</v>
      </c>
      <c r="P621" s="45">
        <v>7.0000000000000007E-2</v>
      </c>
      <c r="Q621" s="45">
        <v>1.1299999999999999</v>
      </c>
      <c r="R621" s="45">
        <v>51.83</v>
      </c>
      <c r="S621" s="157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B622" s="31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BM622" s="55"/>
    </row>
    <row r="623" spans="1:65" ht="15">
      <c r="B623" s="8" t="s">
        <v>537</v>
      </c>
      <c r="BM623" s="28" t="s">
        <v>66</v>
      </c>
    </row>
    <row r="624" spans="1:65" ht="15">
      <c r="A624" s="25" t="s">
        <v>31</v>
      </c>
      <c r="B624" s="18" t="s">
        <v>110</v>
      </c>
      <c r="C624" s="15" t="s">
        <v>111</v>
      </c>
      <c r="D624" s="16" t="s">
        <v>225</v>
      </c>
      <c r="E624" s="17" t="s">
        <v>225</v>
      </c>
      <c r="F624" s="17" t="s">
        <v>225</v>
      </c>
      <c r="G624" s="17" t="s">
        <v>225</v>
      </c>
      <c r="H624" s="17" t="s">
        <v>225</v>
      </c>
      <c r="I624" s="17" t="s">
        <v>225</v>
      </c>
      <c r="J624" s="17" t="s">
        <v>225</v>
      </c>
      <c r="K624" s="157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</v>
      </c>
    </row>
    <row r="625" spans="1:65">
      <c r="A625" s="30"/>
      <c r="B625" s="19" t="s">
        <v>226</v>
      </c>
      <c r="C625" s="9" t="s">
        <v>226</v>
      </c>
      <c r="D625" s="155" t="s">
        <v>236</v>
      </c>
      <c r="E625" s="156" t="s">
        <v>238</v>
      </c>
      <c r="F625" s="156" t="s">
        <v>239</v>
      </c>
      <c r="G625" s="156" t="s">
        <v>242</v>
      </c>
      <c r="H625" s="156" t="s">
        <v>243</v>
      </c>
      <c r="I625" s="156" t="s">
        <v>245</v>
      </c>
      <c r="J625" s="156" t="s">
        <v>249</v>
      </c>
      <c r="K625" s="157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 t="s">
        <v>3</v>
      </c>
    </row>
    <row r="626" spans="1:65">
      <c r="A626" s="30"/>
      <c r="B626" s="19"/>
      <c r="C626" s="9"/>
      <c r="D626" s="10" t="s">
        <v>267</v>
      </c>
      <c r="E626" s="11" t="s">
        <v>292</v>
      </c>
      <c r="F626" s="11" t="s">
        <v>267</v>
      </c>
      <c r="G626" s="11" t="s">
        <v>267</v>
      </c>
      <c r="H626" s="11" t="s">
        <v>292</v>
      </c>
      <c r="I626" s="11" t="s">
        <v>267</v>
      </c>
      <c r="J626" s="11" t="s">
        <v>267</v>
      </c>
      <c r="K626" s="157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</v>
      </c>
    </row>
    <row r="627" spans="1:65">
      <c r="A627" s="30"/>
      <c r="B627" s="19"/>
      <c r="C627" s="9"/>
      <c r="D627" s="26" t="s">
        <v>117</v>
      </c>
      <c r="E627" s="26" t="s">
        <v>298</v>
      </c>
      <c r="F627" s="26" t="s">
        <v>295</v>
      </c>
      <c r="G627" s="26" t="s">
        <v>298</v>
      </c>
      <c r="H627" s="26" t="s">
        <v>300</v>
      </c>
      <c r="I627" s="26" t="s">
        <v>296</v>
      </c>
      <c r="J627" s="26" t="s">
        <v>300</v>
      </c>
      <c r="K627" s="157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2</v>
      </c>
    </row>
    <row r="628" spans="1:65">
      <c r="A628" s="30"/>
      <c r="B628" s="18">
        <v>1</v>
      </c>
      <c r="C628" s="14">
        <v>1</v>
      </c>
      <c r="D628" s="228">
        <v>17.183</v>
      </c>
      <c r="E628" s="228">
        <v>16.100000000000001</v>
      </c>
      <c r="F628" s="228">
        <v>16.665589319544669</v>
      </c>
      <c r="G628" s="228">
        <v>16.8</v>
      </c>
      <c r="H628" s="241">
        <v>21.34</v>
      </c>
      <c r="I628" s="228">
        <v>16.743566443143315</v>
      </c>
      <c r="J628" s="241">
        <v>24.76</v>
      </c>
      <c r="K628" s="229"/>
      <c r="L628" s="230"/>
      <c r="M628" s="230"/>
      <c r="N628" s="230"/>
      <c r="O628" s="230"/>
      <c r="P628" s="230"/>
      <c r="Q628" s="230"/>
      <c r="R628" s="230"/>
      <c r="S628" s="230"/>
      <c r="T628" s="230"/>
      <c r="U628" s="230"/>
      <c r="V628" s="230"/>
      <c r="W628" s="230"/>
      <c r="X628" s="230"/>
      <c r="Y628" s="230"/>
      <c r="Z628" s="230"/>
      <c r="AA628" s="230"/>
      <c r="AB628" s="230"/>
      <c r="AC628" s="230"/>
      <c r="AD628" s="230"/>
      <c r="AE628" s="230"/>
      <c r="AF628" s="230"/>
      <c r="AG628" s="230"/>
      <c r="AH628" s="230"/>
      <c r="AI628" s="230"/>
      <c r="AJ628" s="230"/>
      <c r="AK628" s="230"/>
      <c r="AL628" s="230"/>
      <c r="AM628" s="230"/>
      <c r="AN628" s="230"/>
      <c r="AO628" s="230"/>
      <c r="AP628" s="230"/>
      <c r="AQ628" s="230"/>
      <c r="AR628" s="230"/>
      <c r="AS628" s="230"/>
      <c r="AT628" s="230"/>
      <c r="AU628" s="230"/>
      <c r="AV628" s="230"/>
      <c r="AW628" s="230"/>
      <c r="AX628" s="230"/>
      <c r="AY628" s="230"/>
      <c r="AZ628" s="230"/>
      <c r="BA628" s="230"/>
      <c r="BB628" s="230"/>
      <c r="BC628" s="230"/>
      <c r="BD628" s="230"/>
      <c r="BE628" s="230"/>
      <c r="BF628" s="230"/>
      <c r="BG628" s="230"/>
      <c r="BH628" s="230"/>
      <c r="BI628" s="230"/>
      <c r="BJ628" s="230"/>
      <c r="BK628" s="230"/>
      <c r="BL628" s="230"/>
      <c r="BM628" s="231">
        <v>1</v>
      </c>
    </row>
    <row r="629" spans="1:65">
      <c r="A629" s="30"/>
      <c r="B629" s="19">
        <v>1</v>
      </c>
      <c r="C629" s="9">
        <v>2</v>
      </c>
      <c r="D629" s="232">
        <v>16.545999999999999</v>
      </c>
      <c r="E629" s="232">
        <v>16.8</v>
      </c>
      <c r="F629" s="232">
        <v>16.201580887608444</v>
      </c>
      <c r="G629" s="232">
        <v>16.8</v>
      </c>
      <c r="H629" s="242">
        <v>20.82</v>
      </c>
      <c r="I629" s="232">
        <v>16.865578325412489</v>
      </c>
      <c r="J629" s="242">
        <v>24.12</v>
      </c>
      <c r="K629" s="229"/>
      <c r="L629" s="230"/>
      <c r="M629" s="230"/>
      <c r="N629" s="230"/>
      <c r="O629" s="230"/>
      <c r="P629" s="230"/>
      <c r="Q629" s="230"/>
      <c r="R629" s="230"/>
      <c r="S629" s="230"/>
      <c r="T629" s="230"/>
      <c r="U629" s="230"/>
      <c r="V629" s="230"/>
      <c r="W629" s="230"/>
      <c r="X629" s="230"/>
      <c r="Y629" s="230"/>
      <c r="Z629" s="230"/>
      <c r="AA629" s="230"/>
      <c r="AB629" s="230"/>
      <c r="AC629" s="230"/>
      <c r="AD629" s="230"/>
      <c r="AE629" s="230"/>
      <c r="AF629" s="230"/>
      <c r="AG629" s="230"/>
      <c r="AH629" s="230"/>
      <c r="AI629" s="230"/>
      <c r="AJ629" s="230"/>
      <c r="AK629" s="230"/>
      <c r="AL629" s="230"/>
      <c r="AM629" s="230"/>
      <c r="AN629" s="230"/>
      <c r="AO629" s="230"/>
      <c r="AP629" s="230"/>
      <c r="AQ629" s="230"/>
      <c r="AR629" s="230"/>
      <c r="AS629" s="230"/>
      <c r="AT629" s="230"/>
      <c r="AU629" s="230"/>
      <c r="AV629" s="230"/>
      <c r="AW629" s="230"/>
      <c r="AX629" s="230"/>
      <c r="AY629" s="230"/>
      <c r="AZ629" s="230"/>
      <c r="BA629" s="230"/>
      <c r="BB629" s="230"/>
      <c r="BC629" s="230"/>
      <c r="BD629" s="230"/>
      <c r="BE629" s="230"/>
      <c r="BF629" s="230"/>
      <c r="BG629" s="230"/>
      <c r="BH629" s="230"/>
      <c r="BI629" s="230"/>
      <c r="BJ629" s="230"/>
      <c r="BK629" s="230"/>
      <c r="BL629" s="230"/>
      <c r="BM629" s="231">
        <v>24</v>
      </c>
    </row>
    <row r="630" spans="1:65">
      <c r="A630" s="30"/>
      <c r="B630" s="19">
        <v>1</v>
      </c>
      <c r="C630" s="9">
        <v>3</v>
      </c>
      <c r="D630" s="232">
        <v>17.047999999999998</v>
      </c>
      <c r="E630" s="232">
        <v>16.2</v>
      </c>
      <c r="F630" s="232">
        <v>16.224361983549361</v>
      </c>
      <c r="G630" s="232">
        <v>16.899999999999999</v>
      </c>
      <c r="H630" s="242">
        <v>21.51</v>
      </c>
      <c r="I630" s="232">
        <v>16.813490878139923</v>
      </c>
      <c r="J630" s="242">
        <v>24.45</v>
      </c>
      <c r="K630" s="229"/>
      <c r="L630" s="230"/>
      <c r="M630" s="230"/>
      <c r="N630" s="230"/>
      <c r="O630" s="230"/>
      <c r="P630" s="230"/>
      <c r="Q630" s="230"/>
      <c r="R630" s="230"/>
      <c r="S630" s="230"/>
      <c r="T630" s="230"/>
      <c r="U630" s="230"/>
      <c r="V630" s="230"/>
      <c r="W630" s="230"/>
      <c r="X630" s="230"/>
      <c r="Y630" s="230"/>
      <c r="Z630" s="230"/>
      <c r="AA630" s="230"/>
      <c r="AB630" s="230"/>
      <c r="AC630" s="230"/>
      <c r="AD630" s="230"/>
      <c r="AE630" s="230"/>
      <c r="AF630" s="230"/>
      <c r="AG630" s="230"/>
      <c r="AH630" s="230"/>
      <c r="AI630" s="230"/>
      <c r="AJ630" s="230"/>
      <c r="AK630" s="230"/>
      <c r="AL630" s="230"/>
      <c r="AM630" s="230"/>
      <c r="AN630" s="230"/>
      <c r="AO630" s="230"/>
      <c r="AP630" s="230"/>
      <c r="AQ630" s="230"/>
      <c r="AR630" s="230"/>
      <c r="AS630" s="230"/>
      <c r="AT630" s="230"/>
      <c r="AU630" s="230"/>
      <c r="AV630" s="230"/>
      <c r="AW630" s="230"/>
      <c r="AX630" s="230"/>
      <c r="AY630" s="230"/>
      <c r="AZ630" s="230"/>
      <c r="BA630" s="230"/>
      <c r="BB630" s="230"/>
      <c r="BC630" s="230"/>
      <c r="BD630" s="230"/>
      <c r="BE630" s="230"/>
      <c r="BF630" s="230"/>
      <c r="BG630" s="230"/>
      <c r="BH630" s="230"/>
      <c r="BI630" s="230"/>
      <c r="BJ630" s="230"/>
      <c r="BK630" s="230"/>
      <c r="BL630" s="230"/>
      <c r="BM630" s="231">
        <v>16</v>
      </c>
    </row>
    <row r="631" spans="1:65">
      <c r="A631" s="30"/>
      <c r="B631" s="19">
        <v>1</v>
      </c>
      <c r="C631" s="9">
        <v>4</v>
      </c>
      <c r="D631" s="232">
        <v>16.716999999999999</v>
      </c>
      <c r="E631" s="232">
        <v>17.100000000000001</v>
      </c>
      <c r="F631" s="232">
        <v>16.007923623099149</v>
      </c>
      <c r="G631" s="232">
        <v>16.7</v>
      </c>
      <c r="H631" s="242">
        <v>20.93</v>
      </c>
      <c r="I631" s="232">
        <v>16.860016684864</v>
      </c>
      <c r="J631" s="242">
        <v>23.7</v>
      </c>
      <c r="K631" s="229"/>
      <c r="L631" s="230"/>
      <c r="M631" s="230"/>
      <c r="N631" s="230"/>
      <c r="O631" s="230"/>
      <c r="P631" s="230"/>
      <c r="Q631" s="230"/>
      <c r="R631" s="230"/>
      <c r="S631" s="230"/>
      <c r="T631" s="230"/>
      <c r="U631" s="230"/>
      <c r="V631" s="230"/>
      <c r="W631" s="230"/>
      <c r="X631" s="230"/>
      <c r="Y631" s="230"/>
      <c r="Z631" s="230"/>
      <c r="AA631" s="230"/>
      <c r="AB631" s="230"/>
      <c r="AC631" s="230"/>
      <c r="AD631" s="230"/>
      <c r="AE631" s="230"/>
      <c r="AF631" s="230"/>
      <c r="AG631" s="230"/>
      <c r="AH631" s="230"/>
      <c r="AI631" s="230"/>
      <c r="AJ631" s="230"/>
      <c r="AK631" s="230"/>
      <c r="AL631" s="230"/>
      <c r="AM631" s="230"/>
      <c r="AN631" s="230"/>
      <c r="AO631" s="230"/>
      <c r="AP631" s="230"/>
      <c r="AQ631" s="230"/>
      <c r="AR631" s="230"/>
      <c r="AS631" s="230"/>
      <c r="AT631" s="230"/>
      <c r="AU631" s="230"/>
      <c r="AV631" s="230"/>
      <c r="AW631" s="230"/>
      <c r="AX631" s="230"/>
      <c r="AY631" s="230"/>
      <c r="AZ631" s="230"/>
      <c r="BA631" s="230"/>
      <c r="BB631" s="230"/>
      <c r="BC631" s="230"/>
      <c r="BD631" s="230"/>
      <c r="BE631" s="230"/>
      <c r="BF631" s="230"/>
      <c r="BG631" s="230"/>
      <c r="BH631" s="230"/>
      <c r="BI631" s="230"/>
      <c r="BJ631" s="230"/>
      <c r="BK631" s="230"/>
      <c r="BL631" s="230"/>
      <c r="BM631" s="231">
        <v>16.657330288721727</v>
      </c>
    </row>
    <row r="632" spans="1:65">
      <c r="A632" s="30"/>
      <c r="B632" s="19">
        <v>1</v>
      </c>
      <c r="C632" s="9">
        <v>5</v>
      </c>
      <c r="D632" s="232">
        <v>17.405000000000001</v>
      </c>
      <c r="E632" s="232">
        <v>15.8</v>
      </c>
      <c r="F632" s="232">
        <v>15.903081956718186</v>
      </c>
      <c r="G632" s="232">
        <v>16.8</v>
      </c>
      <c r="H632" s="242">
        <v>21.59</v>
      </c>
      <c r="I632" s="232">
        <v>16.8247424036288</v>
      </c>
      <c r="J632" s="242">
        <v>23.65</v>
      </c>
      <c r="K632" s="229"/>
      <c r="L632" s="230"/>
      <c r="M632" s="230"/>
      <c r="N632" s="230"/>
      <c r="O632" s="230"/>
      <c r="P632" s="230"/>
      <c r="Q632" s="230"/>
      <c r="R632" s="230"/>
      <c r="S632" s="230"/>
      <c r="T632" s="230"/>
      <c r="U632" s="230"/>
      <c r="V632" s="230"/>
      <c r="W632" s="230"/>
      <c r="X632" s="230"/>
      <c r="Y632" s="230"/>
      <c r="Z632" s="230"/>
      <c r="AA632" s="230"/>
      <c r="AB632" s="230"/>
      <c r="AC632" s="230"/>
      <c r="AD632" s="230"/>
      <c r="AE632" s="230"/>
      <c r="AF632" s="230"/>
      <c r="AG632" s="230"/>
      <c r="AH632" s="230"/>
      <c r="AI632" s="230"/>
      <c r="AJ632" s="230"/>
      <c r="AK632" s="230"/>
      <c r="AL632" s="230"/>
      <c r="AM632" s="230"/>
      <c r="AN632" s="230"/>
      <c r="AO632" s="230"/>
      <c r="AP632" s="230"/>
      <c r="AQ632" s="230"/>
      <c r="AR632" s="230"/>
      <c r="AS632" s="230"/>
      <c r="AT632" s="230"/>
      <c r="AU632" s="230"/>
      <c r="AV632" s="230"/>
      <c r="AW632" s="230"/>
      <c r="AX632" s="230"/>
      <c r="AY632" s="230"/>
      <c r="AZ632" s="230"/>
      <c r="BA632" s="230"/>
      <c r="BB632" s="230"/>
      <c r="BC632" s="230"/>
      <c r="BD632" s="230"/>
      <c r="BE632" s="230"/>
      <c r="BF632" s="230"/>
      <c r="BG632" s="230"/>
      <c r="BH632" s="230"/>
      <c r="BI632" s="230"/>
      <c r="BJ632" s="230"/>
      <c r="BK632" s="230"/>
      <c r="BL632" s="230"/>
      <c r="BM632" s="231">
        <v>104</v>
      </c>
    </row>
    <row r="633" spans="1:65">
      <c r="A633" s="30"/>
      <c r="B633" s="19">
        <v>1</v>
      </c>
      <c r="C633" s="9">
        <v>6</v>
      </c>
      <c r="D633" s="232">
        <v>17.571999999999999</v>
      </c>
      <c r="E633" s="232">
        <v>16</v>
      </c>
      <c r="F633" s="232">
        <v>16.585260217769676</v>
      </c>
      <c r="G633" s="232">
        <v>16.8</v>
      </c>
      <c r="H633" s="242">
        <v>21</v>
      </c>
      <c r="I633" s="232">
        <v>16.753715938173801</v>
      </c>
      <c r="J633" s="242">
        <v>24.12</v>
      </c>
      <c r="K633" s="229"/>
      <c r="L633" s="230"/>
      <c r="M633" s="230"/>
      <c r="N633" s="230"/>
      <c r="O633" s="230"/>
      <c r="P633" s="230"/>
      <c r="Q633" s="230"/>
      <c r="R633" s="230"/>
      <c r="S633" s="230"/>
      <c r="T633" s="230"/>
      <c r="U633" s="230"/>
      <c r="V633" s="230"/>
      <c r="W633" s="230"/>
      <c r="X633" s="230"/>
      <c r="Y633" s="230"/>
      <c r="Z633" s="230"/>
      <c r="AA633" s="230"/>
      <c r="AB633" s="230"/>
      <c r="AC633" s="230"/>
      <c r="AD633" s="230"/>
      <c r="AE633" s="230"/>
      <c r="AF633" s="230"/>
      <c r="AG633" s="230"/>
      <c r="AH633" s="230"/>
      <c r="AI633" s="230"/>
      <c r="AJ633" s="230"/>
      <c r="AK633" s="230"/>
      <c r="AL633" s="230"/>
      <c r="AM633" s="230"/>
      <c r="AN633" s="230"/>
      <c r="AO633" s="230"/>
      <c r="AP633" s="230"/>
      <c r="AQ633" s="230"/>
      <c r="AR633" s="230"/>
      <c r="AS633" s="230"/>
      <c r="AT633" s="230"/>
      <c r="AU633" s="230"/>
      <c r="AV633" s="230"/>
      <c r="AW633" s="230"/>
      <c r="AX633" s="230"/>
      <c r="AY633" s="230"/>
      <c r="AZ633" s="230"/>
      <c r="BA633" s="230"/>
      <c r="BB633" s="230"/>
      <c r="BC633" s="230"/>
      <c r="BD633" s="230"/>
      <c r="BE633" s="230"/>
      <c r="BF633" s="230"/>
      <c r="BG633" s="230"/>
      <c r="BH633" s="230"/>
      <c r="BI633" s="230"/>
      <c r="BJ633" s="230"/>
      <c r="BK633" s="230"/>
      <c r="BL633" s="230"/>
      <c r="BM633" s="233"/>
    </row>
    <row r="634" spans="1:65">
      <c r="A634" s="30"/>
      <c r="B634" s="20" t="s">
        <v>259</v>
      </c>
      <c r="C634" s="12"/>
      <c r="D634" s="234">
        <v>17.078500000000002</v>
      </c>
      <c r="E634" s="234">
        <v>16.333333333333336</v>
      </c>
      <c r="F634" s="234">
        <v>16.264632998048246</v>
      </c>
      <c r="G634" s="234">
        <v>16.8</v>
      </c>
      <c r="H634" s="234">
        <v>21.198333333333334</v>
      </c>
      <c r="I634" s="234">
        <v>16.810185112227057</v>
      </c>
      <c r="J634" s="234">
        <v>24.133333333333336</v>
      </c>
      <c r="K634" s="229"/>
      <c r="L634" s="230"/>
      <c r="M634" s="230"/>
      <c r="N634" s="230"/>
      <c r="O634" s="230"/>
      <c r="P634" s="230"/>
      <c r="Q634" s="230"/>
      <c r="R634" s="230"/>
      <c r="S634" s="230"/>
      <c r="T634" s="230"/>
      <c r="U634" s="230"/>
      <c r="V634" s="230"/>
      <c r="W634" s="230"/>
      <c r="X634" s="230"/>
      <c r="Y634" s="230"/>
      <c r="Z634" s="230"/>
      <c r="AA634" s="230"/>
      <c r="AB634" s="230"/>
      <c r="AC634" s="230"/>
      <c r="AD634" s="230"/>
      <c r="AE634" s="230"/>
      <c r="AF634" s="230"/>
      <c r="AG634" s="230"/>
      <c r="AH634" s="230"/>
      <c r="AI634" s="230"/>
      <c r="AJ634" s="230"/>
      <c r="AK634" s="230"/>
      <c r="AL634" s="230"/>
      <c r="AM634" s="230"/>
      <c r="AN634" s="230"/>
      <c r="AO634" s="230"/>
      <c r="AP634" s="230"/>
      <c r="AQ634" s="230"/>
      <c r="AR634" s="230"/>
      <c r="AS634" s="230"/>
      <c r="AT634" s="230"/>
      <c r="AU634" s="230"/>
      <c r="AV634" s="230"/>
      <c r="AW634" s="230"/>
      <c r="AX634" s="230"/>
      <c r="AY634" s="230"/>
      <c r="AZ634" s="230"/>
      <c r="BA634" s="230"/>
      <c r="BB634" s="230"/>
      <c r="BC634" s="230"/>
      <c r="BD634" s="230"/>
      <c r="BE634" s="230"/>
      <c r="BF634" s="230"/>
      <c r="BG634" s="230"/>
      <c r="BH634" s="230"/>
      <c r="BI634" s="230"/>
      <c r="BJ634" s="230"/>
      <c r="BK634" s="230"/>
      <c r="BL634" s="230"/>
      <c r="BM634" s="233"/>
    </row>
    <row r="635" spans="1:65">
      <c r="A635" s="30"/>
      <c r="B635" s="3" t="s">
        <v>260</v>
      </c>
      <c r="C635" s="29"/>
      <c r="D635" s="232">
        <v>17.115499999999997</v>
      </c>
      <c r="E635" s="232">
        <v>16.149999999999999</v>
      </c>
      <c r="F635" s="232">
        <v>16.212971435578901</v>
      </c>
      <c r="G635" s="232">
        <v>16.8</v>
      </c>
      <c r="H635" s="232">
        <v>21.17</v>
      </c>
      <c r="I635" s="232">
        <v>16.81911664088436</v>
      </c>
      <c r="J635" s="232">
        <v>24.12</v>
      </c>
      <c r="K635" s="229"/>
      <c r="L635" s="230"/>
      <c r="M635" s="230"/>
      <c r="N635" s="230"/>
      <c r="O635" s="230"/>
      <c r="P635" s="230"/>
      <c r="Q635" s="230"/>
      <c r="R635" s="230"/>
      <c r="S635" s="230"/>
      <c r="T635" s="230"/>
      <c r="U635" s="230"/>
      <c r="V635" s="230"/>
      <c r="W635" s="230"/>
      <c r="X635" s="230"/>
      <c r="Y635" s="230"/>
      <c r="Z635" s="230"/>
      <c r="AA635" s="230"/>
      <c r="AB635" s="230"/>
      <c r="AC635" s="230"/>
      <c r="AD635" s="230"/>
      <c r="AE635" s="230"/>
      <c r="AF635" s="230"/>
      <c r="AG635" s="230"/>
      <c r="AH635" s="230"/>
      <c r="AI635" s="230"/>
      <c r="AJ635" s="230"/>
      <c r="AK635" s="230"/>
      <c r="AL635" s="230"/>
      <c r="AM635" s="230"/>
      <c r="AN635" s="230"/>
      <c r="AO635" s="230"/>
      <c r="AP635" s="230"/>
      <c r="AQ635" s="230"/>
      <c r="AR635" s="230"/>
      <c r="AS635" s="230"/>
      <c r="AT635" s="230"/>
      <c r="AU635" s="230"/>
      <c r="AV635" s="230"/>
      <c r="AW635" s="230"/>
      <c r="AX635" s="230"/>
      <c r="AY635" s="230"/>
      <c r="AZ635" s="230"/>
      <c r="BA635" s="230"/>
      <c r="BB635" s="230"/>
      <c r="BC635" s="230"/>
      <c r="BD635" s="230"/>
      <c r="BE635" s="230"/>
      <c r="BF635" s="230"/>
      <c r="BG635" s="230"/>
      <c r="BH635" s="230"/>
      <c r="BI635" s="230"/>
      <c r="BJ635" s="230"/>
      <c r="BK635" s="230"/>
      <c r="BL635" s="230"/>
      <c r="BM635" s="233"/>
    </row>
    <row r="636" spans="1:65">
      <c r="A636" s="30"/>
      <c r="B636" s="3" t="s">
        <v>261</v>
      </c>
      <c r="C636" s="29"/>
      <c r="D636" s="24">
        <v>0.39401357844622598</v>
      </c>
      <c r="E636" s="24">
        <v>0.50464508980734868</v>
      </c>
      <c r="F636" s="24">
        <v>0.30521597850948967</v>
      </c>
      <c r="G636" s="24">
        <v>6.3245553203367361E-2</v>
      </c>
      <c r="H636" s="24">
        <v>0.32406275112494315</v>
      </c>
      <c r="I636" s="24">
        <v>5.1771133285740518E-2</v>
      </c>
      <c r="J636" s="24">
        <v>0.42772265157069639</v>
      </c>
      <c r="K636" s="157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3" t="s">
        <v>86</v>
      </c>
      <c r="C637" s="29"/>
      <c r="D637" s="13">
        <v>2.3070736800434814E-2</v>
      </c>
      <c r="E637" s="13">
        <v>3.0896638151470323E-2</v>
      </c>
      <c r="F637" s="13">
        <v>1.8765623457111854E-2</v>
      </c>
      <c r="G637" s="13">
        <v>3.7646162621051997E-3</v>
      </c>
      <c r="H637" s="13">
        <v>1.528718064902633E-2</v>
      </c>
      <c r="I637" s="13">
        <v>3.0797479587588994E-3</v>
      </c>
      <c r="J637" s="13">
        <v>1.772331429160344E-2</v>
      </c>
      <c r="K637" s="157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3" t="s">
        <v>262</v>
      </c>
      <c r="C638" s="29"/>
      <c r="D638" s="13">
        <v>2.5284346529613977E-2</v>
      </c>
      <c r="E638" s="13">
        <v>-1.9450713275930065E-2</v>
      </c>
      <c r="F638" s="13">
        <v>-2.3575043771532078E-2</v>
      </c>
      <c r="G638" s="13">
        <v>8.5649806304717302E-3</v>
      </c>
      <c r="H638" s="13">
        <v>0.27261289569831071</v>
      </c>
      <c r="I638" s="13">
        <v>9.1764298873766581E-3</v>
      </c>
      <c r="J638" s="13">
        <v>0.44881159915964619</v>
      </c>
      <c r="K638" s="157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46" t="s">
        <v>263</v>
      </c>
      <c r="C639" s="47"/>
      <c r="D639" s="45">
        <v>0.38</v>
      </c>
      <c r="E639" s="45">
        <v>0.67</v>
      </c>
      <c r="F639" s="45">
        <v>0.77</v>
      </c>
      <c r="G639" s="45">
        <v>0.01</v>
      </c>
      <c r="H639" s="45">
        <v>6.21</v>
      </c>
      <c r="I639" s="45">
        <v>0</v>
      </c>
      <c r="J639" s="45">
        <v>10.36</v>
      </c>
      <c r="K639" s="157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B640" s="31"/>
      <c r="C640" s="20"/>
      <c r="D640" s="20"/>
      <c r="E640" s="20"/>
      <c r="F640" s="20"/>
      <c r="G640" s="20"/>
      <c r="H640" s="20"/>
      <c r="I640" s="20"/>
      <c r="J640" s="20"/>
      <c r="BM640" s="55"/>
    </row>
    <row r="641" spans="1:65" ht="15">
      <c r="B641" s="8" t="s">
        <v>538</v>
      </c>
      <c r="BM641" s="28" t="s">
        <v>66</v>
      </c>
    </row>
    <row r="642" spans="1:65" ht="15">
      <c r="A642" s="25" t="s">
        <v>34</v>
      </c>
      <c r="B642" s="18" t="s">
        <v>110</v>
      </c>
      <c r="C642" s="15" t="s">
        <v>111</v>
      </c>
      <c r="D642" s="16" t="s">
        <v>225</v>
      </c>
      <c r="E642" s="17" t="s">
        <v>225</v>
      </c>
      <c r="F642" s="17" t="s">
        <v>225</v>
      </c>
      <c r="G642" s="17" t="s">
        <v>225</v>
      </c>
      <c r="H642" s="17" t="s">
        <v>225</v>
      </c>
      <c r="I642" s="17" t="s">
        <v>225</v>
      </c>
      <c r="J642" s="17" t="s">
        <v>225</v>
      </c>
      <c r="K642" s="17" t="s">
        <v>225</v>
      </c>
      <c r="L642" s="17" t="s">
        <v>225</v>
      </c>
      <c r="M642" s="17" t="s">
        <v>225</v>
      </c>
      <c r="N642" s="17" t="s">
        <v>225</v>
      </c>
      <c r="O642" s="17" t="s">
        <v>225</v>
      </c>
      <c r="P642" s="17" t="s">
        <v>225</v>
      </c>
      <c r="Q642" s="17" t="s">
        <v>225</v>
      </c>
      <c r="R642" s="17" t="s">
        <v>225</v>
      </c>
      <c r="S642" s="17" t="s">
        <v>225</v>
      </c>
      <c r="T642" s="17" t="s">
        <v>225</v>
      </c>
      <c r="U642" s="17" t="s">
        <v>225</v>
      </c>
      <c r="V642" s="17" t="s">
        <v>225</v>
      </c>
      <c r="W642" s="157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1</v>
      </c>
    </row>
    <row r="643" spans="1:65">
      <c r="A643" s="30"/>
      <c r="B643" s="19" t="s">
        <v>226</v>
      </c>
      <c r="C643" s="9" t="s">
        <v>226</v>
      </c>
      <c r="D643" s="155" t="s">
        <v>228</v>
      </c>
      <c r="E643" s="156" t="s">
        <v>229</v>
      </c>
      <c r="F643" s="156" t="s">
        <v>231</v>
      </c>
      <c r="G643" s="156" t="s">
        <v>232</v>
      </c>
      <c r="H643" s="156" t="s">
        <v>233</v>
      </c>
      <c r="I643" s="156" t="s">
        <v>234</v>
      </c>
      <c r="J643" s="156" t="s">
        <v>235</v>
      </c>
      <c r="K643" s="156" t="s">
        <v>236</v>
      </c>
      <c r="L643" s="156" t="s">
        <v>237</v>
      </c>
      <c r="M643" s="156" t="s">
        <v>238</v>
      </c>
      <c r="N643" s="156" t="s">
        <v>239</v>
      </c>
      <c r="O643" s="156" t="s">
        <v>241</v>
      </c>
      <c r="P643" s="156" t="s">
        <v>242</v>
      </c>
      <c r="Q643" s="156" t="s">
        <v>243</v>
      </c>
      <c r="R643" s="156" t="s">
        <v>244</v>
      </c>
      <c r="S643" s="156" t="s">
        <v>247</v>
      </c>
      <c r="T643" s="156" t="s">
        <v>249</v>
      </c>
      <c r="U643" s="156" t="s">
        <v>250</v>
      </c>
      <c r="V643" s="156" t="s">
        <v>251</v>
      </c>
      <c r="W643" s="157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 t="s">
        <v>3</v>
      </c>
    </row>
    <row r="644" spans="1:65">
      <c r="A644" s="30"/>
      <c r="B644" s="19"/>
      <c r="C644" s="9"/>
      <c r="D644" s="10" t="s">
        <v>267</v>
      </c>
      <c r="E644" s="11" t="s">
        <v>292</v>
      </c>
      <c r="F644" s="11" t="s">
        <v>267</v>
      </c>
      <c r="G644" s="11" t="s">
        <v>291</v>
      </c>
      <c r="H644" s="11" t="s">
        <v>267</v>
      </c>
      <c r="I644" s="11" t="s">
        <v>291</v>
      </c>
      <c r="J644" s="11" t="s">
        <v>291</v>
      </c>
      <c r="K644" s="11" t="s">
        <v>267</v>
      </c>
      <c r="L644" s="11" t="s">
        <v>291</v>
      </c>
      <c r="M644" s="11" t="s">
        <v>292</v>
      </c>
      <c r="N644" s="11" t="s">
        <v>267</v>
      </c>
      <c r="O644" s="11" t="s">
        <v>267</v>
      </c>
      <c r="P644" s="11" t="s">
        <v>267</v>
      </c>
      <c r="Q644" s="11" t="s">
        <v>292</v>
      </c>
      <c r="R644" s="11" t="s">
        <v>292</v>
      </c>
      <c r="S644" s="11" t="s">
        <v>292</v>
      </c>
      <c r="T644" s="11" t="s">
        <v>291</v>
      </c>
      <c r="U644" s="11" t="s">
        <v>292</v>
      </c>
      <c r="V644" s="11" t="s">
        <v>291</v>
      </c>
      <c r="W644" s="157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2</v>
      </c>
    </row>
    <row r="645" spans="1:65">
      <c r="A645" s="30"/>
      <c r="B645" s="19"/>
      <c r="C645" s="9"/>
      <c r="D645" s="26" t="s">
        <v>295</v>
      </c>
      <c r="E645" s="26" t="s">
        <v>296</v>
      </c>
      <c r="F645" s="26" t="s">
        <v>296</v>
      </c>
      <c r="G645" s="26" t="s">
        <v>300</v>
      </c>
      <c r="H645" s="26" t="s">
        <v>298</v>
      </c>
      <c r="I645" s="26" t="s">
        <v>300</v>
      </c>
      <c r="J645" s="26" t="s">
        <v>300</v>
      </c>
      <c r="K645" s="26" t="s">
        <v>117</v>
      </c>
      <c r="L645" s="26" t="s">
        <v>296</v>
      </c>
      <c r="M645" s="26" t="s">
        <v>298</v>
      </c>
      <c r="N645" s="26" t="s">
        <v>295</v>
      </c>
      <c r="O645" s="26" t="s">
        <v>298</v>
      </c>
      <c r="P645" s="26" t="s">
        <v>298</v>
      </c>
      <c r="Q645" s="26" t="s">
        <v>300</v>
      </c>
      <c r="R645" s="26" t="s">
        <v>296</v>
      </c>
      <c r="S645" s="26" t="s">
        <v>296</v>
      </c>
      <c r="T645" s="26" t="s">
        <v>300</v>
      </c>
      <c r="U645" s="26" t="s">
        <v>295</v>
      </c>
      <c r="V645" s="26" t="s">
        <v>295</v>
      </c>
      <c r="W645" s="157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3</v>
      </c>
    </row>
    <row r="646" spans="1:65">
      <c r="A646" s="30"/>
      <c r="B646" s="18">
        <v>1</v>
      </c>
      <c r="C646" s="14">
        <v>1</v>
      </c>
      <c r="D646" s="151">
        <v>13.9</v>
      </c>
      <c r="E646" s="150">
        <v>6.5</v>
      </c>
      <c r="F646" s="22">
        <v>7.1</v>
      </c>
      <c r="G646" s="22">
        <v>7</v>
      </c>
      <c r="H646" s="22">
        <v>8.6999999999999993</v>
      </c>
      <c r="I646" s="22">
        <v>8</v>
      </c>
      <c r="J646" s="22">
        <v>6</v>
      </c>
      <c r="K646" s="22">
        <v>7.6</v>
      </c>
      <c r="L646" s="22">
        <v>8</v>
      </c>
      <c r="M646" s="22">
        <v>7.4</v>
      </c>
      <c r="N646" s="22">
        <v>7.4795736570422839</v>
      </c>
      <c r="O646" s="150">
        <v>9.3000000000000007</v>
      </c>
      <c r="P646" s="22">
        <v>7.9</v>
      </c>
      <c r="Q646" s="22">
        <v>8</v>
      </c>
      <c r="R646" s="22">
        <v>8.1</v>
      </c>
      <c r="S646" s="22">
        <v>8</v>
      </c>
      <c r="T646" s="22">
        <v>8</v>
      </c>
      <c r="U646" s="22">
        <v>8.9</v>
      </c>
      <c r="V646" s="151">
        <v>2.379</v>
      </c>
      <c r="W646" s="157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>
        <v>1</v>
      </c>
      <c r="C647" s="9">
        <v>2</v>
      </c>
      <c r="D647" s="152">
        <v>13.9</v>
      </c>
      <c r="E647" s="152">
        <v>6.1</v>
      </c>
      <c r="F647" s="11">
        <v>7.3</v>
      </c>
      <c r="G647" s="153">
        <v>10</v>
      </c>
      <c r="H647" s="11">
        <v>8.3000000000000007</v>
      </c>
      <c r="I647" s="11">
        <v>6</v>
      </c>
      <c r="J647" s="11">
        <v>8</v>
      </c>
      <c r="K647" s="11">
        <v>7.7000000000000011</v>
      </c>
      <c r="L647" s="11">
        <v>8</v>
      </c>
      <c r="M647" s="11">
        <v>7.6</v>
      </c>
      <c r="N647" s="11">
        <v>7.4146432973172498</v>
      </c>
      <c r="O647" s="11">
        <v>7.8</v>
      </c>
      <c r="P647" s="11">
        <v>7.7000000000000011</v>
      </c>
      <c r="Q647" s="11">
        <v>8.1999999999999993</v>
      </c>
      <c r="R647" s="11">
        <v>8.1</v>
      </c>
      <c r="S647" s="11">
        <v>8.4</v>
      </c>
      <c r="T647" s="11">
        <v>8</v>
      </c>
      <c r="U647" s="11">
        <v>7.9</v>
      </c>
      <c r="V647" s="152">
        <v>2.1110000000000002</v>
      </c>
      <c r="W647" s="157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25</v>
      </c>
    </row>
    <row r="648" spans="1:65">
      <c r="A648" s="30"/>
      <c r="B648" s="19">
        <v>1</v>
      </c>
      <c r="C648" s="9">
        <v>3</v>
      </c>
      <c r="D648" s="152">
        <v>13.8</v>
      </c>
      <c r="E648" s="152">
        <v>6.3</v>
      </c>
      <c r="F648" s="11">
        <v>7.3</v>
      </c>
      <c r="G648" s="153">
        <v>10</v>
      </c>
      <c r="H648" s="11">
        <v>8.5</v>
      </c>
      <c r="I648" s="11">
        <v>7</v>
      </c>
      <c r="J648" s="11">
        <v>7</v>
      </c>
      <c r="K648" s="11">
        <v>7.7000000000000011</v>
      </c>
      <c r="L648" s="11">
        <v>8</v>
      </c>
      <c r="M648" s="11">
        <v>7.3</v>
      </c>
      <c r="N648" s="11">
        <v>7.4095016527201301</v>
      </c>
      <c r="O648" s="11">
        <v>7.8</v>
      </c>
      <c r="P648" s="11">
        <v>8</v>
      </c>
      <c r="Q648" s="11">
        <v>8.1999999999999993</v>
      </c>
      <c r="R648" s="11">
        <v>8</v>
      </c>
      <c r="S648" s="11">
        <v>8</v>
      </c>
      <c r="T648" s="11">
        <v>8</v>
      </c>
      <c r="U648" s="11">
        <v>7.8</v>
      </c>
      <c r="V648" s="152">
        <v>2.4975000000000001</v>
      </c>
      <c r="W648" s="157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16</v>
      </c>
    </row>
    <row r="649" spans="1:65">
      <c r="A649" s="30"/>
      <c r="B649" s="19">
        <v>1</v>
      </c>
      <c r="C649" s="9">
        <v>4</v>
      </c>
      <c r="D649" s="152">
        <v>14.2</v>
      </c>
      <c r="E649" s="152">
        <v>6.1</v>
      </c>
      <c r="F649" s="11">
        <v>7.4</v>
      </c>
      <c r="G649" s="11">
        <v>7</v>
      </c>
      <c r="H649" s="11">
        <v>8.5</v>
      </c>
      <c r="I649" s="11">
        <v>8</v>
      </c>
      <c r="J649" s="11">
        <v>7</v>
      </c>
      <c r="K649" s="11">
        <v>7.7000000000000011</v>
      </c>
      <c r="L649" s="11">
        <v>8</v>
      </c>
      <c r="M649" s="11">
        <v>7.2</v>
      </c>
      <c r="N649" s="11">
        <v>7.1672367874983047</v>
      </c>
      <c r="O649" s="11">
        <v>7.7000000000000011</v>
      </c>
      <c r="P649" s="11">
        <v>8</v>
      </c>
      <c r="Q649" s="11">
        <v>8.1999999999999993</v>
      </c>
      <c r="R649" s="11">
        <v>8.1999999999999993</v>
      </c>
      <c r="S649" s="11">
        <v>8.4</v>
      </c>
      <c r="T649" s="11">
        <v>8</v>
      </c>
      <c r="U649" s="11">
        <v>7.8</v>
      </c>
      <c r="V649" s="152">
        <v>2.137</v>
      </c>
      <c r="W649" s="157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7.7780992825542894</v>
      </c>
    </row>
    <row r="650" spans="1:65">
      <c r="A650" s="30"/>
      <c r="B650" s="19">
        <v>1</v>
      </c>
      <c r="C650" s="9">
        <v>5</v>
      </c>
      <c r="D650" s="152">
        <v>14.1</v>
      </c>
      <c r="E650" s="152">
        <v>6</v>
      </c>
      <c r="F650" s="11">
        <v>7.2</v>
      </c>
      <c r="G650" s="11">
        <v>8</v>
      </c>
      <c r="H650" s="11">
        <v>8.3000000000000007</v>
      </c>
      <c r="I650" s="11">
        <v>7</v>
      </c>
      <c r="J650" s="11">
        <v>9</v>
      </c>
      <c r="K650" s="11">
        <v>7.7000000000000011</v>
      </c>
      <c r="L650" s="11">
        <v>9</v>
      </c>
      <c r="M650" s="11">
        <v>7.3</v>
      </c>
      <c r="N650" s="11">
        <v>7.6203433321079004</v>
      </c>
      <c r="O650" s="11">
        <v>8.4</v>
      </c>
      <c r="P650" s="11">
        <v>7.6</v>
      </c>
      <c r="Q650" s="11">
        <v>8.1999999999999993</v>
      </c>
      <c r="R650" s="11">
        <v>7.9</v>
      </c>
      <c r="S650" s="11">
        <v>8</v>
      </c>
      <c r="T650" s="11">
        <v>7</v>
      </c>
      <c r="U650" s="11">
        <v>8.1</v>
      </c>
      <c r="V650" s="152">
        <v>2.4765000000000001</v>
      </c>
      <c r="W650" s="157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105</v>
      </c>
    </row>
    <row r="651" spans="1:65">
      <c r="A651" s="30"/>
      <c r="B651" s="19">
        <v>1</v>
      </c>
      <c r="C651" s="9">
        <v>6</v>
      </c>
      <c r="D651" s="152">
        <v>13.8</v>
      </c>
      <c r="E651" s="152">
        <v>6.1</v>
      </c>
      <c r="F651" s="11">
        <v>7.2</v>
      </c>
      <c r="G651" s="11">
        <v>8</v>
      </c>
      <c r="H651" s="11">
        <v>8.4</v>
      </c>
      <c r="I651" s="11">
        <v>7</v>
      </c>
      <c r="J651" s="11">
        <v>8</v>
      </c>
      <c r="K651" s="11">
        <v>7.9</v>
      </c>
      <c r="L651" s="11">
        <v>7</v>
      </c>
      <c r="M651" s="11">
        <v>7.7000000000000011</v>
      </c>
      <c r="N651" s="11">
        <v>7.5462323985258353</v>
      </c>
      <c r="O651" s="11">
        <v>7.6</v>
      </c>
      <c r="P651" s="11">
        <v>7.8</v>
      </c>
      <c r="Q651" s="11">
        <v>8.1999999999999993</v>
      </c>
      <c r="R651" s="11">
        <v>7.8</v>
      </c>
      <c r="S651" s="11">
        <v>8.4</v>
      </c>
      <c r="T651" s="11">
        <v>8</v>
      </c>
      <c r="U651" s="11">
        <v>8.1</v>
      </c>
      <c r="V651" s="152">
        <v>2.2090000000000001</v>
      </c>
      <c r="W651" s="157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20" t="s">
        <v>259</v>
      </c>
      <c r="C652" s="12"/>
      <c r="D652" s="23">
        <v>13.949999999999998</v>
      </c>
      <c r="E652" s="23">
        <v>6.1833333333333336</v>
      </c>
      <c r="F652" s="23">
        <v>7.2500000000000009</v>
      </c>
      <c r="G652" s="23">
        <v>8.3333333333333339</v>
      </c>
      <c r="H652" s="23">
        <v>8.4499999999999993</v>
      </c>
      <c r="I652" s="23">
        <v>7.166666666666667</v>
      </c>
      <c r="J652" s="23">
        <v>7.5</v>
      </c>
      <c r="K652" s="23">
        <v>7.7166666666666677</v>
      </c>
      <c r="L652" s="23">
        <v>8</v>
      </c>
      <c r="M652" s="23">
        <v>7.416666666666667</v>
      </c>
      <c r="N652" s="23">
        <v>7.4395885208686172</v>
      </c>
      <c r="O652" s="23">
        <v>8.1</v>
      </c>
      <c r="P652" s="23">
        <v>7.833333333333333</v>
      </c>
      <c r="Q652" s="23">
        <v>8.1666666666666661</v>
      </c>
      <c r="R652" s="23">
        <v>8.0166666666666657</v>
      </c>
      <c r="S652" s="23">
        <v>8.1999999999999993</v>
      </c>
      <c r="T652" s="23">
        <v>7.833333333333333</v>
      </c>
      <c r="U652" s="23">
        <v>8.1</v>
      </c>
      <c r="V652" s="23">
        <v>2.3016666666666667</v>
      </c>
      <c r="W652" s="157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3" t="s">
        <v>260</v>
      </c>
      <c r="C653" s="29"/>
      <c r="D653" s="11">
        <v>13.9</v>
      </c>
      <c r="E653" s="11">
        <v>6.1</v>
      </c>
      <c r="F653" s="11">
        <v>7.25</v>
      </c>
      <c r="G653" s="11">
        <v>8</v>
      </c>
      <c r="H653" s="11">
        <v>8.4499999999999993</v>
      </c>
      <c r="I653" s="11">
        <v>7</v>
      </c>
      <c r="J653" s="11">
        <v>7.5</v>
      </c>
      <c r="K653" s="11">
        <v>7.7000000000000011</v>
      </c>
      <c r="L653" s="11">
        <v>8</v>
      </c>
      <c r="M653" s="11">
        <v>7.35</v>
      </c>
      <c r="N653" s="11">
        <v>7.4471084771797669</v>
      </c>
      <c r="O653" s="11">
        <v>7.8</v>
      </c>
      <c r="P653" s="11">
        <v>7.85</v>
      </c>
      <c r="Q653" s="11">
        <v>8.1999999999999993</v>
      </c>
      <c r="R653" s="11">
        <v>8.0500000000000007</v>
      </c>
      <c r="S653" s="11">
        <v>8.1999999999999993</v>
      </c>
      <c r="T653" s="11">
        <v>8</v>
      </c>
      <c r="U653" s="11">
        <v>8</v>
      </c>
      <c r="V653" s="11">
        <v>2.294</v>
      </c>
      <c r="W653" s="157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3" t="s">
        <v>261</v>
      </c>
      <c r="C654" s="29"/>
      <c r="D654" s="24">
        <v>0.16431676725154926</v>
      </c>
      <c r="E654" s="24">
        <v>0.18348478592697187</v>
      </c>
      <c r="F654" s="24">
        <v>0.1048808848170153</v>
      </c>
      <c r="G654" s="24">
        <v>1.366260102127945</v>
      </c>
      <c r="H654" s="24">
        <v>0.15165750888103047</v>
      </c>
      <c r="I654" s="24">
        <v>0.752772652709081</v>
      </c>
      <c r="J654" s="24">
        <v>1.0488088481701516</v>
      </c>
      <c r="K654" s="24">
        <v>9.8319208025017577E-2</v>
      </c>
      <c r="L654" s="24">
        <v>0.63245553203367588</v>
      </c>
      <c r="M654" s="24">
        <v>0.19407902170679539</v>
      </c>
      <c r="N654" s="24">
        <v>0.15578637939535611</v>
      </c>
      <c r="O654" s="24">
        <v>0.65115282384398854</v>
      </c>
      <c r="P654" s="24">
        <v>0.16329931618554516</v>
      </c>
      <c r="Q654" s="24">
        <v>8.1649658092772318E-2</v>
      </c>
      <c r="R654" s="24">
        <v>0.14719601443879718</v>
      </c>
      <c r="S654" s="24">
        <v>0.21908902300206665</v>
      </c>
      <c r="T654" s="24">
        <v>0.40824829046386302</v>
      </c>
      <c r="U654" s="24">
        <v>0.41472882706655456</v>
      </c>
      <c r="V654" s="24">
        <v>0.1714373549337094</v>
      </c>
      <c r="W654" s="216"/>
      <c r="X654" s="217"/>
      <c r="Y654" s="217"/>
      <c r="Z654" s="217"/>
      <c r="AA654" s="217"/>
      <c r="AB654" s="217"/>
      <c r="AC654" s="217"/>
      <c r="AD654" s="217"/>
      <c r="AE654" s="217"/>
      <c r="AF654" s="217"/>
      <c r="AG654" s="217"/>
      <c r="AH654" s="217"/>
      <c r="AI654" s="217"/>
      <c r="AJ654" s="217"/>
      <c r="AK654" s="217"/>
      <c r="AL654" s="217"/>
      <c r="AM654" s="217"/>
      <c r="AN654" s="217"/>
      <c r="AO654" s="217"/>
      <c r="AP654" s="217"/>
      <c r="AQ654" s="217"/>
      <c r="AR654" s="217"/>
      <c r="AS654" s="217"/>
      <c r="AT654" s="217"/>
      <c r="AU654" s="217"/>
      <c r="AV654" s="217"/>
      <c r="AW654" s="217"/>
      <c r="AX654" s="217"/>
      <c r="AY654" s="217"/>
      <c r="AZ654" s="217"/>
      <c r="BA654" s="217"/>
      <c r="BB654" s="217"/>
      <c r="BC654" s="217"/>
      <c r="BD654" s="217"/>
      <c r="BE654" s="217"/>
      <c r="BF654" s="217"/>
      <c r="BG654" s="217"/>
      <c r="BH654" s="217"/>
      <c r="BI654" s="217"/>
      <c r="BJ654" s="217"/>
      <c r="BK654" s="217"/>
      <c r="BL654" s="217"/>
      <c r="BM654" s="56"/>
    </row>
    <row r="655" spans="1:65">
      <c r="A655" s="30"/>
      <c r="B655" s="3" t="s">
        <v>86</v>
      </c>
      <c r="C655" s="29"/>
      <c r="D655" s="13">
        <v>1.1778979731293856E-2</v>
      </c>
      <c r="E655" s="13">
        <v>2.967408936824343E-2</v>
      </c>
      <c r="F655" s="13">
        <v>1.4466328940277971E-2</v>
      </c>
      <c r="G655" s="13">
        <v>0.16395121225535339</v>
      </c>
      <c r="H655" s="13">
        <v>1.7947634187104197E-2</v>
      </c>
      <c r="I655" s="13">
        <v>0.10503804456405781</v>
      </c>
      <c r="J655" s="13">
        <v>0.13984117975602023</v>
      </c>
      <c r="K655" s="13">
        <v>1.2741150068036833E-2</v>
      </c>
      <c r="L655" s="13">
        <v>7.9056941504209485E-2</v>
      </c>
      <c r="M655" s="13">
        <v>2.6167957982938705E-2</v>
      </c>
      <c r="N655" s="13">
        <v>2.0940187613651393E-2</v>
      </c>
      <c r="O655" s="13">
        <v>8.0389237511603526E-2</v>
      </c>
      <c r="P655" s="13">
        <v>2.084672121517598E-2</v>
      </c>
      <c r="Q655" s="13">
        <v>9.9979173174823254E-3</v>
      </c>
      <c r="R655" s="13">
        <v>1.8361249202344766E-2</v>
      </c>
      <c r="S655" s="13">
        <v>2.6718173536837399E-2</v>
      </c>
      <c r="T655" s="13">
        <v>5.211680303793996E-2</v>
      </c>
      <c r="U655" s="13">
        <v>5.1201089761303033E-2</v>
      </c>
      <c r="V655" s="13">
        <v>7.4484006488215529E-2</v>
      </c>
      <c r="W655" s="157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262</v>
      </c>
      <c r="C656" s="29"/>
      <c r="D656" s="13">
        <v>0.79349729197836694</v>
      </c>
      <c r="E656" s="13">
        <v>-0.20503286102273077</v>
      </c>
      <c r="F656" s="13">
        <v>-6.7895672627730108E-2</v>
      </c>
      <c r="G656" s="13">
        <v>7.1384284335942239E-2</v>
      </c>
      <c r="H656" s="13">
        <v>8.6383664316645348E-2</v>
      </c>
      <c r="I656" s="13">
        <v>-7.860951547108963E-2</v>
      </c>
      <c r="J656" s="13">
        <v>-3.5754144097651985E-2</v>
      </c>
      <c r="K656" s="13">
        <v>-7.8981527049173383E-3</v>
      </c>
      <c r="L656" s="13">
        <v>2.8528912962504593E-2</v>
      </c>
      <c r="M656" s="13">
        <v>-4.6467986941011397E-2</v>
      </c>
      <c r="N656" s="13">
        <v>-4.3521013217834192E-2</v>
      </c>
      <c r="O656" s="13">
        <v>4.1385524374535798E-2</v>
      </c>
      <c r="P656" s="13">
        <v>7.1012272757857708E-3</v>
      </c>
      <c r="Q656" s="13">
        <v>4.9956598649223416E-2</v>
      </c>
      <c r="R656" s="13">
        <v>3.0671681531176276E-2</v>
      </c>
      <c r="S656" s="13">
        <v>5.4242135786567003E-2</v>
      </c>
      <c r="T656" s="13">
        <v>7.1012272757857708E-3</v>
      </c>
      <c r="U656" s="13">
        <v>4.1385524374535798E-2</v>
      </c>
      <c r="V656" s="13">
        <v>-0.7040836606664127</v>
      </c>
      <c r="W656" s="157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263</v>
      </c>
      <c r="C657" s="47"/>
      <c r="D657" s="45">
        <v>11.25</v>
      </c>
      <c r="E657" s="45">
        <v>3.03</v>
      </c>
      <c r="F657" s="45">
        <v>1.07</v>
      </c>
      <c r="G657" s="45">
        <v>0.92</v>
      </c>
      <c r="H657" s="45">
        <v>1.1299999999999999</v>
      </c>
      <c r="I657" s="45">
        <v>1.23</v>
      </c>
      <c r="J657" s="45">
        <v>0.61</v>
      </c>
      <c r="K657" s="45">
        <v>0.21</v>
      </c>
      <c r="L657" s="45">
        <v>0.31</v>
      </c>
      <c r="M657" s="45">
        <v>0.77</v>
      </c>
      <c r="N657" s="45">
        <v>0.72</v>
      </c>
      <c r="O657" s="45">
        <v>0.49</v>
      </c>
      <c r="P657" s="45">
        <v>0</v>
      </c>
      <c r="Q657" s="45">
        <v>0.61</v>
      </c>
      <c r="R657" s="45">
        <v>0.34</v>
      </c>
      <c r="S657" s="45">
        <v>0.67</v>
      </c>
      <c r="T657" s="45">
        <v>0</v>
      </c>
      <c r="U657" s="45">
        <v>0.49</v>
      </c>
      <c r="V657" s="45">
        <v>10.17</v>
      </c>
      <c r="W657" s="157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BM658" s="55"/>
    </row>
    <row r="659" spans="1:65" ht="15">
      <c r="B659" s="8" t="s">
        <v>539</v>
      </c>
      <c r="BM659" s="28" t="s">
        <v>66</v>
      </c>
    </row>
    <row r="660" spans="1:65" ht="15">
      <c r="A660" s="25" t="s">
        <v>58</v>
      </c>
      <c r="B660" s="18" t="s">
        <v>110</v>
      </c>
      <c r="C660" s="15" t="s">
        <v>111</v>
      </c>
      <c r="D660" s="16" t="s">
        <v>225</v>
      </c>
      <c r="E660" s="17" t="s">
        <v>225</v>
      </c>
      <c r="F660" s="17" t="s">
        <v>225</v>
      </c>
      <c r="G660" s="17" t="s">
        <v>225</v>
      </c>
      <c r="H660" s="17" t="s">
        <v>225</v>
      </c>
      <c r="I660" s="17" t="s">
        <v>225</v>
      </c>
      <c r="J660" s="17" t="s">
        <v>225</v>
      </c>
      <c r="K660" s="17" t="s">
        <v>225</v>
      </c>
      <c r="L660" s="17" t="s">
        <v>225</v>
      </c>
      <c r="M660" s="17" t="s">
        <v>225</v>
      </c>
      <c r="N660" s="17" t="s">
        <v>225</v>
      </c>
      <c r="O660" s="17" t="s">
        <v>225</v>
      </c>
      <c r="P660" s="17" t="s">
        <v>225</v>
      </c>
      <c r="Q660" s="17" t="s">
        <v>225</v>
      </c>
      <c r="R660" s="17" t="s">
        <v>225</v>
      </c>
      <c r="S660" s="17" t="s">
        <v>225</v>
      </c>
      <c r="T660" s="17" t="s">
        <v>225</v>
      </c>
      <c r="U660" s="17" t="s">
        <v>225</v>
      </c>
      <c r="V660" s="17" t="s">
        <v>225</v>
      </c>
      <c r="W660" s="157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226</v>
      </c>
      <c r="C661" s="9" t="s">
        <v>226</v>
      </c>
      <c r="D661" s="155" t="s">
        <v>228</v>
      </c>
      <c r="E661" s="156" t="s">
        <v>229</v>
      </c>
      <c r="F661" s="156" t="s">
        <v>231</v>
      </c>
      <c r="G661" s="156" t="s">
        <v>232</v>
      </c>
      <c r="H661" s="156" t="s">
        <v>233</v>
      </c>
      <c r="I661" s="156" t="s">
        <v>234</v>
      </c>
      <c r="J661" s="156" t="s">
        <v>235</v>
      </c>
      <c r="K661" s="156" t="s">
        <v>236</v>
      </c>
      <c r="L661" s="156" t="s">
        <v>237</v>
      </c>
      <c r="M661" s="156" t="s">
        <v>238</v>
      </c>
      <c r="N661" s="156" t="s">
        <v>239</v>
      </c>
      <c r="O661" s="156" t="s">
        <v>241</v>
      </c>
      <c r="P661" s="156" t="s">
        <v>242</v>
      </c>
      <c r="Q661" s="156" t="s">
        <v>243</v>
      </c>
      <c r="R661" s="156" t="s">
        <v>244</v>
      </c>
      <c r="S661" s="156" t="s">
        <v>247</v>
      </c>
      <c r="T661" s="156" t="s">
        <v>249</v>
      </c>
      <c r="U661" s="156" t="s">
        <v>250</v>
      </c>
      <c r="V661" s="156" t="s">
        <v>251</v>
      </c>
      <c r="W661" s="157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1</v>
      </c>
    </row>
    <row r="662" spans="1:65">
      <c r="A662" s="30"/>
      <c r="B662" s="19"/>
      <c r="C662" s="9"/>
      <c r="D662" s="10" t="s">
        <v>267</v>
      </c>
      <c r="E662" s="11" t="s">
        <v>292</v>
      </c>
      <c r="F662" s="11" t="s">
        <v>291</v>
      </c>
      <c r="G662" s="11" t="s">
        <v>291</v>
      </c>
      <c r="H662" s="11" t="s">
        <v>267</v>
      </c>
      <c r="I662" s="11" t="s">
        <v>291</v>
      </c>
      <c r="J662" s="11" t="s">
        <v>291</v>
      </c>
      <c r="K662" s="11" t="s">
        <v>267</v>
      </c>
      <c r="L662" s="11" t="s">
        <v>291</v>
      </c>
      <c r="M662" s="11" t="s">
        <v>292</v>
      </c>
      <c r="N662" s="11" t="s">
        <v>267</v>
      </c>
      <c r="O662" s="11" t="s">
        <v>267</v>
      </c>
      <c r="P662" s="11" t="s">
        <v>267</v>
      </c>
      <c r="Q662" s="11" t="s">
        <v>292</v>
      </c>
      <c r="R662" s="11" t="s">
        <v>292</v>
      </c>
      <c r="S662" s="11" t="s">
        <v>292</v>
      </c>
      <c r="T662" s="11" t="s">
        <v>291</v>
      </c>
      <c r="U662" s="11" t="s">
        <v>292</v>
      </c>
      <c r="V662" s="11" t="s">
        <v>291</v>
      </c>
      <c r="W662" s="157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3</v>
      </c>
    </row>
    <row r="663" spans="1:65">
      <c r="A663" s="30"/>
      <c r="B663" s="19"/>
      <c r="C663" s="9"/>
      <c r="D663" s="26" t="s">
        <v>295</v>
      </c>
      <c r="E663" s="26" t="s">
        <v>296</v>
      </c>
      <c r="F663" s="26" t="s">
        <v>296</v>
      </c>
      <c r="G663" s="26" t="s">
        <v>300</v>
      </c>
      <c r="H663" s="26" t="s">
        <v>298</v>
      </c>
      <c r="I663" s="26" t="s">
        <v>300</v>
      </c>
      <c r="J663" s="26" t="s">
        <v>300</v>
      </c>
      <c r="K663" s="26" t="s">
        <v>117</v>
      </c>
      <c r="L663" s="26" t="s">
        <v>296</v>
      </c>
      <c r="M663" s="26" t="s">
        <v>298</v>
      </c>
      <c r="N663" s="26" t="s">
        <v>295</v>
      </c>
      <c r="O663" s="26" t="s">
        <v>298</v>
      </c>
      <c r="P663" s="26" t="s">
        <v>298</v>
      </c>
      <c r="Q663" s="26" t="s">
        <v>300</v>
      </c>
      <c r="R663" s="26" t="s">
        <v>296</v>
      </c>
      <c r="S663" s="26" t="s">
        <v>296</v>
      </c>
      <c r="T663" s="26" t="s">
        <v>300</v>
      </c>
      <c r="U663" s="26" t="s">
        <v>295</v>
      </c>
      <c r="V663" s="26" t="s">
        <v>295</v>
      </c>
      <c r="W663" s="157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3</v>
      </c>
    </row>
    <row r="664" spans="1:65">
      <c r="A664" s="30"/>
      <c r="B664" s="18">
        <v>1</v>
      </c>
      <c r="C664" s="14">
        <v>1</v>
      </c>
      <c r="D664" s="235">
        <v>1.7299999999999999E-2</v>
      </c>
      <c r="E664" s="235">
        <v>1.6E-2</v>
      </c>
      <c r="F664" s="235">
        <v>1.7999999999999999E-2</v>
      </c>
      <c r="G664" s="235">
        <v>0.02</v>
      </c>
      <c r="H664" s="235">
        <v>1.8000000000000002E-2</v>
      </c>
      <c r="I664" s="235">
        <v>1.9E-2</v>
      </c>
      <c r="J664" s="235">
        <v>0.02</v>
      </c>
      <c r="K664" s="235">
        <v>1.7399999999999999E-2</v>
      </c>
      <c r="L664" s="235">
        <v>0.02</v>
      </c>
      <c r="M664" s="235">
        <v>0.02</v>
      </c>
      <c r="N664" s="235">
        <v>1.7197535116752944E-2</v>
      </c>
      <c r="O664" s="235">
        <v>1.8000000000000002E-2</v>
      </c>
      <c r="P664" s="235">
        <v>1.7100000000000001E-2</v>
      </c>
      <c r="Q664" s="235">
        <v>0.02</v>
      </c>
      <c r="R664" s="235">
        <v>1.7999999999999999E-2</v>
      </c>
      <c r="S664" s="235">
        <v>1.84E-2</v>
      </c>
      <c r="T664" s="235">
        <v>2.0900000000000002E-2</v>
      </c>
      <c r="U664" s="235">
        <v>1.6500000000000001E-2</v>
      </c>
      <c r="V664" s="236">
        <v>7.1094950000000004E-2</v>
      </c>
      <c r="W664" s="216"/>
      <c r="X664" s="217"/>
      <c r="Y664" s="217"/>
      <c r="Z664" s="217"/>
      <c r="AA664" s="217"/>
      <c r="AB664" s="217"/>
      <c r="AC664" s="217"/>
      <c r="AD664" s="217"/>
      <c r="AE664" s="217"/>
      <c r="AF664" s="217"/>
      <c r="AG664" s="217"/>
      <c r="AH664" s="217"/>
      <c r="AI664" s="217"/>
      <c r="AJ664" s="217"/>
      <c r="AK664" s="217"/>
      <c r="AL664" s="217"/>
      <c r="AM664" s="217"/>
      <c r="AN664" s="217"/>
      <c r="AO664" s="217"/>
      <c r="AP664" s="217"/>
      <c r="AQ664" s="217"/>
      <c r="AR664" s="217"/>
      <c r="AS664" s="217"/>
      <c r="AT664" s="217"/>
      <c r="AU664" s="217"/>
      <c r="AV664" s="217"/>
      <c r="AW664" s="217"/>
      <c r="AX664" s="217"/>
      <c r="AY664" s="217"/>
      <c r="AZ664" s="217"/>
      <c r="BA664" s="217"/>
      <c r="BB664" s="217"/>
      <c r="BC664" s="217"/>
      <c r="BD664" s="217"/>
      <c r="BE664" s="217"/>
      <c r="BF664" s="217"/>
      <c r="BG664" s="217"/>
      <c r="BH664" s="217"/>
      <c r="BI664" s="217"/>
      <c r="BJ664" s="217"/>
      <c r="BK664" s="217"/>
      <c r="BL664" s="217"/>
      <c r="BM664" s="237">
        <v>1</v>
      </c>
    </row>
    <row r="665" spans="1:65">
      <c r="A665" s="30"/>
      <c r="B665" s="19">
        <v>1</v>
      </c>
      <c r="C665" s="9">
        <v>2</v>
      </c>
      <c r="D665" s="24">
        <v>1.7000000000000001E-2</v>
      </c>
      <c r="E665" s="24">
        <v>1.5699999999999999E-2</v>
      </c>
      <c r="F665" s="24">
        <v>1.7999999999999999E-2</v>
      </c>
      <c r="G665" s="24">
        <v>0.02</v>
      </c>
      <c r="H665" s="24">
        <v>1.7000000000000001E-2</v>
      </c>
      <c r="I665" s="24">
        <v>1.9E-2</v>
      </c>
      <c r="J665" s="24">
        <v>0.02</v>
      </c>
      <c r="K665" s="24">
        <v>1.9400000000000001E-2</v>
      </c>
      <c r="L665" s="24">
        <v>0.02</v>
      </c>
      <c r="M665" s="24">
        <v>1.9E-2</v>
      </c>
      <c r="N665" s="24">
        <v>1.7300155957240958E-2</v>
      </c>
      <c r="O665" s="24">
        <v>1.7000000000000001E-2</v>
      </c>
      <c r="P665" s="24">
        <v>1.7100000000000001E-2</v>
      </c>
      <c r="Q665" s="24">
        <v>0.02</v>
      </c>
      <c r="R665" s="24">
        <v>1.7999999999999999E-2</v>
      </c>
      <c r="S665" s="24">
        <v>1.78E-2</v>
      </c>
      <c r="T665" s="24">
        <v>2.1100000000000001E-2</v>
      </c>
      <c r="U665" s="24">
        <v>1.6E-2</v>
      </c>
      <c r="V665" s="238">
        <v>6.8239149999999998E-2</v>
      </c>
      <c r="W665" s="216"/>
      <c r="X665" s="217"/>
      <c r="Y665" s="217"/>
      <c r="Z665" s="217"/>
      <c r="AA665" s="217"/>
      <c r="AB665" s="217"/>
      <c r="AC665" s="217"/>
      <c r="AD665" s="217"/>
      <c r="AE665" s="217"/>
      <c r="AF665" s="217"/>
      <c r="AG665" s="217"/>
      <c r="AH665" s="217"/>
      <c r="AI665" s="217"/>
      <c r="AJ665" s="217"/>
      <c r="AK665" s="217"/>
      <c r="AL665" s="217"/>
      <c r="AM665" s="217"/>
      <c r="AN665" s="217"/>
      <c r="AO665" s="217"/>
      <c r="AP665" s="217"/>
      <c r="AQ665" s="217"/>
      <c r="AR665" s="217"/>
      <c r="AS665" s="217"/>
      <c r="AT665" s="217"/>
      <c r="AU665" s="217"/>
      <c r="AV665" s="217"/>
      <c r="AW665" s="217"/>
      <c r="AX665" s="217"/>
      <c r="AY665" s="217"/>
      <c r="AZ665" s="217"/>
      <c r="BA665" s="217"/>
      <c r="BB665" s="217"/>
      <c r="BC665" s="217"/>
      <c r="BD665" s="217"/>
      <c r="BE665" s="217"/>
      <c r="BF665" s="217"/>
      <c r="BG665" s="217"/>
      <c r="BH665" s="217"/>
      <c r="BI665" s="217"/>
      <c r="BJ665" s="217"/>
      <c r="BK665" s="217"/>
      <c r="BL665" s="217"/>
      <c r="BM665" s="237" t="e">
        <v>#N/A</v>
      </c>
    </row>
    <row r="666" spans="1:65">
      <c r="A666" s="30"/>
      <c r="B666" s="19">
        <v>1</v>
      </c>
      <c r="C666" s="9">
        <v>3</v>
      </c>
      <c r="D666" s="24">
        <v>1.7399999999999999E-2</v>
      </c>
      <c r="E666" s="24">
        <v>1.55E-2</v>
      </c>
      <c r="F666" s="24">
        <v>1.7999999999999999E-2</v>
      </c>
      <c r="G666" s="24">
        <v>0.02</v>
      </c>
      <c r="H666" s="24">
        <v>1.7000000000000001E-2</v>
      </c>
      <c r="I666" s="24">
        <v>1.9E-2</v>
      </c>
      <c r="J666" s="24">
        <v>2.1000000000000001E-2</v>
      </c>
      <c r="K666" s="24">
        <v>1.8799999999999997E-2</v>
      </c>
      <c r="L666" s="24">
        <v>1.9E-2</v>
      </c>
      <c r="M666" s="24">
        <v>1.9E-2</v>
      </c>
      <c r="N666" s="24">
        <v>1.6842266013030915E-2</v>
      </c>
      <c r="O666" s="24">
        <v>1.7000000000000001E-2</v>
      </c>
      <c r="P666" s="24">
        <v>1.66E-2</v>
      </c>
      <c r="Q666" s="24">
        <v>0.02</v>
      </c>
      <c r="R666" s="24">
        <v>1.7999999999999999E-2</v>
      </c>
      <c r="S666" s="24">
        <v>1.8799999999999997E-2</v>
      </c>
      <c r="T666" s="24">
        <v>2.0900000000000002E-2</v>
      </c>
      <c r="U666" s="24">
        <v>1.5799999999999998E-2</v>
      </c>
      <c r="V666" s="238">
        <v>6.6575499999999996E-2</v>
      </c>
      <c r="W666" s="216"/>
      <c r="X666" s="217"/>
      <c r="Y666" s="217"/>
      <c r="Z666" s="217"/>
      <c r="AA666" s="217"/>
      <c r="AB666" s="217"/>
      <c r="AC666" s="217"/>
      <c r="AD666" s="217"/>
      <c r="AE666" s="217"/>
      <c r="AF666" s="217"/>
      <c r="AG666" s="217"/>
      <c r="AH666" s="217"/>
      <c r="AI666" s="217"/>
      <c r="AJ666" s="217"/>
      <c r="AK666" s="217"/>
      <c r="AL666" s="217"/>
      <c r="AM666" s="217"/>
      <c r="AN666" s="217"/>
      <c r="AO666" s="217"/>
      <c r="AP666" s="217"/>
      <c r="AQ666" s="217"/>
      <c r="AR666" s="217"/>
      <c r="AS666" s="217"/>
      <c r="AT666" s="217"/>
      <c r="AU666" s="217"/>
      <c r="AV666" s="217"/>
      <c r="AW666" s="217"/>
      <c r="AX666" s="217"/>
      <c r="AY666" s="217"/>
      <c r="AZ666" s="217"/>
      <c r="BA666" s="217"/>
      <c r="BB666" s="217"/>
      <c r="BC666" s="217"/>
      <c r="BD666" s="217"/>
      <c r="BE666" s="217"/>
      <c r="BF666" s="217"/>
      <c r="BG666" s="217"/>
      <c r="BH666" s="217"/>
      <c r="BI666" s="217"/>
      <c r="BJ666" s="217"/>
      <c r="BK666" s="217"/>
      <c r="BL666" s="217"/>
      <c r="BM666" s="237">
        <v>16</v>
      </c>
    </row>
    <row r="667" spans="1:65">
      <c r="A667" s="30"/>
      <c r="B667" s="19">
        <v>1</v>
      </c>
      <c r="C667" s="9">
        <v>4</v>
      </c>
      <c r="D667" s="24">
        <v>1.7100000000000001E-2</v>
      </c>
      <c r="E667" s="24">
        <v>1.5799999999999998E-2</v>
      </c>
      <c r="F667" s="24">
        <v>1.7999999999999999E-2</v>
      </c>
      <c r="G667" s="24">
        <v>0.02</v>
      </c>
      <c r="H667" s="24">
        <v>1.8000000000000002E-2</v>
      </c>
      <c r="I667" s="24">
        <v>1.9E-2</v>
      </c>
      <c r="J667" s="24">
        <v>2.1000000000000001E-2</v>
      </c>
      <c r="K667" s="24">
        <v>1.84E-2</v>
      </c>
      <c r="L667" s="24">
        <v>1.9E-2</v>
      </c>
      <c r="M667" s="24">
        <v>0.02</v>
      </c>
      <c r="N667" s="24">
        <v>1.7075761160180711E-2</v>
      </c>
      <c r="O667" s="24">
        <v>1.8000000000000002E-2</v>
      </c>
      <c r="P667" s="24">
        <v>1.6300000000000002E-2</v>
      </c>
      <c r="Q667" s="24">
        <v>0.02</v>
      </c>
      <c r="R667" s="24">
        <v>1.7999999999999999E-2</v>
      </c>
      <c r="S667" s="24">
        <v>1.83E-2</v>
      </c>
      <c r="T667" s="24">
        <v>2.06E-2</v>
      </c>
      <c r="U667" s="24">
        <v>1.6500000000000001E-2</v>
      </c>
      <c r="V667" s="238">
        <v>6.4218499999999998E-2</v>
      </c>
      <c r="W667" s="216"/>
      <c r="X667" s="217"/>
      <c r="Y667" s="217"/>
      <c r="Z667" s="217"/>
      <c r="AA667" s="217"/>
      <c r="AB667" s="217"/>
      <c r="AC667" s="217"/>
      <c r="AD667" s="217"/>
      <c r="AE667" s="217"/>
      <c r="AF667" s="217"/>
      <c r="AG667" s="217"/>
      <c r="AH667" s="217"/>
      <c r="AI667" s="217"/>
      <c r="AJ667" s="217"/>
      <c r="AK667" s="217"/>
      <c r="AL667" s="217"/>
      <c r="AM667" s="217"/>
      <c r="AN667" s="217"/>
      <c r="AO667" s="217"/>
      <c r="AP667" s="217"/>
      <c r="AQ667" s="217"/>
      <c r="AR667" s="217"/>
      <c r="AS667" s="217"/>
      <c r="AT667" s="217"/>
      <c r="AU667" s="217"/>
      <c r="AV667" s="217"/>
      <c r="AW667" s="217"/>
      <c r="AX667" s="217"/>
      <c r="AY667" s="217"/>
      <c r="AZ667" s="217"/>
      <c r="BA667" s="217"/>
      <c r="BB667" s="217"/>
      <c r="BC667" s="217"/>
      <c r="BD667" s="217"/>
      <c r="BE667" s="217"/>
      <c r="BF667" s="217"/>
      <c r="BG667" s="217"/>
      <c r="BH667" s="217"/>
      <c r="BI667" s="217"/>
      <c r="BJ667" s="217"/>
      <c r="BK667" s="217"/>
      <c r="BL667" s="217"/>
      <c r="BM667" s="237">
        <v>1.8346990675596669E-2</v>
      </c>
    </row>
    <row r="668" spans="1:65">
      <c r="A668" s="30"/>
      <c r="B668" s="19">
        <v>1</v>
      </c>
      <c r="C668" s="9">
        <v>5</v>
      </c>
      <c r="D668" s="24">
        <v>1.72E-2</v>
      </c>
      <c r="E668" s="24">
        <v>1.5100000000000001E-2</v>
      </c>
      <c r="F668" s="24">
        <v>1.7000000000000001E-2</v>
      </c>
      <c r="G668" s="24">
        <v>0.02</v>
      </c>
      <c r="H668" s="24">
        <v>1.8000000000000002E-2</v>
      </c>
      <c r="I668" s="24">
        <v>1.9E-2</v>
      </c>
      <c r="J668" s="24">
        <v>2.1000000000000001E-2</v>
      </c>
      <c r="K668" s="24">
        <v>1.7600000000000001E-2</v>
      </c>
      <c r="L668" s="24">
        <v>0.02</v>
      </c>
      <c r="M668" s="24">
        <v>0.02</v>
      </c>
      <c r="N668" s="24">
        <v>1.7259423939482814E-2</v>
      </c>
      <c r="O668" s="24">
        <v>1.8000000000000002E-2</v>
      </c>
      <c r="P668" s="24">
        <v>1.6400000000000001E-2</v>
      </c>
      <c r="Q668" s="24">
        <v>0.02</v>
      </c>
      <c r="R668" s="24">
        <v>1.7999999999999999E-2</v>
      </c>
      <c r="S668" s="24">
        <v>1.8699999999999998E-2</v>
      </c>
      <c r="T668" s="24">
        <v>2.01E-2</v>
      </c>
      <c r="U668" s="24">
        <v>1.6199999999999999E-2</v>
      </c>
      <c r="V668" s="238">
        <v>6.8556599999999995E-2</v>
      </c>
      <c r="W668" s="216"/>
      <c r="X668" s="217"/>
      <c r="Y668" s="217"/>
      <c r="Z668" s="217"/>
      <c r="AA668" s="217"/>
      <c r="AB668" s="217"/>
      <c r="AC668" s="217"/>
      <c r="AD668" s="217"/>
      <c r="AE668" s="217"/>
      <c r="AF668" s="217"/>
      <c r="AG668" s="217"/>
      <c r="AH668" s="217"/>
      <c r="AI668" s="217"/>
      <c r="AJ668" s="217"/>
      <c r="AK668" s="217"/>
      <c r="AL668" s="217"/>
      <c r="AM668" s="217"/>
      <c r="AN668" s="217"/>
      <c r="AO668" s="217"/>
      <c r="AP668" s="217"/>
      <c r="AQ668" s="217"/>
      <c r="AR668" s="217"/>
      <c r="AS668" s="217"/>
      <c r="AT668" s="217"/>
      <c r="AU668" s="217"/>
      <c r="AV668" s="217"/>
      <c r="AW668" s="217"/>
      <c r="AX668" s="217"/>
      <c r="AY668" s="217"/>
      <c r="AZ668" s="217"/>
      <c r="BA668" s="217"/>
      <c r="BB668" s="217"/>
      <c r="BC668" s="217"/>
      <c r="BD668" s="217"/>
      <c r="BE668" s="217"/>
      <c r="BF668" s="217"/>
      <c r="BG668" s="217"/>
      <c r="BH668" s="217"/>
      <c r="BI668" s="217"/>
      <c r="BJ668" s="217"/>
      <c r="BK668" s="217"/>
      <c r="BL668" s="217"/>
      <c r="BM668" s="237">
        <v>106</v>
      </c>
    </row>
    <row r="669" spans="1:65">
      <c r="A669" s="30"/>
      <c r="B669" s="19">
        <v>1</v>
      </c>
      <c r="C669" s="9">
        <v>6</v>
      </c>
      <c r="D669" s="24">
        <v>1.6799999999999999E-2</v>
      </c>
      <c r="E669" s="24">
        <v>1.6400000000000001E-2</v>
      </c>
      <c r="F669" s="24">
        <v>1.7999999999999999E-2</v>
      </c>
      <c r="G669" s="24">
        <v>0.02</v>
      </c>
      <c r="H669" s="24">
        <v>1.8000000000000002E-2</v>
      </c>
      <c r="I669" s="24">
        <v>1.9E-2</v>
      </c>
      <c r="J669" s="24">
        <v>2.1000000000000001E-2</v>
      </c>
      <c r="K669" s="24">
        <v>1.9400000000000001E-2</v>
      </c>
      <c r="L669" s="24">
        <v>1.7999999999999999E-2</v>
      </c>
      <c r="M669" s="24">
        <v>0.02</v>
      </c>
      <c r="N669" s="24">
        <v>1.739985077775217E-2</v>
      </c>
      <c r="O669" s="24">
        <v>1.8000000000000002E-2</v>
      </c>
      <c r="P669" s="24">
        <v>1.67E-2</v>
      </c>
      <c r="Q669" s="24">
        <v>0.02</v>
      </c>
      <c r="R669" s="24">
        <v>1.7000000000000001E-2</v>
      </c>
      <c r="S669" s="24">
        <v>1.83E-2</v>
      </c>
      <c r="T669" s="24">
        <v>2.06E-2</v>
      </c>
      <c r="U669" s="24">
        <v>1.6400000000000001E-2</v>
      </c>
      <c r="V669" s="238">
        <v>6.2336799999999998E-2</v>
      </c>
      <c r="W669" s="216"/>
      <c r="X669" s="217"/>
      <c r="Y669" s="217"/>
      <c r="Z669" s="217"/>
      <c r="AA669" s="217"/>
      <c r="AB669" s="217"/>
      <c r="AC669" s="217"/>
      <c r="AD669" s="217"/>
      <c r="AE669" s="217"/>
      <c r="AF669" s="217"/>
      <c r="AG669" s="217"/>
      <c r="AH669" s="217"/>
      <c r="AI669" s="217"/>
      <c r="AJ669" s="217"/>
      <c r="AK669" s="217"/>
      <c r="AL669" s="217"/>
      <c r="AM669" s="217"/>
      <c r="AN669" s="217"/>
      <c r="AO669" s="217"/>
      <c r="AP669" s="217"/>
      <c r="AQ669" s="217"/>
      <c r="AR669" s="217"/>
      <c r="AS669" s="217"/>
      <c r="AT669" s="217"/>
      <c r="AU669" s="217"/>
      <c r="AV669" s="217"/>
      <c r="AW669" s="217"/>
      <c r="AX669" s="217"/>
      <c r="AY669" s="217"/>
      <c r="AZ669" s="217"/>
      <c r="BA669" s="217"/>
      <c r="BB669" s="217"/>
      <c r="BC669" s="217"/>
      <c r="BD669" s="217"/>
      <c r="BE669" s="217"/>
      <c r="BF669" s="217"/>
      <c r="BG669" s="217"/>
      <c r="BH669" s="217"/>
      <c r="BI669" s="217"/>
      <c r="BJ669" s="217"/>
      <c r="BK669" s="217"/>
      <c r="BL669" s="217"/>
      <c r="BM669" s="56"/>
    </row>
    <row r="670" spans="1:65">
      <c r="A670" s="30"/>
      <c r="B670" s="20" t="s">
        <v>259</v>
      </c>
      <c r="C670" s="12"/>
      <c r="D670" s="240">
        <v>1.713333333333333E-2</v>
      </c>
      <c r="E670" s="240">
        <v>1.575E-2</v>
      </c>
      <c r="F670" s="240">
        <v>1.7833333333333333E-2</v>
      </c>
      <c r="G670" s="240">
        <v>0.02</v>
      </c>
      <c r="H670" s="240">
        <v>1.7666666666666667E-2</v>
      </c>
      <c r="I670" s="240">
        <v>1.9E-2</v>
      </c>
      <c r="J670" s="240">
        <v>2.066666666666667E-2</v>
      </c>
      <c r="K670" s="240">
        <v>1.8499999999999999E-2</v>
      </c>
      <c r="L670" s="240">
        <v>1.9333333333333334E-2</v>
      </c>
      <c r="M670" s="240">
        <v>1.9666666666666669E-2</v>
      </c>
      <c r="N670" s="240">
        <v>1.7179165494073417E-2</v>
      </c>
      <c r="O670" s="240">
        <v>1.7666666666666667E-2</v>
      </c>
      <c r="P670" s="240">
        <v>1.6699999999999996E-2</v>
      </c>
      <c r="Q670" s="240">
        <v>0.02</v>
      </c>
      <c r="R670" s="240">
        <v>1.7833333333333333E-2</v>
      </c>
      <c r="S670" s="240">
        <v>1.8383333333333331E-2</v>
      </c>
      <c r="T670" s="240">
        <v>2.0700000000000007E-2</v>
      </c>
      <c r="U670" s="240">
        <v>1.6233333333333332E-2</v>
      </c>
      <c r="V670" s="240">
        <v>6.6836916666666676E-2</v>
      </c>
      <c r="W670" s="216"/>
      <c r="X670" s="217"/>
      <c r="Y670" s="217"/>
      <c r="Z670" s="217"/>
      <c r="AA670" s="217"/>
      <c r="AB670" s="217"/>
      <c r="AC670" s="217"/>
      <c r="AD670" s="217"/>
      <c r="AE670" s="217"/>
      <c r="AF670" s="217"/>
      <c r="AG670" s="217"/>
      <c r="AH670" s="217"/>
      <c r="AI670" s="217"/>
      <c r="AJ670" s="217"/>
      <c r="AK670" s="217"/>
      <c r="AL670" s="217"/>
      <c r="AM670" s="217"/>
      <c r="AN670" s="217"/>
      <c r="AO670" s="217"/>
      <c r="AP670" s="217"/>
      <c r="AQ670" s="217"/>
      <c r="AR670" s="217"/>
      <c r="AS670" s="217"/>
      <c r="AT670" s="217"/>
      <c r="AU670" s="217"/>
      <c r="AV670" s="217"/>
      <c r="AW670" s="217"/>
      <c r="AX670" s="217"/>
      <c r="AY670" s="217"/>
      <c r="AZ670" s="217"/>
      <c r="BA670" s="217"/>
      <c r="BB670" s="217"/>
      <c r="BC670" s="217"/>
      <c r="BD670" s="217"/>
      <c r="BE670" s="217"/>
      <c r="BF670" s="217"/>
      <c r="BG670" s="217"/>
      <c r="BH670" s="217"/>
      <c r="BI670" s="217"/>
      <c r="BJ670" s="217"/>
      <c r="BK670" s="217"/>
      <c r="BL670" s="217"/>
      <c r="BM670" s="56"/>
    </row>
    <row r="671" spans="1:65">
      <c r="A671" s="30"/>
      <c r="B671" s="3" t="s">
        <v>260</v>
      </c>
      <c r="C671" s="29"/>
      <c r="D671" s="24">
        <v>1.7149999999999999E-2</v>
      </c>
      <c r="E671" s="24">
        <v>1.575E-2</v>
      </c>
      <c r="F671" s="24">
        <v>1.7999999999999999E-2</v>
      </c>
      <c r="G671" s="24">
        <v>0.02</v>
      </c>
      <c r="H671" s="24">
        <v>1.8000000000000002E-2</v>
      </c>
      <c r="I671" s="24">
        <v>1.9E-2</v>
      </c>
      <c r="J671" s="24">
        <v>2.1000000000000001E-2</v>
      </c>
      <c r="K671" s="24">
        <v>1.8599999999999998E-2</v>
      </c>
      <c r="L671" s="24">
        <v>1.95E-2</v>
      </c>
      <c r="M671" s="24">
        <v>0.02</v>
      </c>
      <c r="N671" s="24">
        <v>1.7228479528117881E-2</v>
      </c>
      <c r="O671" s="24">
        <v>1.8000000000000002E-2</v>
      </c>
      <c r="P671" s="24">
        <v>1.6649999999999998E-2</v>
      </c>
      <c r="Q671" s="24">
        <v>0.02</v>
      </c>
      <c r="R671" s="24">
        <v>1.7999999999999999E-2</v>
      </c>
      <c r="S671" s="24">
        <v>1.8349999999999998E-2</v>
      </c>
      <c r="T671" s="24">
        <v>2.0750000000000001E-2</v>
      </c>
      <c r="U671" s="24">
        <v>1.6300000000000002E-2</v>
      </c>
      <c r="V671" s="24">
        <v>6.740732499999999E-2</v>
      </c>
      <c r="W671" s="216"/>
      <c r="X671" s="217"/>
      <c r="Y671" s="217"/>
      <c r="Z671" s="217"/>
      <c r="AA671" s="217"/>
      <c r="AB671" s="217"/>
      <c r="AC671" s="217"/>
      <c r="AD671" s="217"/>
      <c r="AE671" s="217"/>
      <c r="AF671" s="217"/>
      <c r="AG671" s="217"/>
      <c r="AH671" s="217"/>
      <c r="AI671" s="217"/>
      <c r="AJ671" s="217"/>
      <c r="AK671" s="217"/>
      <c r="AL671" s="217"/>
      <c r="AM671" s="217"/>
      <c r="AN671" s="217"/>
      <c r="AO671" s="217"/>
      <c r="AP671" s="217"/>
      <c r="AQ671" s="217"/>
      <c r="AR671" s="217"/>
      <c r="AS671" s="217"/>
      <c r="AT671" s="217"/>
      <c r="AU671" s="217"/>
      <c r="AV671" s="217"/>
      <c r="AW671" s="217"/>
      <c r="AX671" s="217"/>
      <c r="AY671" s="217"/>
      <c r="AZ671" s="217"/>
      <c r="BA671" s="217"/>
      <c r="BB671" s="217"/>
      <c r="BC671" s="217"/>
      <c r="BD671" s="217"/>
      <c r="BE671" s="217"/>
      <c r="BF671" s="217"/>
      <c r="BG671" s="217"/>
      <c r="BH671" s="217"/>
      <c r="BI671" s="217"/>
      <c r="BJ671" s="217"/>
      <c r="BK671" s="217"/>
      <c r="BL671" s="217"/>
      <c r="BM671" s="56"/>
    </row>
    <row r="672" spans="1:65">
      <c r="A672" s="30"/>
      <c r="B672" s="3" t="s">
        <v>261</v>
      </c>
      <c r="C672" s="29"/>
      <c r="D672" s="24">
        <v>2.1602468994692844E-4</v>
      </c>
      <c r="E672" s="24">
        <v>4.415880433163926E-4</v>
      </c>
      <c r="F672" s="24">
        <v>4.08248290463862E-4</v>
      </c>
      <c r="G672" s="24">
        <v>0</v>
      </c>
      <c r="H672" s="24">
        <v>5.1639777949432275E-4</v>
      </c>
      <c r="I672" s="24">
        <v>0</v>
      </c>
      <c r="J672" s="24">
        <v>5.1639777949432275E-4</v>
      </c>
      <c r="K672" s="24">
        <v>8.6486993241758627E-4</v>
      </c>
      <c r="L672" s="24">
        <v>8.1649658092772682E-4</v>
      </c>
      <c r="M672" s="24">
        <v>5.1639777949432275E-4</v>
      </c>
      <c r="N672" s="24">
        <v>1.9713612773983896E-4</v>
      </c>
      <c r="O672" s="24">
        <v>5.1639777949432275E-4</v>
      </c>
      <c r="P672" s="24">
        <v>3.4058772731852756E-4</v>
      </c>
      <c r="Q672" s="24">
        <v>0</v>
      </c>
      <c r="R672" s="24">
        <v>4.08248290463862E-4</v>
      </c>
      <c r="S672" s="24">
        <v>3.5449494589721012E-4</v>
      </c>
      <c r="T672" s="24">
        <v>3.521363372331808E-4</v>
      </c>
      <c r="U672" s="24">
        <v>2.8751811537130529E-4</v>
      </c>
      <c r="V672" s="24">
        <v>3.169539761016838E-3</v>
      </c>
      <c r="W672" s="216"/>
      <c r="X672" s="217"/>
      <c r="Y672" s="217"/>
      <c r="Z672" s="217"/>
      <c r="AA672" s="217"/>
      <c r="AB672" s="217"/>
      <c r="AC672" s="217"/>
      <c r="AD672" s="217"/>
      <c r="AE672" s="217"/>
      <c r="AF672" s="217"/>
      <c r="AG672" s="217"/>
      <c r="AH672" s="217"/>
      <c r="AI672" s="217"/>
      <c r="AJ672" s="217"/>
      <c r="AK672" s="217"/>
      <c r="AL672" s="217"/>
      <c r="AM672" s="217"/>
      <c r="AN672" s="217"/>
      <c r="AO672" s="217"/>
      <c r="AP672" s="217"/>
      <c r="AQ672" s="217"/>
      <c r="AR672" s="217"/>
      <c r="AS672" s="217"/>
      <c r="AT672" s="217"/>
      <c r="AU672" s="217"/>
      <c r="AV672" s="217"/>
      <c r="AW672" s="217"/>
      <c r="AX672" s="217"/>
      <c r="AY672" s="217"/>
      <c r="AZ672" s="217"/>
      <c r="BA672" s="217"/>
      <c r="BB672" s="217"/>
      <c r="BC672" s="217"/>
      <c r="BD672" s="217"/>
      <c r="BE672" s="217"/>
      <c r="BF672" s="217"/>
      <c r="BG672" s="217"/>
      <c r="BH672" s="217"/>
      <c r="BI672" s="217"/>
      <c r="BJ672" s="217"/>
      <c r="BK672" s="217"/>
      <c r="BL672" s="217"/>
      <c r="BM672" s="56"/>
    </row>
    <row r="673" spans="1:65">
      <c r="A673" s="30"/>
      <c r="B673" s="3" t="s">
        <v>86</v>
      </c>
      <c r="C673" s="29"/>
      <c r="D673" s="13">
        <v>1.2608444938536682E-2</v>
      </c>
      <c r="E673" s="13">
        <v>2.8037336083580482E-2</v>
      </c>
      <c r="F673" s="13">
        <v>2.2892427502646466E-2</v>
      </c>
      <c r="G673" s="13">
        <v>0</v>
      </c>
      <c r="H673" s="13">
        <v>2.9230062990244682E-2</v>
      </c>
      <c r="I673" s="13">
        <v>0</v>
      </c>
      <c r="J673" s="13">
        <v>2.4986989330370451E-2</v>
      </c>
      <c r="K673" s="13">
        <v>4.6749726076626287E-2</v>
      </c>
      <c r="L673" s="13">
        <v>4.2232581772123801E-2</v>
      </c>
      <c r="M673" s="13">
        <v>2.6257514211575728E-2</v>
      </c>
      <c r="N673" s="13">
        <v>1.1475302907341355E-2</v>
      </c>
      <c r="O673" s="13">
        <v>2.9230062990244682E-2</v>
      </c>
      <c r="P673" s="13">
        <v>2.0394474689732194E-2</v>
      </c>
      <c r="Q673" s="13">
        <v>0</v>
      </c>
      <c r="R673" s="13">
        <v>2.2892427502646466E-2</v>
      </c>
      <c r="S673" s="13">
        <v>1.9283496603656039E-2</v>
      </c>
      <c r="T673" s="13">
        <v>1.7011417257641579E-2</v>
      </c>
      <c r="U673" s="13">
        <v>1.7711588215891496E-2</v>
      </c>
      <c r="V673" s="13">
        <v>4.7421992501900836E-2</v>
      </c>
      <c r="W673" s="157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30"/>
      <c r="B674" s="3" t="s">
        <v>262</v>
      </c>
      <c r="C674" s="29"/>
      <c r="D674" s="13">
        <v>-6.615021306342217E-2</v>
      </c>
      <c r="E674" s="13">
        <v>-0.14154859080246474</v>
      </c>
      <c r="F674" s="13">
        <v>-2.7996817099087079E-2</v>
      </c>
      <c r="G674" s="13">
        <v>9.0097027552425768E-2</v>
      </c>
      <c r="H674" s="13">
        <v>-3.7080958995357238E-2</v>
      </c>
      <c r="I674" s="13">
        <v>3.5592176174804369E-2</v>
      </c>
      <c r="J674" s="13">
        <v>0.12643359513750685</v>
      </c>
      <c r="K674" s="13">
        <v>8.3397504859936689E-3</v>
      </c>
      <c r="L674" s="13">
        <v>5.3760459967344909E-2</v>
      </c>
      <c r="M674" s="13">
        <v>7.192874375988545E-2</v>
      </c>
      <c r="N674" s="13">
        <v>-6.3652137953968402E-2</v>
      </c>
      <c r="O674" s="13">
        <v>-3.7080958995357238E-2</v>
      </c>
      <c r="P674" s="13">
        <v>-8.9768981993724739E-2</v>
      </c>
      <c r="Q674" s="13">
        <v>9.0097027552425768E-2</v>
      </c>
      <c r="R674" s="13">
        <v>-2.7996817099087079E-2</v>
      </c>
      <c r="S674" s="13">
        <v>1.9808511586045796E-3</v>
      </c>
      <c r="T674" s="13">
        <v>0.12825042351676097</v>
      </c>
      <c r="U674" s="13">
        <v>-0.11520457930328121</v>
      </c>
      <c r="V674" s="13">
        <v>2.6429362094551263</v>
      </c>
      <c r="W674" s="157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30"/>
      <c r="B675" s="46" t="s">
        <v>263</v>
      </c>
      <c r="C675" s="47"/>
      <c r="D675" s="45">
        <v>0.67</v>
      </c>
      <c r="E675" s="45">
        <v>1.42</v>
      </c>
      <c r="F675" s="45">
        <v>0.3</v>
      </c>
      <c r="G675" s="45">
        <v>0.87</v>
      </c>
      <c r="H675" s="45">
        <v>0.39</v>
      </c>
      <c r="I675" s="45">
        <v>0.33</v>
      </c>
      <c r="J675" s="45">
        <v>1.23</v>
      </c>
      <c r="K675" s="45">
        <v>0.06</v>
      </c>
      <c r="L675" s="45">
        <v>0.51</v>
      </c>
      <c r="M675" s="45">
        <v>0.69</v>
      </c>
      <c r="N675" s="45">
        <v>0.65</v>
      </c>
      <c r="O675" s="45">
        <v>0.39</v>
      </c>
      <c r="P675" s="45">
        <v>0.91</v>
      </c>
      <c r="Q675" s="45">
        <v>0.87</v>
      </c>
      <c r="R675" s="45">
        <v>0.3</v>
      </c>
      <c r="S675" s="45">
        <v>0</v>
      </c>
      <c r="T675" s="45">
        <v>1.25</v>
      </c>
      <c r="U675" s="45">
        <v>1.1599999999999999</v>
      </c>
      <c r="V675" s="45">
        <v>26.14</v>
      </c>
      <c r="W675" s="157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B676" s="31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BM676" s="55"/>
    </row>
    <row r="677" spans="1:65" ht="15">
      <c r="B677" s="8" t="s">
        <v>540</v>
      </c>
      <c r="BM677" s="28" t="s">
        <v>66</v>
      </c>
    </row>
    <row r="678" spans="1:65" ht="15">
      <c r="A678" s="25" t="s">
        <v>37</v>
      </c>
      <c r="B678" s="18" t="s">
        <v>110</v>
      </c>
      <c r="C678" s="15" t="s">
        <v>111</v>
      </c>
      <c r="D678" s="16" t="s">
        <v>225</v>
      </c>
      <c r="E678" s="17" t="s">
        <v>225</v>
      </c>
      <c r="F678" s="17" t="s">
        <v>225</v>
      </c>
      <c r="G678" s="17" t="s">
        <v>225</v>
      </c>
      <c r="H678" s="17" t="s">
        <v>225</v>
      </c>
      <c r="I678" s="17" t="s">
        <v>225</v>
      </c>
      <c r="J678" s="17" t="s">
        <v>225</v>
      </c>
      <c r="K678" s="17" t="s">
        <v>225</v>
      </c>
      <c r="L678" s="17" t="s">
        <v>225</v>
      </c>
      <c r="M678" s="17" t="s">
        <v>225</v>
      </c>
      <c r="N678" s="17" t="s">
        <v>225</v>
      </c>
      <c r="O678" s="17" t="s">
        <v>225</v>
      </c>
      <c r="P678" s="17" t="s">
        <v>225</v>
      </c>
      <c r="Q678" s="17" t="s">
        <v>225</v>
      </c>
      <c r="R678" s="17" t="s">
        <v>225</v>
      </c>
      <c r="S678" s="17" t="s">
        <v>225</v>
      </c>
      <c r="T678" s="17" t="s">
        <v>225</v>
      </c>
      <c r="U678" s="17" t="s">
        <v>225</v>
      </c>
      <c r="V678" s="17" t="s">
        <v>225</v>
      </c>
      <c r="W678" s="17" t="s">
        <v>225</v>
      </c>
      <c r="X678" s="17" t="s">
        <v>225</v>
      </c>
      <c r="Y678" s="157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 t="s">
        <v>226</v>
      </c>
      <c r="C679" s="9" t="s">
        <v>226</v>
      </c>
      <c r="D679" s="155" t="s">
        <v>228</v>
      </c>
      <c r="E679" s="156" t="s">
        <v>229</v>
      </c>
      <c r="F679" s="156" t="s">
        <v>231</v>
      </c>
      <c r="G679" s="156" t="s">
        <v>232</v>
      </c>
      <c r="H679" s="156" t="s">
        <v>233</v>
      </c>
      <c r="I679" s="156" t="s">
        <v>234</v>
      </c>
      <c r="J679" s="156" t="s">
        <v>235</v>
      </c>
      <c r="K679" s="156" t="s">
        <v>236</v>
      </c>
      <c r="L679" s="156" t="s">
        <v>237</v>
      </c>
      <c r="M679" s="156" t="s">
        <v>238</v>
      </c>
      <c r="N679" s="156" t="s">
        <v>239</v>
      </c>
      <c r="O679" s="156" t="s">
        <v>240</v>
      </c>
      <c r="P679" s="156" t="s">
        <v>241</v>
      </c>
      <c r="Q679" s="156" t="s">
        <v>242</v>
      </c>
      <c r="R679" s="156" t="s">
        <v>243</v>
      </c>
      <c r="S679" s="156" t="s">
        <v>244</v>
      </c>
      <c r="T679" s="156" t="s">
        <v>245</v>
      </c>
      <c r="U679" s="156" t="s">
        <v>247</v>
      </c>
      <c r="V679" s="156" t="s">
        <v>249</v>
      </c>
      <c r="W679" s="156" t="s">
        <v>250</v>
      </c>
      <c r="X679" s="156" t="s">
        <v>251</v>
      </c>
      <c r="Y679" s="157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 t="s">
        <v>1</v>
      </c>
    </row>
    <row r="680" spans="1:65">
      <c r="A680" s="30"/>
      <c r="B680" s="19"/>
      <c r="C680" s="9"/>
      <c r="D680" s="10" t="s">
        <v>267</v>
      </c>
      <c r="E680" s="11" t="s">
        <v>292</v>
      </c>
      <c r="F680" s="11" t="s">
        <v>267</v>
      </c>
      <c r="G680" s="11" t="s">
        <v>291</v>
      </c>
      <c r="H680" s="11" t="s">
        <v>267</v>
      </c>
      <c r="I680" s="11" t="s">
        <v>291</v>
      </c>
      <c r="J680" s="11" t="s">
        <v>291</v>
      </c>
      <c r="K680" s="11" t="s">
        <v>267</v>
      </c>
      <c r="L680" s="11" t="s">
        <v>291</v>
      </c>
      <c r="M680" s="11" t="s">
        <v>292</v>
      </c>
      <c r="N680" s="11" t="s">
        <v>267</v>
      </c>
      <c r="O680" s="11" t="s">
        <v>292</v>
      </c>
      <c r="P680" s="11" t="s">
        <v>267</v>
      </c>
      <c r="Q680" s="11" t="s">
        <v>267</v>
      </c>
      <c r="R680" s="11" t="s">
        <v>292</v>
      </c>
      <c r="S680" s="11" t="s">
        <v>292</v>
      </c>
      <c r="T680" s="11" t="s">
        <v>291</v>
      </c>
      <c r="U680" s="11" t="s">
        <v>292</v>
      </c>
      <c r="V680" s="11" t="s">
        <v>291</v>
      </c>
      <c r="W680" s="11" t="s">
        <v>292</v>
      </c>
      <c r="X680" s="11" t="s">
        <v>291</v>
      </c>
      <c r="Y680" s="157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3</v>
      </c>
    </row>
    <row r="681" spans="1:65">
      <c r="A681" s="30"/>
      <c r="B681" s="19"/>
      <c r="C681" s="9"/>
      <c r="D681" s="26" t="s">
        <v>295</v>
      </c>
      <c r="E681" s="26" t="s">
        <v>296</v>
      </c>
      <c r="F681" s="26" t="s">
        <v>296</v>
      </c>
      <c r="G681" s="26" t="s">
        <v>300</v>
      </c>
      <c r="H681" s="26" t="s">
        <v>298</v>
      </c>
      <c r="I681" s="26" t="s">
        <v>300</v>
      </c>
      <c r="J681" s="26" t="s">
        <v>300</v>
      </c>
      <c r="K681" s="26" t="s">
        <v>117</v>
      </c>
      <c r="L681" s="26" t="s">
        <v>296</v>
      </c>
      <c r="M681" s="26" t="s">
        <v>298</v>
      </c>
      <c r="N681" s="26" t="s">
        <v>295</v>
      </c>
      <c r="O681" s="26" t="s">
        <v>298</v>
      </c>
      <c r="P681" s="26" t="s">
        <v>298</v>
      </c>
      <c r="Q681" s="26" t="s">
        <v>298</v>
      </c>
      <c r="R681" s="26" t="s">
        <v>300</v>
      </c>
      <c r="S681" s="26" t="s">
        <v>296</v>
      </c>
      <c r="T681" s="26" t="s">
        <v>296</v>
      </c>
      <c r="U681" s="26" t="s">
        <v>296</v>
      </c>
      <c r="V681" s="26" t="s">
        <v>300</v>
      </c>
      <c r="W681" s="26" t="s">
        <v>295</v>
      </c>
      <c r="X681" s="26" t="s">
        <v>295</v>
      </c>
      <c r="Y681" s="157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3</v>
      </c>
    </row>
    <row r="682" spans="1:65">
      <c r="A682" s="30"/>
      <c r="B682" s="18">
        <v>1</v>
      </c>
      <c r="C682" s="14">
        <v>1</v>
      </c>
      <c r="D682" s="235">
        <v>0.15478</v>
      </c>
      <c r="E682" s="235">
        <v>0.14732000000000001</v>
      </c>
      <c r="F682" s="235">
        <v>0.15479999999999999</v>
      </c>
      <c r="G682" s="235">
        <v>0.158</v>
      </c>
      <c r="H682" s="235">
        <v>0.1575</v>
      </c>
      <c r="I682" s="235">
        <v>0.153</v>
      </c>
      <c r="J682" s="235">
        <v>0.16</v>
      </c>
      <c r="K682" s="235">
        <v>0.15927999999999998</v>
      </c>
      <c r="L682" s="235">
        <v>0.15340000000000001</v>
      </c>
      <c r="M682" s="235">
        <v>0.15</v>
      </c>
      <c r="N682" s="235">
        <v>0.14488344658813768</v>
      </c>
      <c r="O682" s="235">
        <v>0.1429</v>
      </c>
      <c r="P682" s="235">
        <v>0.1565</v>
      </c>
      <c r="Q682" s="235">
        <v>0.15029999999999999</v>
      </c>
      <c r="R682" s="235">
        <v>0.16</v>
      </c>
      <c r="S682" s="235">
        <v>0.14252999999999999</v>
      </c>
      <c r="T682" s="235">
        <v>0.14568314999999998</v>
      </c>
      <c r="U682" s="235">
        <v>0.15153</v>
      </c>
      <c r="V682" s="235">
        <v>0.15260000000000001</v>
      </c>
      <c r="W682" s="235">
        <v>0.1555</v>
      </c>
      <c r="X682" s="235">
        <v>0.16866416666666667</v>
      </c>
      <c r="Y682" s="216"/>
      <c r="Z682" s="217"/>
      <c r="AA682" s="217"/>
      <c r="AB682" s="217"/>
      <c r="AC682" s="217"/>
      <c r="AD682" s="217"/>
      <c r="AE682" s="217"/>
      <c r="AF682" s="217"/>
      <c r="AG682" s="217"/>
      <c r="AH682" s="217"/>
      <c r="AI682" s="217"/>
      <c r="AJ682" s="217"/>
      <c r="AK682" s="217"/>
      <c r="AL682" s="217"/>
      <c r="AM682" s="217"/>
      <c r="AN682" s="217"/>
      <c r="AO682" s="217"/>
      <c r="AP682" s="217"/>
      <c r="AQ682" s="217"/>
      <c r="AR682" s="217"/>
      <c r="AS682" s="217"/>
      <c r="AT682" s="217"/>
      <c r="AU682" s="217"/>
      <c r="AV682" s="217"/>
      <c r="AW682" s="217"/>
      <c r="AX682" s="217"/>
      <c r="AY682" s="217"/>
      <c r="AZ682" s="217"/>
      <c r="BA682" s="217"/>
      <c r="BB682" s="217"/>
      <c r="BC682" s="217"/>
      <c r="BD682" s="217"/>
      <c r="BE682" s="217"/>
      <c r="BF682" s="217"/>
      <c r="BG682" s="217"/>
      <c r="BH682" s="217"/>
      <c r="BI682" s="217"/>
      <c r="BJ682" s="217"/>
      <c r="BK682" s="217"/>
      <c r="BL682" s="217"/>
      <c r="BM682" s="237">
        <v>1</v>
      </c>
    </row>
    <row r="683" spans="1:65">
      <c r="A683" s="30"/>
      <c r="B683" s="19">
        <v>1</v>
      </c>
      <c r="C683" s="9">
        <v>2</v>
      </c>
      <c r="D683" s="24">
        <v>0.15349000000000002</v>
      </c>
      <c r="E683" s="24">
        <v>0.14868999999999999</v>
      </c>
      <c r="F683" s="24">
        <v>0.1484</v>
      </c>
      <c r="G683" s="24">
        <v>0.159</v>
      </c>
      <c r="H683" s="24">
        <v>0.1555</v>
      </c>
      <c r="I683" s="24">
        <v>0.151</v>
      </c>
      <c r="J683" s="24">
        <v>0.16199999999999998</v>
      </c>
      <c r="K683" s="24">
        <v>0.15786</v>
      </c>
      <c r="L683" s="24">
        <v>0.15179999999999999</v>
      </c>
      <c r="M683" s="24">
        <v>0.13799999999999998</v>
      </c>
      <c r="N683" s="24">
        <v>0.14725789788882018</v>
      </c>
      <c r="O683" s="24">
        <v>0.14250000000000002</v>
      </c>
      <c r="P683" s="24">
        <v>0.14749999999999999</v>
      </c>
      <c r="Q683" s="24">
        <v>0.15330000000000002</v>
      </c>
      <c r="R683" s="24">
        <v>0.16</v>
      </c>
      <c r="S683" s="24">
        <v>0.14555999999999999</v>
      </c>
      <c r="T683" s="24">
        <v>0.14555435</v>
      </c>
      <c r="U683" s="24">
        <v>0.15776999999999999</v>
      </c>
      <c r="V683" s="24">
        <v>0.15479999999999999</v>
      </c>
      <c r="W683" s="24">
        <v>0.15089999999999998</v>
      </c>
      <c r="X683" s="24">
        <v>0.16855483333333332</v>
      </c>
      <c r="Y683" s="216"/>
      <c r="Z683" s="217"/>
      <c r="AA683" s="217"/>
      <c r="AB683" s="217"/>
      <c r="AC683" s="217"/>
      <c r="AD683" s="217"/>
      <c r="AE683" s="217"/>
      <c r="AF683" s="217"/>
      <c r="AG683" s="217"/>
      <c r="AH683" s="217"/>
      <c r="AI683" s="217"/>
      <c r="AJ683" s="217"/>
      <c r="AK683" s="217"/>
      <c r="AL683" s="217"/>
      <c r="AM683" s="217"/>
      <c r="AN683" s="217"/>
      <c r="AO683" s="217"/>
      <c r="AP683" s="217"/>
      <c r="AQ683" s="217"/>
      <c r="AR683" s="217"/>
      <c r="AS683" s="217"/>
      <c r="AT683" s="217"/>
      <c r="AU683" s="217"/>
      <c r="AV683" s="217"/>
      <c r="AW683" s="217"/>
      <c r="AX683" s="217"/>
      <c r="AY683" s="217"/>
      <c r="AZ683" s="217"/>
      <c r="BA683" s="217"/>
      <c r="BB683" s="217"/>
      <c r="BC683" s="217"/>
      <c r="BD683" s="217"/>
      <c r="BE683" s="217"/>
      <c r="BF683" s="217"/>
      <c r="BG683" s="217"/>
      <c r="BH683" s="217"/>
      <c r="BI683" s="217"/>
      <c r="BJ683" s="217"/>
      <c r="BK683" s="217"/>
      <c r="BL683" s="217"/>
      <c r="BM683" s="237">
        <v>26</v>
      </c>
    </row>
    <row r="684" spans="1:65">
      <c r="A684" s="30"/>
      <c r="B684" s="19">
        <v>1</v>
      </c>
      <c r="C684" s="9">
        <v>3</v>
      </c>
      <c r="D684" s="24">
        <v>0.15557000000000001</v>
      </c>
      <c r="E684" s="24">
        <v>0.14732000000000001</v>
      </c>
      <c r="F684" s="24">
        <v>0.14809999999999998</v>
      </c>
      <c r="G684" s="24">
        <v>0.158</v>
      </c>
      <c r="H684" s="24">
        <v>0.1565</v>
      </c>
      <c r="I684" s="24">
        <v>0.152</v>
      </c>
      <c r="J684" s="24">
        <v>0.16300000000000001</v>
      </c>
      <c r="K684" s="24">
        <v>0.15804000000000001</v>
      </c>
      <c r="L684" s="24">
        <v>0.1527</v>
      </c>
      <c r="M684" s="24">
        <v>0.14100000000000001</v>
      </c>
      <c r="N684" s="24">
        <v>0.14283089181052627</v>
      </c>
      <c r="O684" s="24">
        <v>0.1421</v>
      </c>
      <c r="P684" s="24">
        <v>0.14499999999999999</v>
      </c>
      <c r="Q684" s="24">
        <v>0.15310000000000001</v>
      </c>
      <c r="R684" s="24">
        <v>0.161</v>
      </c>
      <c r="S684" s="24">
        <v>0.14702000000000001</v>
      </c>
      <c r="T684" s="24">
        <v>0.14392824999999998</v>
      </c>
      <c r="U684" s="24">
        <v>0.15404000000000001</v>
      </c>
      <c r="V684" s="24">
        <v>0.15360000000000001</v>
      </c>
      <c r="W684" s="24">
        <v>0.15</v>
      </c>
      <c r="X684" s="24">
        <v>0.16763926666666665</v>
      </c>
      <c r="Y684" s="216"/>
      <c r="Z684" s="217"/>
      <c r="AA684" s="217"/>
      <c r="AB684" s="217"/>
      <c r="AC684" s="217"/>
      <c r="AD684" s="217"/>
      <c r="AE684" s="217"/>
      <c r="AF684" s="217"/>
      <c r="AG684" s="217"/>
      <c r="AH684" s="217"/>
      <c r="AI684" s="217"/>
      <c r="AJ684" s="217"/>
      <c r="AK684" s="217"/>
      <c r="AL684" s="217"/>
      <c r="AM684" s="217"/>
      <c r="AN684" s="217"/>
      <c r="AO684" s="217"/>
      <c r="AP684" s="217"/>
      <c r="AQ684" s="217"/>
      <c r="AR684" s="217"/>
      <c r="AS684" s="217"/>
      <c r="AT684" s="217"/>
      <c r="AU684" s="217"/>
      <c r="AV684" s="217"/>
      <c r="AW684" s="217"/>
      <c r="AX684" s="217"/>
      <c r="AY684" s="217"/>
      <c r="AZ684" s="217"/>
      <c r="BA684" s="217"/>
      <c r="BB684" s="217"/>
      <c r="BC684" s="217"/>
      <c r="BD684" s="217"/>
      <c r="BE684" s="217"/>
      <c r="BF684" s="217"/>
      <c r="BG684" s="217"/>
      <c r="BH684" s="217"/>
      <c r="BI684" s="217"/>
      <c r="BJ684" s="217"/>
      <c r="BK684" s="217"/>
      <c r="BL684" s="217"/>
      <c r="BM684" s="237">
        <v>16</v>
      </c>
    </row>
    <row r="685" spans="1:65">
      <c r="A685" s="30"/>
      <c r="B685" s="19">
        <v>1</v>
      </c>
      <c r="C685" s="9">
        <v>4</v>
      </c>
      <c r="D685" s="24">
        <v>0.15532000000000001</v>
      </c>
      <c r="E685" s="24">
        <v>0.14950999999999998</v>
      </c>
      <c r="F685" s="24">
        <v>0.1469</v>
      </c>
      <c r="G685" s="24">
        <v>0.158</v>
      </c>
      <c r="H685" s="24">
        <v>0.158</v>
      </c>
      <c r="I685" s="24">
        <v>0.154</v>
      </c>
      <c r="J685" s="24">
        <v>0.16300000000000001</v>
      </c>
      <c r="K685" s="24">
        <v>0.15537999999999999</v>
      </c>
      <c r="L685" s="24">
        <v>0.15290000000000001</v>
      </c>
      <c r="M685" s="24">
        <v>0.14300000000000002</v>
      </c>
      <c r="N685" s="24">
        <v>0.1445452862285759</v>
      </c>
      <c r="O685" s="24">
        <v>0.14350000000000002</v>
      </c>
      <c r="P685" s="24">
        <v>0.14450000000000002</v>
      </c>
      <c r="Q685" s="24">
        <v>0.1527</v>
      </c>
      <c r="R685" s="24">
        <v>0.16</v>
      </c>
      <c r="S685" s="24">
        <v>0.14569000000000001</v>
      </c>
      <c r="T685" s="24">
        <v>0.14604539999999996</v>
      </c>
      <c r="U685" s="24">
        <v>0.15809999999999999</v>
      </c>
      <c r="V685" s="24">
        <v>0.1517</v>
      </c>
      <c r="W685" s="24">
        <v>0.15610000000000002</v>
      </c>
      <c r="X685" s="24">
        <v>0.16858086666666666</v>
      </c>
      <c r="Y685" s="216"/>
      <c r="Z685" s="217"/>
      <c r="AA685" s="217"/>
      <c r="AB685" s="217"/>
      <c r="AC685" s="217"/>
      <c r="AD685" s="217"/>
      <c r="AE685" s="217"/>
      <c r="AF685" s="217"/>
      <c r="AG685" s="217"/>
      <c r="AH685" s="217"/>
      <c r="AI685" s="217"/>
      <c r="AJ685" s="217"/>
      <c r="AK685" s="217"/>
      <c r="AL685" s="217"/>
      <c r="AM685" s="217"/>
      <c r="AN685" s="217"/>
      <c r="AO685" s="217"/>
      <c r="AP685" s="217"/>
      <c r="AQ685" s="217"/>
      <c r="AR685" s="217"/>
      <c r="AS685" s="217"/>
      <c r="AT685" s="217"/>
      <c r="AU685" s="217"/>
      <c r="AV685" s="217"/>
      <c r="AW685" s="217"/>
      <c r="AX685" s="217"/>
      <c r="AY685" s="217"/>
      <c r="AZ685" s="217"/>
      <c r="BA685" s="217"/>
      <c r="BB685" s="217"/>
      <c r="BC685" s="217"/>
      <c r="BD685" s="217"/>
      <c r="BE685" s="217"/>
      <c r="BF685" s="217"/>
      <c r="BG685" s="217"/>
      <c r="BH685" s="217"/>
      <c r="BI685" s="217"/>
      <c r="BJ685" s="217"/>
      <c r="BK685" s="217"/>
      <c r="BL685" s="217"/>
      <c r="BM685" s="237">
        <v>0.15275483803102125</v>
      </c>
    </row>
    <row r="686" spans="1:65">
      <c r="A686" s="30"/>
      <c r="B686" s="19">
        <v>1</v>
      </c>
      <c r="C686" s="9">
        <v>5</v>
      </c>
      <c r="D686" s="24">
        <v>0.15639</v>
      </c>
      <c r="E686" s="24">
        <v>0.14427999999999999</v>
      </c>
      <c r="F686" s="24">
        <v>0.14699999999999999</v>
      </c>
      <c r="G686" s="24">
        <v>0.159</v>
      </c>
      <c r="H686" s="24">
        <v>0.1585</v>
      </c>
      <c r="I686" s="24">
        <v>0.152</v>
      </c>
      <c r="J686" s="24">
        <v>0.16400000000000001</v>
      </c>
      <c r="K686" s="24">
        <v>0.15953000000000001</v>
      </c>
      <c r="L686" s="24">
        <v>0.15190000000000001</v>
      </c>
      <c r="M686" s="24">
        <v>0.151</v>
      </c>
      <c r="N686" s="24">
        <v>0.14671881674223494</v>
      </c>
      <c r="O686" s="24">
        <v>0.14200000000000002</v>
      </c>
      <c r="P686" s="24">
        <v>0.1535</v>
      </c>
      <c r="Q686" s="24">
        <v>0.15410000000000001</v>
      </c>
      <c r="R686" s="24">
        <v>0.159</v>
      </c>
      <c r="S686" s="24">
        <v>0.14651</v>
      </c>
      <c r="T686" s="24">
        <v>0.14242470000000002</v>
      </c>
      <c r="U686" s="24">
        <v>0.15397</v>
      </c>
      <c r="V686" s="24">
        <v>0.14809999999999998</v>
      </c>
      <c r="W686" s="24">
        <v>0.15410000000000001</v>
      </c>
      <c r="X686" s="24">
        <v>0.16936743333333332</v>
      </c>
      <c r="Y686" s="216"/>
      <c r="Z686" s="217"/>
      <c r="AA686" s="217"/>
      <c r="AB686" s="217"/>
      <c r="AC686" s="217"/>
      <c r="AD686" s="217"/>
      <c r="AE686" s="217"/>
      <c r="AF686" s="217"/>
      <c r="AG686" s="217"/>
      <c r="AH686" s="217"/>
      <c r="AI686" s="217"/>
      <c r="AJ686" s="217"/>
      <c r="AK686" s="217"/>
      <c r="AL686" s="217"/>
      <c r="AM686" s="217"/>
      <c r="AN686" s="217"/>
      <c r="AO686" s="217"/>
      <c r="AP686" s="217"/>
      <c r="AQ686" s="217"/>
      <c r="AR686" s="217"/>
      <c r="AS686" s="217"/>
      <c r="AT686" s="217"/>
      <c r="AU686" s="217"/>
      <c r="AV686" s="217"/>
      <c r="AW686" s="217"/>
      <c r="AX686" s="217"/>
      <c r="AY686" s="217"/>
      <c r="AZ686" s="217"/>
      <c r="BA686" s="217"/>
      <c r="BB686" s="217"/>
      <c r="BC686" s="217"/>
      <c r="BD686" s="217"/>
      <c r="BE686" s="217"/>
      <c r="BF686" s="217"/>
      <c r="BG686" s="217"/>
      <c r="BH686" s="217"/>
      <c r="BI686" s="217"/>
      <c r="BJ686" s="217"/>
      <c r="BK686" s="217"/>
      <c r="BL686" s="217"/>
      <c r="BM686" s="237">
        <v>107</v>
      </c>
    </row>
    <row r="687" spans="1:65">
      <c r="A687" s="30"/>
      <c r="B687" s="19">
        <v>1</v>
      </c>
      <c r="C687" s="9">
        <v>6</v>
      </c>
      <c r="D687" s="24">
        <v>0.15260000000000001</v>
      </c>
      <c r="E687" s="24">
        <v>0.14509000000000002</v>
      </c>
      <c r="F687" s="24">
        <v>0.15029999999999999</v>
      </c>
      <c r="G687" s="24">
        <v>0.159</v>
      </c>
      <c r="H687" s="24">
        <v>0.157</v>
      </c>
      <c r="I687" s="24">
        <v>0.152</v>
      </c>
      <c r="J687" s="24">
        <v>0.16300000000000001</v>
      </c>
      <c r="K687" s="24">
        <v>0.16009999999999999</v>
      </c>
      <c r="L687" s="24">
        <v>0.1497</v>
      </c>
      <c r="M687" s="24">
        <v>0.152</v>
      </c>
      <c r="N687" s="24">
        <v>0.1466663526503813</v>
      </c>
      <c r="O687" s="24">
        <v>0.14150000000000001</v>
      </c>
      <c r="P687" s="24">
        <v>0.152</v>
      </c>
      <c r="Q687" s="24">
        <v>0.15529999999999999</v>
      </c>
      <c r="R687" s="24">
        <v>0.16199999999999998</v>
      </c>
      <c r="S687" s="24">
        <v>0.14716000000000001</v>
      </c>
      <c r="T687" s="24">
        <v>0.14348465000000002</v>
      </c>
      <c r="U687" s="24">
        <v>0.15192</v>
      </c>
      <c r="V687" s="24">
        <v>0.15160000000000001</v>
      </c>
      <c r="W687" s="24">
        <v>0.15460000000000002</v>
      </c>
      <c r="X687" s="24">
        <v>0.16812983333333334</v>
      </c>
      <c r="Y687" s="216"/>
      <c r="Z687" s="217"/>
      <c r="AA687" s="217"/>
      <c r="AB687" s="217"/>
      <c r="AC687" s="217"/>
      <c r="AD687" s="217"/>
      <c r="AE687" s="217"/>
      <c r="AF687" s="217"/>
      <c r="AG687" s="217"/>
      <c r="AH687" s="217"/>
      <c r="AI687" s="217"/>
      <c r="AJ687" s="217"/>
      <c r="AK687" s="217"/>
      <c r="AL687" s="217"/>
      <c r="AM687" s="217"/>
      <c r="AN687" s="217"/>
      <c r="AO687" s="217"/>
      <c r="AP687" s="217"/>
      <c r="AQ687" s="217"/>
      <c r="AR687" s="217"/>
      <c r="AS687" s="217"/>
      <c r="AT687" s="217"/>
      <c r="AU687" s="217"/>
      <c r="AV687" s="217"/>
      <c r="AW687" s="217"/>
      <c r="AX687" s="217"/>
      <c r="AY687" s="217"/>
      <c r="AZ687" s="217"/>
      <c r="BA687" s="217"/>
      <c r="BB687" s="217"/>
      <c r="BC687" s="217"/>
      <c r="BD687" s="217"/>
      <c r="BE687" s="217"/>
      <c r="BF687" s="217"/>
      <c r="BG687" s="217"/>
      <c r="BH687" s="217"/>
      <c r="BI687" s="217"/>
      <c r="BJ687" s="217"/>
      <c r="BK687" s="217"/>
      <c r="BL687" s="217"/>
      <c r="BM687" s="56"/>
    </row>
    <row r="688" spans="1:65">
      <c r="A688" s="30"/>
      <c r="B688" s="20" t="s">
        <v>259</v>
      </c>
      <c r="C688" s="12"/>
      <c r="D688" s="240">
        <v>0.15469166666666667</v>
      </c>
      <c r="E688" s="240">
        <v>0.147035</v>
      </c>
      <c r="F688" s="240">
        <v>0.14925000000000002</v>
      </c>
      <c r="G688" s="240">
        <v>0.1585</v>
      </c>
      <c r="H688" s="240">
        <v>0.15716666666666668</v>
      </c>
      <c r="I688" s="240">
        <v>0.15233333333333335</v>
      </c>
      <c r="J688" s="240">
        <v>0.16250000000000001</v>
      </c>
      <c r="K688" s="240">
        <v>0.15836500000000001</v>
      </c>
      <c r="L688" s="240">
        <v>0.15206666666666668</v>
      </c>
      <c r="M688" s="240">
        <v>0.14583333333333334</v>
      </c>
      <c r="N688" s="240">
        <v>0.14548378198477938</v>
      </c>
      <c r="O688" s="240">
        <v>0.14241666666666666</v>
      </c>
      <c r="P688" s="240">
        <v>0.14983333333333332</v>
      </c>
      <c r="Q688" s="240">
        <v>0.15313333333333332</v>
      </c>
      <c r="R688" s="240">
        <v>0.16033333333333333</v>
      </c>
      <c r="S688" s="240">
        <v>0.14574500000000001</v>
      </c>
      <c r="T688" s="240">
        <v>0.14452008333333333</v>
      </c>
      <c r="U688" s="240">
        <v>0.154555</v>
      </c>
      <c r="V688" s="240">
        <v>0.15206666666666668</v>
      </c>
      <c r="W688" s="240">
        <v>0.15353333333333333</v>
      </c>
      <c r="X688" s="240">
        <v>0.16848940000000001</v>
      </c>
      <c r="Y688" s="216"/>
      <c r="Z688" s="217"/>
      <c r="AA688" s="217"/>
      <c r="AB688" s="217"/>
      <c r="AC688" s="217"/>
      <c r="AD688" s="217"/>
      <c r="AE688" s="217"/>
      <c r="AF688" s="217"/>
      <c r="AG688" s="217"/>
      <c r="AH688" s="217"/>
      <c r="AI688" s="217"/>
      <c r="AJ688" s="217"/>
      <c r="AK688" s="217"/>
      <c r="AL688" s="217"/>
      <c r="AM688" s="217"/>
      <c r="AN688" s="217"/>
      <c r="AO688" s="217"/>
      <c r="AP688" s="217"/>
      <c r="AQ688" s="217"/>
      <c r="AR688" s="217"/>
      <c r="AS688" s="217"/>
      <c r="AT688" s="217"/>
      <c r="AU688" s="217"/>
      <c r="AV688" s="217"/>
      <c r="AW688" s="217"/>
      <c r="AX688" s="217"/>
      <c r="AY688" s="217"/>
      <c r="AZ688" s="217"/>
      <c r="BA688" s="217"/>
      <c r="BB688" s="217"/>
      <c r="BC688" s="217"/>
      <c r="BD688" s="217"/>
      <c r="BE688" s="217"/>
      <c r="BF688" s="217"/>
      <c r="BG688" s="217"/>
      <c r="BH688" s="217"/>
      <c r="BI688" s="217"/>
      <c r="BJ688" s="217"/>
      <c r="BK688" s="217"/>
      <c r="BL688" s="217"/>
      <c r="BM688" s="56"/>
    </row>
    <row r="689" spans="1:65">
      <c r="A689" s="30"/>
      <c r="B689" s="3" t="s">
        <v>260</v>
      </c>
      <c r="C689" s="29"/>
      <c r="D689" s="24">
        <v>0.15505000000000002</v>
      </c>
      <c r="E689" s="24">
        <v>0.14732000000000001</v>
      </c>
      <c r="F689" s="24">
        <v>0.14824999999999999</v>
      </c>
      <c r="G689" s="24">
        <v>0.1585</v>
      </c>
      <c r="H689" s="24">
        <v>0.15725</v>
      </c>
      <c r="I689" s="24">
        <v>0.152</v>
      </c>
      <c r="J689" s="24">
        <v>0.16300000000000001</v>
      </c>
      <c r="K689" s="24">
        <v>0.15866</v>
      </c>
      <c r="L689" s="24">
        <v>0.15229999999999999</v>
      </c>
      <c r="M689" s="24">
        <v>0.14650000000000002</v>
      </c>
      <c r="N689" s="24">
        <v>0.14577489961925949</v>
      </c>
      <c r="O689" s="24">
        <v>0.14230000000000001</v>
      </c>
      <c r="P689" s="24">
        <v>0.14974999999999999</v>
      </c>
      <c r="Q689" s="24">
        <v>0.1532</v>
      </c>
      <c r="R689" s="24">
        <v>0.16</v>
      </c>
      <c r="S689" s="24">
        <v>0.14610000000000001</v>
      </c>
      <c r="T689" s="24">
        <v>0.14474129999999999</v>
      </c>
      <c r="U689" s="24">
        <v>0.154005</v>
      </c>
      <c r="V689" s="24">
        <v>0.15215000000000001</v>
      </c>
      <c r="W689" s="24">
        <v>0.15435000000000001</v>
      </c>
      <c r="X689" s="24">
        <v>0.16856784999999999</v>
      </c>
      <c r="Y689" s="216"/>
      <c r="Z689" s="217"/>
      <c r="AA689" s="217"/>
      <c r="AB689" s="217"/>
      <c r="AC689" s="217"/>
      <c r="AD689" s="217"/>
      <c r="AE689" s="217"/>
      <c r="AF689" s="217"/>
      <c r="AG689" s="217"/>
      <c r="AH689" s="217"/>
      <c r="AI689" s="217"/>
      <c r="AJ689" s="217"/>
      <c r="AK689" s="217"/>
      <c r="AL689" s="217"/>
      <c r="AM689" s="217"/>
      <c r="AN689" s="217"/>
      <c r="AO689" s="217"/>
      <c r="AP689" s="217"/>
      <c r="AQ689" s="217"/>
      <c r="AR689" s="217"/>
      <c r="AS689" s="217"/>
      <c r="AT689" s="217"/>
      <c r="AU689" s="217"/>
      <c r="AV689" s="217"/>
      <c r="AW689" s="217"/>
      <c r="AX689" s="217"/>
      <c r="AY689" s="217"/>
      <c r="AZ689" s="217"/>
      <c r="BA689" s="217"/>
      <c r="BB689" s="217"/>
      <c r="BC689" s="217"/>
      <c r="BD689" s="217"/>
      <c r="BE689" s="217"/>
      <c r="BF689" s="217"/>
      <c r="BG689" s="217"/>
      <c r="BH689" s="217"/>
      <c r="BI689" s="217"/>
      <c r="BJ689" s="217"/>
      <c r="BK689" s="217"/>
      <c r="BL689" s="217"/>
      <c r="BM689" s="56"/>
    </row>
    <row r="690" spans="1:65">
      <c r="A690" s="30"/>
      <c r="B690" s="3" t="s">
        <v>261</v>
      </c>
      <c r="C690" s="29"/>
      <c r="D690" s="24">
        <v>1.4055236272175068E-3</v>
      </c>
      <c r="E690" s="24">
        <v>2.0199084137653271E-3</v>
      </c>
      <c r="F690" s="24">
        <v>2.984459750105535E-3</v>
      </c>
      <c r="G690" s="24">
        <v>5.4772255750516665E-4</v>
      </c>
      <c r="H690" s="24">
        <v>1.0801234497346444E-3</v>
      </c>
      <c r="I690" s="24">
        <v>1.0327955589886455E-3</v>
      </c>
      <c r="J690" s="24">
        <v>1.3784048752090254E-3</v>
      </c>
      <c r="K690" s="24">
        <v>1.7015022774007674E-3</v>
      </c>
      <c r="L690" s="24">
        <v>1.309452811928202E-3</v>
      </c>
      <c r="M690" s="24">
        <v>5.9132619311735753E-3</v>
      </c>
      <c r="N690" s="24">
        <v>1.6941236449419849E-3</v>
      </c>
      <c r="O690" s="24">
        <v>7.1110243050257231E-4</v>
      </c>
      <c r="P690" s="24">
        <v>4.8955762343841254E-3</v>
      </c>
      <c r="Q690" s="24">
        <v>1.6657330718535548E-3</v>
      </c>
      <c r="R690" s="24">
        <v>1.0327955589886366E-3</v>
      </c>
      <c r="S690" s="24">
        <v>1.7080134659890791E-3</v>
      </c>
      <c r="T690" s="24">
        <v>1.4534127244752678E-3</v>
      </c>
      <c r="U690" s="24">
        <v>2.8144111284600869E-3</v>
      </c>
      <c r="V690" s="24">
        <v>2.2888133752376359E-3</v>
      </c>
      <c r="W690" s="24">
        <v>2.5033311140691566E-3</v>
      </c>
      <c r="X690" s="24">
        <v>5.7726050733904611E-4</v>
      </c>
      <c r="Y690" s="216"/>
      <c r="Z690" s="217"/>
      <c r="AA690" s="217"/>
      <c r="AB690" s="217"/>
      <c r="AC690" s="217"/>
      <c r="AD690" s="217"/>
      <c r="AE690" s="217"/>
      <c r="AF690" s="217"/>
      <c r="AG690" s="217"/>
      <c r="AH690" s="217"/>
      <c r="AI690" s="217"/>
      <c r="AJ690" s="217"/>
      <c r="AK690" s="217"/>
      <c r="AL690" s="217"/>
      <c r="AM690" s="217"/>
      <c r="AN690" s="217"/>
      <c r="AO690" s="217"/>
      <c r="AP690" s="217"/>
      <c r="AQ690" s="217"/>
      <c r="AR690" s="217"/>
      <c r="AS690" s="217"/>
      <c r="AT690" s="217"/>
      <c r="AU690" s="217"/>
      <c r="AV690" s="217"/>
      <c r="AW690" s="217"/>
      <c r="AX690" s="217"/>
      <c r="AY690" s="217"/>
      <c r="AZ690" s="217"/>
      <c r="BA690" s="217"/>
      <c r="BB690" s="217"/>
      <c r="BC690" s="217"/>
      <c r="BD690" s="217"/>
      <c r="BE690" s="217"/>
      <c r="BF690" s="217"/>
      <c r="BG690" s="217"/>
      <c r="BH690" s="217"/>
      <c r="BI690" s="217"/>
      <c r="BJ690" s="217"/>
      <c r="BK690" s="217"/>
      <c r="BL690" s="217"/>
      <c r="BM690" s="56"/>
    </row>
    <row r="691" spans="1:65">
      <c r="A691" s="30"/>
      <c r="B691" s="3" t="s">
        <v>86</v>
      </c>
      <c r="C691" s="29"/>
      <c r="D691" s="13">
        <v>9.0859686077735709E-3</v>
      </c>
      <c r="E691" s="13">
        <v>1.3737602705242474E-2</v>
      </c>
      <c r="F691" s="13">
        <v>1.9996380235212961E-2</v>
      </c>
      <c r="G691" s="13">
        <v>3.4556628233764456E-3</v>
      </c>
      <c r="H691" s="13">
        <v>6.8724715783752555E-3</v>
      </c>
      <c r="I691" s="13">
        <v>6.7798395557241492E-3</v>
      </c>
      <c r="J691" s="13">
        <v>8.4824915397478488E-3</v>
      </c>
      <c r="K691" s="13">
        <v>1.074418133679012E-2</v>
      </c>
      <c r="L691" s="13">
        <v>8.6110443572656858E-3</v>
      </c>
      <c r="M691" s="13">
        <v>4.0548081813761655E-2</v>
      </c>
      <c r="N691" s="13">
        <v>1.1644759448989479E-2</v>
      </c>
      <c r="O691" s="13">
        <v>4.9931124435522922E-3</v>
      </c>
      <c r="P691" s="13">
        <v>3.2673478761184378E-2</v>
      </c>
      <c r="Q691" s="13">
        <v>1.0877664814019732E-2</v>
      </c>
      <c r="R691" s="13">
        <v>6.4415523429644699E-3</v>
      </c>
      <c r="S691" s="13">
        <v>1.1719190819507215E-2</v>
      </c>
      <c r="T691" s="13">
        <v>1.00568217991059E-2</v>
      </c>
      <c r="U691" s="13">
        <v>1.8209770815956049E-2</v>
      </c>
      <c r="V691" s="13">
        <v>1.505138124882268E-2</v>
      </c>
      <c r="W691" s="13">
        <v>1.6304805345652346E-2</v>
      </c>
      <c r="X691" s="13">
        <v>3.4260939105904943E-3</v>
      </c>
      <c r="Y691" s="157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30"/>
      <c r="B692" s="3" t="s">
        <v>262</v>
      </c>
      <c r="C692" s="29"/>
      <c r="D692" s="13">
        <v>1.2679327611555546E-2</v>
      </c>
      <c r="E692" s="13">
        <v>-3.744456218047687E-2</v>
      </c>
      <c r="F692" s="13">
        <v>-2.2944203117870932E-2</v>
      </c>
      <c r="G692" s="13">
        <v>3.7610343757570774E-2</v>
      </c>
      <c r="H692" s="13">
        <v>2.8881760424173786E-2</v>
      </c>
      <c r="I692" s="13">
        <v>-2.7593541593903259E-3</v>
      </c>
      <c r="J692" s="13">
        <v>6.3796093757761962E-2</v>
      </c>
      <c r="K692" s="13">
        <v>3.6726574695064462E-2</v>
      </c>
      <c r="L692" s="13">
        <v>-4.5050708260697681E-3</v>
      </c>
      <c r="M692" s="13">
        <v>-4.531119790970084E-2</v>
      </c>
      <c r="N692" s="13">
        <v>-4.7599513966066764E-2</v>
      </c>
      <c r="O692" s="13">
        <v>-6.7678192701530748E-2</v>
      </c>
      <c r="P692" s="13">
        <v>-1.9125447909509985E-2</v>
      </c>
      <c r="Q692" s="13">
        <v>2.4777958406476674E-3</v>
      </c>
      <c r="R692" s="13">
        <v>4.9612145840991717E-2</v>
      </c>
      <c r="S692" s="13">
        <v>-4.5889466555538383E-2</v>
      </c>
      <c r="T692" s="13">
        <v>-5.390830695663873E-2</v>
      </c>
      <c r="U692" s="13">
        <v>1.1784647819882421E-2</v>
      </c>
      <c r="V692" s="13">
        <v>-4.5050708260697681E-3</v>
      </c>
      <c r="W692" s="13">
        <v>5.0963708406668307E-3</v>
      </c>
      <c r="X692" s="13">
        <v>0.10300532652054795</v>
      </c>
      <c r="Y692" s="157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30"/>
      <c r="B693" s="46" t="s">
        <v>263</v>
      </c>
      <c r="C693" s="47"/>
      <c r="D693" s="45">
        <v>0.3</v>
      </c>
      <c r="E693" s="45">
        <v>0.67</v>
      </c>
      <c r="F693" s="45">
        <v>0.39</v>
      </c>
      <c r="G693" s="45">
        <v>0.78</v>
      </c>
      <c r="H693" s="45">
        <v>0.62</v>
      </c>
      <c r="I693" s="45">
        <v>0</v>
      </c>
      <c r="J693" s="45">
        <v>1.29</v>
      </c>
      <c r="K693" s="45">
        <v>0.77</v>
      </c>
      <c r="L693" s="45">
        <v>0.03</v>
      </c>
      <c r="M693" s="45">
        <v>0.83</v>
      </c>
      <c r="N693" s="45">
        <v>0.87</v>
      </c>
      <c r="O693" s="45">
        <v>1.26</v>
      </c>
      <c r="P693" s="45">
        <v>0.32</v>
      </c>
      <c r="Q693" s="45">
        <v>0.1</v>
      </c>
      <c r="R693" s="45">
        <v>1.02</v>
      </c>
      <c r="S693" s="45">
        <v>0.84</v>
      </c>
      <c r="T693" s="45">
        <v>0.99</v>
      </c>
      <c r="U693" s="45">
        <v>0.28000000000000003</v>
      </c>
      <c r="V693" s="45">
        <v>0.03</v>
      </c>
      <c r="W693" s="45">
        <v>0.15</v>
      </c>
      <c r="X693" s="45">
        <v>2.06</v>
      </c>
      <c r="Y693" s="157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B694" s="31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BM694" s="55"/>
    </row>
    <row r="695" spans="1:65" ht="15">
      <c r="B695" s="8" t="s">
        <v>541</v>
      </c>
      <c r="BM695" s="28" t="s">
        <v>290</v>
      </c>
    </row>
    <row r="696" spans="1:65" ht="15">
      <c r="A696" s="25" t="s">
        <v>124</v>
      </c>
      <c r="B696" s="18" t="s">
        <v>110</v>
      </c>
      <c r="C696" s="15" t="s">
        <v>111</v>
      </c>
      <c r="D696" s="16" t="s">
        <v>225</v>
      </c>
      <c r="E696" s="17" t="s">
        <v>225</v>
      </c>
      <c r="F696" s="157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1</v>
      </c>
    </row>
    <row r="697" spans="1:65">
      <c r="A697" s="30"/>
      <c r="B697" s="19" t="s">
        <v>226</v>
      </c>
      <c r="C697" s="9" t="s">
        <v>226</v>
      </c>
      <c r="D697" s="155" t="s">
        <v>236</v>
      </c>
      <c r="E697" s="156" t="s">
        <v>249</v>
      </c>
      <c r="F697" s="157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 t="s">
        <v>82</v>
      </c>
    </row>
    <row r="698" spans="1:65">
      <c r="A698" s="30"/>
      <c r="B698" s="19"/>
      <c r="C698" s="9"/>
      <c r="D698" s="10" t="s">
        <v>267</v>
      </c>
      <c r="E698" s="11" t="s">
        <v>267</v>
      </c>
      <c r="F698" s="157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9"/>
      <c r="C699" s="9"/>
      <c r="D699" s="26" t="s">
        <v>117</v>
      </c>
      <c r="E699" s="26" t="s">
        <v>300</v>
      </c>
      <c r="F699" s="157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1</v>
      </c>
    </row>
    <row r="700" spans="1:65">
      <c r="A700" s="30"/>
      <c r="B700" s="18">
        <v>1</v>
      </c>
      <c r="C700" s="14">
        <v>1</v>
      </c>
      <c r="D700" s="241" t="s">
        <v>96</v>
      </c>
      <c r="E700" s="228" t="s">
        <v>96</v>
      </c>
      <c r="F700" s="229"/>
      <c r="G700" s="230"/>
      <c r="H700" s="230"/>
      <c r="I700" s="230"/>
      <c r="J700" s="230"/>
      <c r="K700" s="230"/>
      <c r="L700" s="230"/>
      <c r="M700" s="230"/>
      <c r="N700" s="230"/>
      <c r="O700" s="230"/>
      <c r="P700" s="230"/>
      <c r="Q700" s="230"/>
      <c r="R700" s="230"/>
      <c r="S700" s="230"/>
      <c r="T700" s="230"/>
      <c r="U700" s="230"/>
      <c r="V700" s="230"/>
      <c r="W700" s="230"/>
      <c r="X700" s="230"/>
      <c r="Y700" s="230"/>
      <c r="Z700" s="230"/>
      <c r="AA700" s="230"/>
      <c r="AB700" s="230"/>
      <c r="AC700" s="230"/>
      <c r="AD700" s="230"/>
      <c r="AE700" s="230"/>
      <c r="AF700" s="230"/>
      <c r="AG700" s="230"/>
      <c r="AH700" s="230"/>
      <c r="AI700" s="230"/>
      <c r="AJ700" s="230"/>
      <c r="AK700" s="230"/>
      <c r="AL700" s="230"/>
      <c r="AM700" s="230"/>
      <c r="AN700" s="230"/>
      <c r="AO700" s="230"/>
      <c r="AP700" s="230"/>
      <c r="AQ700" s="230"/>
      <c r="AR700" s="230"/>
      <c r="AS700" s="230"/>
      <c r="AT700" s="230"/>
      <c r="AU700" s="230"/>
      <c r="AV700" s="230"/>
      <c r="AW700" s="230"/>
      <c r="AX700" s="230"/>
      <c r="AY700" s="230"/>
      <c r="AZ700" s="230"/>
      <c r="BA700" s="230"/>
      <c r="BB700" s="230"/>
      <c r="BC700" s="230"/>
      <c r="BD700" s="230"/>
      <c r="BE700" s="230"/>
      <c r="BF700" s="230"/>
      <c r="BG700" s="230"/>
      <c r="BH700" s="230"/>
      <c r="BI700" s="230"/>
      <c r="BJ700" s="230"/>
      <c r="BK700" s="230"/>
      <c r="BL700" s="230"/>
      <c r="BM700" s="231">
        <v>1</v>
      </c>
    </row>
    <row r="701" spans="1:65">
      <c r="A701" s="30"/>
      <c r="B701" s="19">
        <v>1</v>
      </c>
      <c r="C701" s="9">
        <v>2</v>
      </c>
      <c r="D701" s="242" t="s">
        <v>96</v>
      </c>
      <c r="E701" s="243">
        <v>11</v>
      </c>
      <c r="F701" s="229"/>
      <c r="G701" s="230"/>
      <c r="H701" s="230"/>
      <c r="I701" s="230"/>
      <c r="J701" s="230"/>
      <c r="K701" s="230"/>
      <c r="L701" s="230"/>
      <c r="M701" s="230"/>
      <c r="N701" s="230"/>
      <c r="O701" s="230"/>
      <c r="P701" s="230"/>
      <c r="Q701" s="230"/>
      <c r="R701" s="230"/>
      <c r="S701" s="230"/>
      <c r="T701" s="230"/>
      <c r="U701" s="230"/>
      <c r="V701" s="230"/>
      <c r="W701" s="230"/>
      <c r="X701" s="230"/>
      <c r="Y701" s="230"/>
      <c r="Z701" s="230"/>
      <c r="AA701" s="230"/>
      <c r="AB701" s="230"/>
      <c r="AC701" s="230"/>
      <c r="AD701" s="230"/>
      <c r="AE701" s="230"/>
      <c r="AF701" s="230"/>
      <c r="AG701" s="230"/>
      <c r="AH701" s="230"/>
      <c r="AI701" s="230"/>
      <c r="AJ701" s="230"/>
      <c r="AK701" s="230"/>
      <c r="AL701" s="230"/>
      <c r="AM701" s="230"/>
      <c r="AN701" s="230"/>
      <c r="AO701" s="230"/>
      <c r="AP701" s="230"/>
      <c r="AQ701" s="230"/>
      <c r="AR701" s="230"/>
      <c r="AS701" s="230"/>
      <c r="AT701" s="230"/>
      <c r="AU701" s="230"/>
      <c r="AV701" s="230"/>
      <c r="AW701" s="230"/>
      <c r="AX701" s="230"/>
      <c r="AY701" s="230"/>
      <c r="AZ701" s="230"/>
      <c r="BA701" s="230"/>
      <c r="BB701" s="230"/>
      <c r="BC701" s="230"/>
      <c r="BD701" s="230"/>
      <c r="BE701" s="230"/>
      <c r="BF701" s="230"/>
      <c r="BG701" s="230"/>
      <c r="BH701" s="230"/>
      <c r="BI701" s="230"/>
      <c r="BJ701" s="230"/>
      <c r="BK701" s="230"/>
      <c r="BL701" s="230"/>
      <c r="BM701" s="231">
        <v>4</v>
      </c>
    </row>
    <row r="702" spans="1:65">
      <c r="A702" s="30"/>
      <c r="B702" s="19">
        <v>1</v>
      </c>
      <c r="C702" s="9">
        <v>3</v>
      </c>
      <c r="D702" s="242" t="s">
        <v>96</v>
      </c>
      <c r="E702" s="232" t="s">
        <v>96</v>
      </c>
      <c r="F702" s="229"/>
      <c r="G702" s="230"/>
      <c r="H702" s="230"/>
      <c r="I702" s="230"/>
      <c r="J702" s="230"/>
      <c r="K702" s="230"/>
      <c r="L702" s="230"/>
      <c r="M702" s="230"/>
      <c r="N702" s="230"/>
      <c r="O702" s="230"/>
      <c r="P702" s="230"/>
      <c r="Q702" s="230"/>
      <c r="R702" s="230"/>
      <c r="S702" s="230"/>
      <c r="T702" s="230"/>
      <c r="U702" s="230"/>
      <c r="V702" s="230"/>
      <c r="W702" s="230"/>
      <c r="X702" s="230"/>
      <c r="Y702" s="230"/>
      <c r="Z702" s="230"/>
      <c r="AA702" s="230"/>
      <c r="AB702" s="230"/>
      <c r="AC702" s="230"/>
      <c r="AD702" s="230"/>
      <c r="AE702" s="230"/>
      <c r="AF702" s="230"/>
      <c r="AG702" s="230"/>
      <c r="AH702" s="230"/>
      <c r="AI702" s="230"/>
      <c r="AJ702" s="230"/>
      <c r="AK702" s="230"/>
      <c r="AL702" s="230"/>
      <c r="AM702" s="230"/>
      <c r="AN702" s="230"/>
      <c r="AO702" s="230"/>
      <c r="AP702" s="230"/>
      <c r="AQ702" s="230"/>
      <c r="AR702" s="230"/>
      <c r="AS702" s="230"/>
      <c r="AT702" s="230"/>
      <c r="AU702" s="230"/>
      <c r="AV702" s="230"/>
      <c r="AW702" s="230"/>
      <c r="AX702" s="230"/>
      <c r="AY702" s="230"/>
      <c r="AZ702" s="230"/>
      <c r="BA702" s="230"/>
      <c r="BB702" s="230"/>
      <c r="BC702" s="230"/>
      <c r="BD702" s="230"/>
      <c r="BE702" s="230"/>
      <c r="BF702" s="230"/>
      <c r="BG702" s="230"/>
      <c r="BH702" s="230"/>
      <c r="BI702" s="230"/>
      <c r="BJ702" s="230"/>
      <c r="BK702" s="230"/>
      <c r="BL702" s="230"/>
      <c r="BM702" s="231">
        <v>16</v>
      </c>
    </row>
    <row r="703" spans="1:65">
      <c r="A703" s="30"/>
      <c r="B703" s="19">
        <v>1</v>
      </c>
      <c r="C703" s="9">
        <v>4</v>
      </c>
      <c r="D703" s="242" t="s">
        <v>96</v>
      </c>
      <c r="E703" s="232" t="s">
        <v>96</v>
      </c>
      <c r="F703" s="229"/>
      <c r="G703" s="230"/>
      <c r="H703" s="230"/>
      <c r="I703" s="230"/>
      <c r="J703" s="230"/>
      <c r="K703" s="230"/>
      <c r="L703" s="230"/>
      <c r="M703" s="230"/>
      <c r="N703" s="230"/>
      <c r="O703" s="230"/>
      <c r="P703" s="230"/>
      <c r="Q703" s="230"/>
      <c r="R703" s="230"/>
      <c r="S703" s="230"/>
      <c r="T703" s="230"/>
      <c r="U703" s="230"/>
      <c r="V703" s="230"/>
      <c r="W703" s="230"/>
      <c r="X703" s="230"/>
      <c r="Y703" s="230"/>
      <c r="Z703" s="230"/>
      <c r="AA703" s="230"/>
      <c r="AB703" s="230"/>
      <c r="AC703" s="230"/>
      <c r="AD703" s="230"/>
      <c r="AE703" s="230"/>
      <c r="AF703" s="230"/>
      <c r="AG703" s="230"/>
      <c r="AH703" s="230"/>
      <c r="AI703" s="230"/>
      <c r="AJ703" s="230"/>
      <c r="AK703" s="230"/>
      <c r="AL703" s="230"/>
      <c r="AM703" s="230"/>
      <c r="AN703" s="230"/>
      <c r="AO703" s="230"/>
      <c r="AP703" s="230"/>
      <c r="AQ703" s="230"/>
      <c r="AR703" s="230"/>
      <c r="AS703" s="230"/>
      <c r="AT703" s="230"/>
      <c r="AU703" s="230"/>
      <c r="AV703" s="230"/>
      <c r="AW703" s="230"/>
      <c r="AX703" s="230"/>
      <c r="AY703" s="230"/>
      <c r="AZ703" s="230"/>
      <c r="BA703" s="230"/>
      <c r="BB703" s="230"/>
      <c r="BC703" s="230"/>
      <c r="BD703" s="230"/>
      <c r="BE703" s="230"/>
      <c r="BF703" s="230"/>
      <c r="BG703" s="230"/>
      <c r="BH703" s="230"/>
      <c r="BI703" s="230"/>
      <c r="BJ703" s="230"/>
      <c r="BK703" s="230"/>
      <c r="BL703" s="230"/>
      <c r="BM703" s="231" t="s">
        <v>96</v>
      </c>
    </row>
    <row r="704" spans="1:65">
      <c r="A704" s="30"/>
      <c r="B704" s="19">
        <v>1</v>
      </c>
      <c r="C704" s="9">
        <v>5</v>
      </c>
      <c r="D704" s="242" t="s">
        <v>96</v>
      </c>
      <c r="E704" s="232" t="s">
        <v>96</v>
      </c>
      <c r="F704" s="229"/>
      <c r="G704" s="230"/>
      <c r="H704" s="230"/>
      <c r="I704" s="230"/>
      <c r="J704" s="230"/>
      <c r="K704" s="230"/>
      <c r="L704" s="230"/>
      <c r="M704" s="230"/>
      <c r="N704" s="230"/>
      <c r="O704" s="230"/>
      <c r="P704" s="230"/>
      <c r="Q704" s="230"/>
      <c r="R704" s="230"/>
      <c r="S704" s="230"/>
      <c r="T704" s="230"/>
      <c r="U704" s="230"/>
      <c r="V704" s="230"/>
      <c r="W704" s="230"/>
      <c r="X704" s="230"/>
      <c r="Y704" s="230"/>
      <c r="Z704" s="230"/>
      <c r="AA704" s="230"/>
      <c r="AB704" s="230"/>
      <c r="AC704" s="230"/>
      <c r="AD704" s="230"/>
      <c r="AE704" s="230"/>
      <c r="AF704" s="230"/>
      <c r="AG704" s="230"/>
      <c r="AH704" s="230"/>
      <c r="AI704" s="230"/>
      <c r="AJ704" s="230"/>
      <c r="AK704" s="230"/>
      <c r="AL704" s="230"/>
      <c r="AM704" s="230"/>
      <c r="AN704" s="230"/>
      <c r="AO704" s="230"/>
      <c r="AP704" s="230"/>
      <c r="AQ704" s="230"/>
      <c r="AR704" s="230"/>
      <c r="AS704" s="230"/>
      <c r="AT704" s="230"/>
      <c r="AU704" s="230"/>
      <c r="AV704" s="230"/>
      <c r="AW704" s="230"/>
      <c r="AX704" s="230"/>
      <c r="AY704" s="230"/>
      <c r="AZ704" s="230"/>
      <c r="BA704" s="230"/>
      <c r="BB704" s="230"/>
      <c r="BC704" s="230"/>
      <c r="BD704" s="230"/>
      <c r="BE704" s="230"/>
      <c r="BF704" s="230"/>
      <c r="BG704" s="230"/>
      <c r="BH704" s="230"/>
      <c r="BI704" s="230"/>
      <c r="BJ704" s="230"/>
      <c r="BK704" s="230"/>
      <c r="BL704" s="230"/>
      <c r="BM704" s="231">
        <v>10</v>
      </c>
    </row>
    <row r="705" spans="1:65">
      <c r="A705" s="30"/>
      <c r="B705" s="19">
        <v>1</v>
      </c>
      <c r="C705" s="9">
        <v>6</v>
      </c>
      <c r="D705" s="242" t="s">
        <v>96</v>
      </c>
      <c r="E705" s="232" t="s">
        <v>96</v>
      </c>
      <c r="F705" s="229"/>
      <c r="G705" s="230"/>
      <c r="H705" s="230"/>
      <c r="I705" s="230"/>
      <c r="J705" s="230"/>
      <c r="K705" s="230"/>
      <c r="L705" s="230"/>
      <c r="M705" s="230"/>
      <c r="N705" s="230"/>
      <c r="O705" s="230"/>
      <c r="P705" s="230"/>
      <c r="Q705" s="230"/>
      <c r="R705" s="230"/>
      <c r="S705" s="230"/>
      <c r="T705" s="230"/>
      <c r="U705" s="230"/>
      <c r="V705" s="230"/>
      <c r="W705" s="230"/>
      <c r="X705" s="230"/>
      <c r="Y705" s="230"/>
      <c r="Z705" s="230"/>
      <c r="AA705" s="230"/>
      <c r="AB705" s="230"/>
      <c r="AC705" s="230"/>
      <c r="AD705" s="230"/>
      <c r="AE705" s="230"/>
      <c r="AF705" s="230"/>
      <c r="AG705" s="230"/>
      <c r="AH705" s="230"/>
      <c r="AI705" s="230"/>
      <c r="AJ705" s="230"/>
      <c r="AK705" s="230"/>
      <c r="AL705" s="230"/>
      <c r="AM705" s="230"/>
      <c r="AN705" s="230"/>
      <c r="AO705" s="230"/>
      <c r="AP705" s="230"/>
      <c r="AQ705" s="230"/>
      <c r="AR705" s="230"/>
      <c r="AS705" s="230"/>
      <c r="AT705" s="230"/>
      <c r="AU705" s="230"/>
      <c r="AV705" s="230"/>
      <c r="AW705" s="230"/>
      <c r="AX705" s="230"/>
      <c r="AY705" s="230"/>
      <c r="AZ705" s="230"/>
      <c r="BA705" s="230"/>
      <c r="BB705" s="230"/>
      <c r="BC705" s="230"/>
      <c r="BD705" s="230"/>
      <c r="BE705" s="230"/>
      <c r="BF705" s="230"/>
      <c r="BG705" s="230"/>
      <c r="BH705" s="230"/>
      <c r="BI705" s="230"/>
      <c r="BJ705" s="230"/>
      <c r="BK705" s="230"/>
      <c r="BL705" s="230"/>
      <c r="BM705" s="233"/>
    </row>
    <row r="706" spans="1:65">
      <c r="A706" s="30"/>
      <c r="B706" s="20" t="s">
        <v>259</v>
      </c>
      <c r="C706" s="12"/>
      <c r="D706" s="234" t="s">
        <v>631</v>
      </c>
      <c r="E706" s="234">
        <v>11</v>
      </c>
      <c r="F706" s="229"/>
      <c r="G706" s="230"/>
      <c r="H706" s="230"/>
      <c r="I706" s="230"/>
      <c r="J706" s="230"/>
      <c r="K706" s="230"/>
      <c r="L706" s="230"/>
      <c r="M706" s="230"/>
      <c r="N706" s="230"/>
      <c r="O706" s="230"/>
      <c r="P706" s="230"/>
      <c r="Q706" s="230"/>
      <c r="R706" s="230"/>
      <c r="S706" s="230"/>
      <c r="T706" s="230"/>
      <c r="U706" s="230"/>
      <c r="V706" s="230"/>
      <c r="W706" s="230"/>
      <c r="X706" s="230"/>
      <c r="Y706" s="230"/>
      <c r="Z706" s="230"/>
      <c r="AA706" s="230"/>
      <c r="AB706" s="230"/>
      <c r="AC706" s="230"/>
      <c r="AD706" s="230"/>
      <c r="AE706" s="230"/>
      <c r="AF706" s="230"/>
      <c r="AG706" s="230"/>
      <c r="AH706" s="230"/>
      <c r="AI706" s="230"/>
      <c r="AJ706" s="230"/>
      <c r="AK706" s="230"/>
      <c r="AL706" s="230"/>
      <c r="AM706" s="230"/>
      <c r="AN706" s="230"/>
      <c r="AO706" s="230"/>
      <c r="AP706" s="230"/>
      <c r="AQ706" s="230"/>
      <c r="AR706" s="230"/>
      <c r="AS706" s="230"/>
      <c r="AT706" s="230"/>
      <c r="AU706" s="230"/>
      <c r="AV706" s="230"/>
      <c r="AW706" s="230"/>
      <c r="AX706" s="230"/>
      <c r="AY706" s="230"/>
      <c r="AZ706" s="230"/>
      <c r="BA706" s="230"/>
      <c r="BB706" s="230"/>
      <c r="BC706" s="230"/>
      <c r="BD706" s="230"/>
      <c r="BE706" s="230"/>
      <c r="BF706" s="230"/>
      <c r="BG706" s="230"/>
      <c r="BH706" s="230"/>
      <c r="BI706" s="230"/>
      <c r="BJ706" s="230"/>
      <c r="BK706" s="230"/>
      <c r="BL706" s="230"/>
      <c r="BM706" s="233"/>
    </row>
    <row r="707" spans="1:65">
      <c r="A707" s="30"/>
      <c r="B707" s="3" t="s">
        <v>260</v>
      </c>
      <c r="C707" s="29"/>
      <c r="D707" s="232" t="s">
        <v>631</v>
      </c>
      <c r="E707" s="232">
        <v>11</v>
      </c>
      <c r="F707" s="229"/>
      <c r="G707" s="230"/>
      <c r="H707" s="230"/>
      <c r="I707" s="230"/>
      <c r="J707" s="230"/>
      <c r="K707" s="230"/>
      <c r="L707" s="230"/>
      <c r="M707" s="230"/>
      <c r="N707" s="230"/>
      <c r="O707" s="230"/>
      <c r="P707" s="230"/>
      <c r="Q707" s="230"/>
      <c r="R707" s="230"/>
      <c r="S707" s="230"/>
      <c r="T707" s="230"/>
      <c r="U707" s="230"/>
      <c r="V707" s="230"/>
      <c r="W707" s="230"/>
      <c r="X707" s="230"/>
      <c r="Y707" s="230"/>
      <c r="Z707" s="230"/>
      <c r="AA707" s="230"/>
      <c r="AB707" s="230"/>
      <c r="AC707" s="230"/>
      <c r="AD707" s="230"/>
      <c r="AE707" s="230"/>
      <c r="AF707" s="230"/>
      <c r="AG707" s="230"/>
      <c r="AH707" s="230"/>
      <c r="AI707" s="230"/>
      <c r="AJ707" s="230"/>
      <c r="AK707" s="230"/>
      <c r="AL707" s="230"/>
      <c r="AM707" s="230"/>
      <c r="AN707" s="230"/>
      <c r="AO707" s="230"/>
      <c r="AP707" s="230"/>
      <c r="AQ707" s="230"/>
      <c r="AR707" s="230"/>
      <c r="AS707" s="230"/>
      <c r="AT707" s="230"/>
      <c r="AU707" s="230"/>
      <c r="AV707" s="230"/>
      <c r="AW707" s="230"/>
      <c r="AX707" s="230"/>
      <c r="AY707" s="230"/>
      <c r="AZ707" s="230"/>
      <c r="BA707" s="230"/>
      <c r="BB707" s="230"/>
      <c r="BC707" s="230"/>
      <c r="BD707" s="230"/>
      <c r="BE707" s="230"/>
      <c r="BF707" s="230"/>
      <c r="BG707" s="230"/>
      <c r="BH707" s="230"/>
      <c r="BI707" s="230"/>
      <c r="BJ707" s="230"/>
      <c r="BK707" s="230"/>
      <c r="BL707" s="230"/>
      <c r="BM707" s="233"/>
    </row>
    <row r="708" spans="1:65">
      <c r="A708" s="30"/>
      <c r="B708" s="3" t="s">
        <v>261</v>
      </c>
      <c r="C708" s="29"/>
      <c r="D708" s="232" t="s">
        <v>631</v>
      </c>
      <c r="E708" s="232" t="s">
        <v>631</v>
      </c>
      <c r="F708" s="229"/>
      <c r="G708" s="230"/>
      <c r="H708" s="230"/>
      <c r="I708" s="230"/>
      <c r="J708" s="230"/>
      <c r="K708" s="230"/>
      <c r="L708" s="230"/>
      <c r="M708" s="230"/>
      <c r="N708" s="230"/>
      <c r="O708" s="230"/>
      <c r="P708" s="230"/>
      <c r="Q708" s="230"/>
      <c r="R708" s="230"/>
      <c r="S708" s="230"/>
      <c r="T708" s="230"/>
      <c r="U708" s="230"/>
      <c r="V708" s="230"/>
      <c r="W708" s="230"/>
      <c r="X708" s="230"/>
      <c r="Y708" s="230"/>
      <c r="Z708" s="230"/>
      <c r="AA708" s="230"/>
      <c r="AB708" s="230"/>
      <c r="AC708" s="230"/>
      <c r="AD708" s="230"/>
      <c r="AE708" s="230"/>
      <c r="AF708" s="230"/>
      <c r="AG708" s="230"/>
      <c r="AH708" s="230"/>
      <c r="AI708" s="230"/>
      <c r="AJ708" s="230"/>
      <c r="AK708" s="230"/>
      <c r="AL708" s="230"/>
      <c r="AM708" s="230"/>
      <c r="AN708" s="230"/>
      <c r="AO708" s="230"/>
      <c r="AP708" s="230"/>
      <c r="AQ708" s="230"/>
      <c r="AR708" s="230"/>
      <c r="AS708" s="230"/>
      <c r="AT708" s="230"/>
      <c r="AU708" s="230"/>
      <c r="AV708" s="230"/>
      <c r="AW708" s="230"/>
      <c r="AX708" s="230"/>
      <c r="AY708" s="230"/>
      <c r="AZ708" s="230"/>
      <c r="BA708" s="230"/>
      <c r="BB708" s="230"/>
      <c r="BC708" s="230"/>
      <c r="BD708" s="230"/>
      <c r="BE708" s="230"/>
      <c r="BF708" s="230"/>
      <c r="BG708" s="230"/>
      <c r="BH708" s="230"/>
      <c r="BI708" s="230"/>
      <c r="BJ708" s="230"/>
      <c r="BK708" s="230"/>
      <c r="BL708" s="230"/>
      <c r="BM708" s="233"/>
    </row>
    <row r="709" spans="1:65">
      <c r="A709" s="30"/>
      <c r="B709" s="3" t="s">
        <v>86</v>
      </c>
      <c r="C709" s="29"/>
      <c r="D709" s="13" t="s">
        <v>631</v>
      </c>
      <c r="E709" s="13" t="s">
        <v>631</v>
      </c>
      <c r="F709" s="157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262</v>
      </c>
      <c r="C710" s="29"/>
      <c r="D710" s="13" t="s">
        <v>631</v>
      </c>
      <c r="E710" s="13" t="s">
        <v>631</v>
      </c>
      <c r="F710" s="157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46" t="s">
        <v>263</v>
      </c>
      <c r="C711" s="47"/>
      <c r="D711" s="45">
        <v>0.67</v>
      </c>
      <c r="E711" s="45">
        <v>0.67</v>
      </c>
      <c r="F711" s="157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B712" s="31"/>
      <c r="C712" s="20"/>
      <c r="D712" s="20"/>
      <c r="E712" s="20"/>
      <c r="BM712" s="55"/>
    </row>
    <row r="713" spans="1:65" ht="15">
      <c r="B713" s="8" t="s">
        <v>542</v>
      </c>
      <c r="BM713" s="28" t="s">
        <v>66</v>
      </c>
    </row>
    <row r="714" spans="1:65" ht="15">
      <c r="A714" s="25" t="s">
        <v>40</v>
      </c>
      <c r="B714" s="18" t="s">
        <v>110</v>
      </c>
      <c r="C714" s="15" t="s">
        <v>111</v>
      </c>
      <c r="D714" s="16" t="s">
        <v>225</v>
      </c>
      <c r="E714" s="17" t="s">
        <v>225</v>
      </c>
      <c r="F714" s="17" t="s">
        <v>225</v>
      </c>
      <c r="G714" s="17" t="s">
        <v>225</v>
      </c>
      <c r="H714" s="17" t="s">
        <v>225</v>
      </c>
      <c r="I714" s="17" t="s">
        <v>225</v>
      </c>
      <c r="J714" s="17" t="s">
        <v>225</v>
      </c>
      <c r="K714" s="157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1</v>
      </c>
    </row>
    <row r="715" spans="1:65">
      <c r="A715" s="30"/>
      <c r="B715" s="19" t="s">
        <v>226</v>
      </c>
      <c r="C715" s="9" t="s">
        <v>226</v>
      </c>
      <c r="D715" s="155" t="s">
        <v>236</v>
      </c>
      <c r="E715" s="156" t="s">
        <v>238</v>
      </c>
      <c r="F715" s="156" t="s">
        <v>239</v>
      </c>
      <c r="G715" s="156" t="s">
        <v>242</v>
      </c>
      <c r="H715" s="156" t="s">
        <v>243</v>
      </c>
      <c r="I715" s="156" t="s">
        <v>245</v>
      </c>
      <c r="J715" s="156" t="s">
        <v>249</v>
      </c>
      <c r="K715" s="157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 t="s">
        <v>3</v>
      </c>
    </row>
    <row r="716" spans="1:65">
      <c r="A716" s="30"/>
      <c r="B716" s="19"/>
      <c r="C716" s="9"/>
      <c r="D716" s="10" t="s">
        <v>267</v>
      </c>
      <c r="E716" s="11" t="s">
        <v>292</v>
      </c>
      <c r="F716" s="11" t="s">
        <v>267</v>
      </c>
      <c r="G716" s="11" t="s">
        <v>267</v>
      </c>
      <c r="H716" s="11" t="s">
        <v>292</v>
      </c>
      <c r="I716" s="11" t="s">
        <v>267</v>
      </c>
      <c r="J716" s="11" t="s">
        <v>267</v>
      </c>
      <c r="K716" s="157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2</v>
      </c>
    </row>
    <row r="717" spans="1:65">
      <c r="A717" s="30"/>
      <c r="B717" s="19"/>
      <c r="C717" s="9"/>
      <c r="D717" s="26" t="s">
        <v>117</v>
      </c>
      <c r="E717" s="26" t="s">
        <v>298</v>
      </c>
      <c r="F717" s="26" t="s">
        <v>295</v>
      </c>
      <c r="G717" s="26" t="s">
        <v>298</v>
      </c>
      <c r="H717" s="26" t="s">
        <v>300</v>
      </c>
      <c r="I717" s="26" t="s">
        <v>296</v>
      </c>
      <c r="J717" s="26" t="s">
        <v>300</v>
      </c>
      <c r="K717" s="157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3</v>
      </c>
    </row>
    <row r="718" spans="1:65">
      <c r="A718" s="30"/>
      <c r="B718" s="18">
        <v>1</v>
      </c>
      <c r="C718" s="14">
        <v>1</v>
      </c>
      <c r="D718" s="22">
        <v>4.4470000000000001</v>
      </c>
      <c r="E718" s="22">
        <v>4.5</v>
      </c>
      <c r="F718" s="22">
        <v>4.3234327537598878</v>
      </c>
      <c r="G718" s="22">
        <v>4.07</v>
      </c>
      <c r="H718" s="151">
        <v>5.1100000000000003</v>
      </c>
      <c r="I718" s="22">
        <v>4.2796251891213002</v>
      </c>
      <c r="J718" s="151">
        <v>6.52</v>
      </c>
      <c r="K718" s="157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1</v>
      </c>
    </row>
    <row r="719" spans="1:65">
      <c r="A719" s="30"/>
      <c r="B719" s="19">
        <v>1</v>
      </c>
      <c r="C719" s="9">
        <v>2</v>
      </c>
      <c r="D719" s="11">
        <v>4.367</v>
      </c>
      <c r="E719" s="11">
        <v>4.5</v>
      </c>
      <c r="F719" s="11">
        <v>4.264294454705956</v>
      </c>
      <c r="G719" s="11">
        <v>4.0199999999999996</v>
      </c>
      <c r="H719" s="152">
        <v>5.19</v>
      </c>
      <c r="I719" s="11">
        <v>4.2902406319277704</v>
      </c>
      <c r="J719" s="152">
        <v>6.38</v>
      </c>
      <c r="K719" s="157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27</v>
      </c>
    </row>
    <row r="720" spans="1:65">
      <c r="A720" s="30"/>
      <c r="B720" s="19">
        <v>1</v>
      </c>
      <c r="C720" s="9">
        <v>3</v>
      </c>
      <c r="D720" s="11">
        <v>4.4269999999999996</v>
      </c>
      <c r="E720" s="11">
        <v>4.4000000000000004</v>
      </c>
      <c r="F720" s="11">
        <v>4.2316167189190708</v>
      </c>
      <c r="G720" s="11">
        <v>4.09</v>
      </c>
      <c r="H720" s="152">
        <v>5</v>
      </c>
      <c r="I720" s="11">
        <v>4.2433510520304001</v>
      </c>
      <c r="J720" s="152">
        <v>6.55</v>
      </c>
      <c r="K720" s="157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16</v>
      </c>
    </row>
    <row r="721" spans="1:65">
      <c r="A721" s="30"/>
      <c r="B721" s="19">
        <v>1</v>
      </c>
      <c r="C721" s="9">
        <v>4</v>
      </c>
      <c r="D721" s="11">
        <v>4.375</v>
      </c>
      <c r="E721" s="11">
        <v>4.5</v>
      </c>
      <c r="F721" s="11">
        <v>4.1224546042151884</v>
      </c>
      <c r="G721" s="11">
        <v>4.08</v>
      </c>
      <c r="H721" s="152">
        <v>5.25</v>
      </c>
      <c r="I721" s="11">
        <v>4.1944385979782597</v>
      </c>
      <c r="J721" s="152">
        <v>6.34</v>
      </c>
      <c r="K721" s="157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4.2802946616393767</v>
      </c>
    </row>
    <row r="722" spans="1:65">
      <c r="A722" s="30"/>
      <c r="B722" s="19">
        <v>1</v>
      </c>
      <c r="C722" s="9">
        <v>5</v>
      </c>
      <c r="D722" s="11">
        <v>4.5010000000000003</v>
      </c>
      <c r="E722" s="11">
        <v>4.3</v>
      </c>
      <c r="F722" s="11">
        <v>4.3052978771694175</v>
      </c>
      <c r="G722" s="11">
        <v>3.95</v>
      </c>
      <c r="H722" s="152">
        <v>5.08</v>
      </c>
      <c r="I722" s="11">
        <v>4.2849021363778697</v>
      </c>
      <c r="J722" s="152">
        <v>6.34</v>
      </c>
      <c r="K722" s="157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108</v>
      </c>
    </row>
    <row r="723" spans="1:65">
      <c r="A723" s="30"/>
      <c r="B723" s="19">
        <v>1</v>
      </c>
      <c r="C723" s="9">
        <v>6</v>
      </c>
      <c r="D723" s="11">
        <v>4.5739999999999998</v>
      </c>
      <c r="E723" s="11">
        <v>4.2</v>
      </c>
      <c r="F723" s="11">
        <v>4.2686708447319797</v>
      </c>
      <c r="G723" s="11">
        <v>4.0199999999999996</v>
      </c>
      <c r="H723" s="152">
        <v>5.23</v>
      </c>
      <c r="I723" s="11">
        <v>4.2795149882441965</v>
      </c>
      <c r="J723" s="152">
        <v>6.49</v>
      </c>
      <c r="K723" s="157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20" t="s">
        <v>259</v>
      </c>
      <c r="C724" s="12"/>
      <c r="D724" s="23">
        <v>4.4485000000000001</v>
      </c>
      <c r="E724" s="23">
        <v>4.3999999999999995</v>
      </c>
      <c r="F724" s="23">
        <v>4.2526278755835838</v>
      </c>
      <c r="G724" s="23">
        <v>4.0383333333333331</v>
      </c>
      <c r="H724" s="23">
        <v>5.1433333333333335</v>
      </c>
      <c r="I724" s="23">
        <v>4.2620120992799668</v>
      </c>
      <c r="J724" s="23">
        <v>6.4366666666666665</v>
      </c>
      <c r="K724" s="157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260</v>
      </c>
      <c r="C725" s="29"/>
      <c r="D725" s="11">
        <v>4.4369999999999994</v>
      </c>
      <c r="E725" s="11">
        <v>4.45</v>
      </c>
      <c r="F725" s="11">
        <v>4.2664826497189683</v>
      </c>
      <c r="G725" s="11">
        <v>4.0449999999999999</v>
      </c>
      <c r="H725" s="11">
        <v>5.15</v>
      </c>
      <c r="I725" s="11">
        <v>4.2795700886827479</v>
      </c>
      <c r="J725" s="11">
        <v>6.4350000000000005</v>
      </c>
      <c r="K725" s="157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3" t="s">
        <v>261</v>
      </c>
      <c r="C726" s="29"/>
      <c r="D726" s="24">
        <v>7.8759761299790662E-2</v>
      </c>
      <c r="E726" s="24">
        <v>0.12649110640673514</v>
      </c>
      <c r="F726" s="24">
        <v>7.1508733804002633E-2</v>
      </c>
      <c r="G726" s="24">
        <v>5.269408568963569E-2</v>
      </c>
      <c r="H726" s="24">
        <v>9.6678160236253363E-2</v>
      </c>
      <c r="I726" s="24">
        <v>3.7018343215943342E-2</v>
      </c>
      <c r="J726" s="24">
        <v>9.4375137968994049E-2</v>
      </c>
      <c r="K726" s="216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/>
      <c r="AH726" s="217"/>
      <c r="AI726" s="217"/>
      <c r="AJ726" s="217"/>
      <c r="AK726" s="217"/>
      <c r="AL726" s="217"/>
      <c r="AM726" s="217"/>
      <c r="AN726" s="217"/>
      <c r="AO726" s="217"/>
      <c r="AP726" s="217"/>
      <c r="AQ726" s="217"/>
      <c r="AR726" s="217"/>
      <c r="AS726" s="217"/>
      <c r="AT726" s="217"/>
      <c r="AU726" s="217"/>
      <c r="AV726" s="217"/>
      <c r="AW726" s="217"/>
      <c r="AX726" s="217"/>
      <c r="AY726" s="217"/>
      <c r="AZ726" s="217"/>
      <c r="BA726" s="217"/>
      <c r="BB726" s="217"/>
      <c r="BC726" s="217"/>
      <c r="BD726" s="217"/>
      <c r="BE726" s="217"/>
      <c r="BF726" s="217"/>
      <c r="BG726" s="217"/>
      <c r="BH726" s="217"/>
      <c r="BI726" s="217"/>
      <c r="BJ726" s="217"/>
      <c r="BK726" s="217"/>
      <c r="BL726" s="217"/>
      <c r="BM726" s="56"/>
    </row>
    <row r="727" spans="1:65">
      <c r="A727" s="30"/>
      <c r="B727" s="3" t="s">
        <v>86</v>
      </c>
      <c r="C727" s="29"/>
      <c r="D727" s="13">
        <v>1.7704790670965642E-2</v>
      </c>
      <c r="E727" s="13">
        <v>2.8747978728803445E-2</v>
      </c>
      <c r="F727" s="13">
        <v>1.6815187196267335E-2</v>
      </c>
      <c r="G727" s="13">
        <v>1.3048473550879659E-2</v>
      </c>
      <c r="H727" s="13">
        <v>1.8796790713464684E-2</v>
      </c>
      <c r="I727" s="13">
        <v>8.6856494898729392E-3</v>
      </c>
      <c r="J727" s="13">
        <v>1.4662113615068988E-2</v>
      </c>
      <c r="K727" s="157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30"/>
      <c r="B728" s="3" t="s">
        <v>262</v>
      </c>
      <c r="C728" s="29"/>
      <c r="D728" s="13">
        <v>3.9297607211041807E-2</v>
      </c>
      <c r="E728" s="13">
        <v>2.7966611605841019E-2</v>
      </c>
      <c r="F728" s="13">
        <v>-6.4637573444993324E-3</v>
      </c>
      <c r="G728" s="13">
        <v>-5.6529128817820906E-2</v>
      </c>
      <c r="H728" s="13">
        <v>0.20163066796046425</v>
      </c>
      <c r="I728" s="13">
        <v>-4.2713326545624763E-3</v>
      </c>
      <c r="J728" s="13">
        <v>0.50379055076581736</v>
      </c>
      <c r="K728" s="157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46" t="s">
        <v>263</v>
      </c>
      <c r="C729" s="47"/>
      <c r="D729" s="45">
        <v>0.22</v>
      </c>
      <c r="E729" s="45">
        <v>0</v>
      </c>
      <c r="F729" s="45">
        <v>0.67</v>
      </c>
      <c r="G729" s="45">
        <v>1.65</v>
      </c>
      <c r="H729" s="45">
        <v>3.4</v>
      </c>
      <c r="I729" s="45">
        <v>0.63</v>
      </c>
      <c r="J729" s="45">
        <v>9.32</v>
      </c>
      <c r="K729" s="157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B730" s="31"/>
      <c r="C730" s="20"/>
      <c r="D730" s="20"/>
      <c r="E730" s="20"/>
      <c r="F730" s="20"/>
      <c r="G730" s="20"/>
      <c r="H730" s="20"/>
      <c r="I730" s="20"/>
      <c r="J730" s="20"/>
      <c r="BM730" s="55"/>
    </row>
    <row r="731" spans="1:65" ht="15">
      <c r="B731" s="8" t="s">
        <v>543</v>
      </c>
      <c r="BM731" s="28" t="s">
        <v>290</v>
      </c>
    </row>
    <row r="732" spans="1:65" ht="15">
      <c r="A732" s="25" t="s">
        <v>125</v>
      </c>
      <c r="B732" s="18" t="s">
        <v>110</v>
      </c>
      <c r="C732" s="15" t="s">
        <v>111</v>
      </c>
      <c r="D732" s="16" t="s">
        <v>225</v>
      </c>
      <c r="E732" s="17" t="s">
        <v>225</v>
      </c>
      <c r="F732" s="157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1</v>
      </c>
    </row>
    <row r="733" spans="1:65">
      <c r="A733" s="30"/>
      <c r="B733" s="19" t="s">
        <v>226</v>
      </c>
      <c r="C733" s="9" t="s">
        <v>226</v>
      </c>
      <c r="D733" s="155" t="s">
        <v>236</v>
      </c>
      <c r="E733" s="156" t="s">
        <v>249</v>
      </c>
      <c r="F733" s="157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 t="s">
        <v>82</v>
      </c>
    </row>
    <row r="734" spans="1:65">
      <c r="A734" s="30"/>
      <c r="B734" s="19"/>
      <c r="C734" s="9"/>
      <c r="D734" s="10" t="s">
        <v>267</v>
      </c>
      <c r="E734" s="11" t="s">
        <v>267</v>
      </c>
      <c r="F734" s="157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2</v>
      </c>
    </row>
    <row r="735" spans="1:65">
      <c r="A735" s="30"/>
      <c r="B735" s="19"/>
      <c r="C735" s="9"/>
      <c r="D735" s="26" t="s">
        <v>117</v>
      </c>
      <c r="E735" s="26" t="s">
        <v>300</v>
      </c>
      <c r="F735" s="157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2</v>
      </c>
    </row>
    <row r="736" spans="1:65">
      <c r="A736" s="30"/>
      <c r="B736" s="18">
        <v>1</v>
      </c>
      <c r="C736" s="14">
        <v>1</v>
      </c>
      <c r="D736" s="151" t="s">
        <v>104</v>
      </c>
      <c r="E736" s="151" t="s">
        <v>104</v>
      </c>
      <c r="F736" s="157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1</v>
      </c>
    </row>
    <row r="737" spans="1:65">
      <c r="A737" s="30"/>
      <c r="B737" s="19">
        <v>1</v>
      </c>
      <c r="C737" s="9">
        <v>2</v>
      </c>
      <c r="D737" s="152" t="s">
        <v>104</v>
      </c>
      <c r="E737" s="152" t="s">
        <v>104</v>
      </c>
      <c r="F737" s="157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5</v>
      </c>
    </row>
    <row r="738" spans="1:65">
      <c r="A738" s="30"/>
      <c r="B738" s="19">
        <v>1</v>
      </c>
      <c r="C738" s="9">
        <v>3</v>
      </c>
      <c r="D738" s="152" t="s">
        <v>104</v>
      </c>
      <c r="E738" s="152" t="s">
        <v>104</v>
      </c>
      <c r="F738" s="157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16</v>
      </c>
    </row>
    <row r="739" spans="1:65">
      <c r="A739" s="30"/>
      <c r="B739" s="19">
        <v>1</v>
      </c>
      <c r="C739" s="9">
        <v>4</v>
      </c>
      <c r="D739" s="152" t="s">
        <v>104</v>
      </c>
      <c r="E739" s="152" t="s">
        <v>104</v>
      </c>
      <c r="F739" s="157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 t="s">
        <v>104</v>
      </c>
    </row>
    <row r="740" spans="1:65">
      <c r="A740" s="30"/>
      <c r="B740" s="19">
        <v>1</v>
      </c>
      <c r="C740" s="9">
        <v>5</v>
      </c>
      <c r="D740" s="152" t="s">
        <v>104</v>
      </c>
      <c r="E740" s="152" t="s">
        <v>104</v>
      </c>
      <c r="F740" s="157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11</v>
      </c>
    </row>
    <row r="741" spans="1:65">
      <c r="A741" s="30"/>
      <c r="B741" s="19">
        <v>1</v>
      </c>
      <c r="C741" s="9">
        <v>6</v>
      </c>
      <c r="D741" s="152" t="s">
        <v>104</v>
      </c>
      <c r="E741" s="152" t="s">
        <v>104</v>
      </c>
      <c r="F741" s="157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20" t="s">
        <v>259</v>
      </c>
      <c r="C742" s="12"/>
      <c r="D742" s="23" t="s">
        <v>631</v>
      </c>
      <c r="E742" s="23" t="s">
        <v>631</v>
      </c>
      <c r="F742" s="157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3" t="s">
        <v>260</v>
      </c>
      <c r="C743" s="29"/>
      <c r="D743" s="11" t="s">
        <v>631</v>
      </c>
      <c r="E743" s="11" t="s">
        <v>631</v>
      </c>
      <c r="F743" s="157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3" t="s">
        <v>261</v>
      </c>
      <c r="C744" s="29"/>
      <c r="D744" s="24" t="s">
        <v>631</v>
      </c>
      <c r="E744" s="24" t="s">
        <v>631</v>
      </c>
      <c r="F744" s="157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3" t="s">
        <v>86</v>
      </c>
      <c r="C745" s="29"/>
      <c r="D745" s="13" t="s">
        <v>631</v>
      </c>
      <c r="E745" s="13" t="s">
        <v>631</v>
      </c>
      <c r="F745" s="157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30"/>
      <c r="B746" s="3" t="s">
        <v>262</v>
      </c>
      <c r="C746" s="29"/>
      <c r="D746" s="13" t="s">
        <v>631</v>
      </c>
      <c r="E746" s="13" t="s">
        <v>631</v>
      </c>
      <c r="F746" s="157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30"/>
      <c r="B747" s="46" t="s">
        <v>263</v>
      </c>
      <c r="C747" s="47"/>
      <c r="D747" s="45" t="s">
        <v>264</v>
      </c>
      <c r="E747" s="45" t="s">
        <v>264</v>
      </c>
      <c r="F747" s="157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B748" s="31"/>
      <c r="C748" s="20"/>
      <c r="D748" s="20"/>
      <c r="E748" s="20"/>
      <c r="BM748" s="55"/>
    </row>
    <row r="749" spans="1:65" ht="15">
      <c r="B749" s="8" t="s">
        <v>544</v>
      </c>
      <c r="BM749" s="28" t="s">
        <v>66</v>
      </c>
    </row>
    <row r="750" spans="1:65" ht="15">
      <c r="A750" s="25" t="s">
        <v>43</v>
      </c>
      <c r="B750" s="18" t="s">
        <v>110</v>
      </c>
      <c r="C750" s="15" t="s">
        <v>111</v>
      </c>
      <c r="D750" s="16" t="s">
        <v>225</v>
      </c>
      <c r="E750" s="17" t="s">
        <v>225</v>
      </c>
      <c r="F750" s="17" t="s">
        <v>225</v>
      </c>
      <c r="G750" s="17" t="s">
        <v>225</v>
      </c>
      <c r="H750" s="17" t="s">
        <v>225</v>
      </c>
      <c r="I750" s="17" t="s">
        <v>225</v>
      </c>
      <c r="J750" s="17" t="s">
        <v>225</v>
      </c>
      <c r="K750" s="17" t="s">
        <v>225</v>
      </c>
      <c r="L750" s="17" t="s">
        <v>225</v>
      </c>
      <c r="M750" s="17" t="s">
        <v>225</v>
      </c>
      <c r="N750" s="17" t="s">
        <v>225</v>
      </c>
      <c r="O750" s="17" t="s">
        <v>225</v>
      </c>
      <c r="P750" s="17" t="s">
        <v>225</v>
      </c>
      <c r="Q750" s="17" t="s">
        <v>225</v>
      </c>
      <c r="R750" s="17" t="s">
        <v>225</v>
      </c>
      <c r="S750" s="157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1</v>
      </c>
    </row>
    <row r="751" spans="1:65">
      <c r="A751" s="30"/>
      <c r="B751" s="19" t="s">
        <v>226</v>
      </c>
      <c r="C751" s="9" t="s">
        <v>226</v>
      </c>
      <c r="D751" s="155" t="s">
        <v>228</v>
      </c>
      <c r="E751" s="156" t="s">
        <v>229</v>
      </c>
      <c r="F751" s="156" t="s">
        <v>231</v>
      </c>
      <c r="G751" s="156" t="s">
        <v>233</v>
      </c>
      <c r="H751" s="156" t="s">
        <v>236</v>
      </c>
      <c r="I751" s="156" t="s">
        <v>238</v>
      </c>
      <c r="J751" s="156" t="s">
        <v>239</v>
      </c>
      <c r="K751" s="156" t="s">
        <v>241</v>
      </c>
      <c r="L751" s="156" t="s">
        <v>242</v>
      </c>
      <c r="M751" s="156" t="s">
        <v>243</v>
      </c>
      <c r="N751" s="156" t="s">
        <v>244</v>
      </c>
      <c r="O751" s="156" t="s">
        <v>245</v>
      </c>
      <c r="P751" s="156" t="s">
        <v>247</v>
      </c>
      <c r="Q751" s="156" t="s">
        <v>249</v>
      </c>
      <c r="R751" s="156" t="s">
        <v>250</v>
      </c>
      <c r="S751" s="157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 t="s">
        <v>3</v>
      </c>
    </row>
    <row r="752" spans="1:65">
      <c r="A752" s="30"/>
      <c r="B752" s="19"/>
      <c r="C752" s="9"/>
      <c r="D752" s="10" t="s">
        <v>267</v>
      </c>
      <c r="E752" s="11" t="s">
        <v>292</v>
      </c>
      <c r="F752" s="11" t="s">
        <v>267</v>
      </c>
      <c r="G752" s="11" t="s">
        <v>267</v>
      </c>
      <c r="H752" s="11" t="s">
        <v>267</v>
      </c>
      <c r="I752" s="11" t="s">
        <v>292</v>
      </c>
      <c r="J752" s="11" t="s">
        <v>267</v>
      </c>
      <c r="K752" s="11" t="s">
        <v>267</v>
      </c>
      <c r="L752" s="11" t="s">
        <v>267</v>
      </c>
      <c r="M752" s="11" t="s">
        <v>292</v>
      </c>
      <c r="N752" s="11" t="s">
        <v>292</v>
      </c>
      <c r="O752" s="11" t="s">
        <v>267</v>
      </c>
      <c r="P752" s="11" t="s">
        <v>292</v>
      </c>
      <c r="Q752" s="11" t="s">
        <v>267</v>
      </c>
      <c r="R752" s="11" t="s">
        <v>292</v>
      </c>
      <c r="S752" s="157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</v>
      </c>
    </row>
    <row r="753" spans="1:65">
      <c r="A753" s="30"/>
      <c r="B753" s="19"/>
      <c r="C753" s="9"/>
      <c r="D753" s="26" t="s">
        <v>295</v>
      </c>
      <c r="E753" s="26" t="s">
        <v>296</v>
      </c>
      <c r="F753" s="26" t="s">
        <v>296</v>
      </c>
      <c r="G753" s="26" t="s">
        <v>298</v>
      </c>
      <c r="H753" s="26" t="s">
        <v>117</v>
      </c>
      <c r="I753" s="26" t="s">
        <v>298</v>
      </c>
      <c r="J753" s="26" t="s">
        <v>295</v>
      </c>
      <c r="K753" s="26" t="s">
        <v>298</v>
      </c>
      <c r="L753" s="26" t="s">
        <v>298</v>
      </c>
      <c r="M753" s="26" t="s">
        <v>300</v>
      </c>
      <c r="N753" s="26" t="s">
        <v>296</v>
      </c>
      <c r="O753" s="26" t="s">
        <v>296</v>
      </c>
      <c r="P753" s="26" t="s">
        <v>296</v>
      </c>
      <c r="Q753" s="26" t="s">
        <v>300</v>
      </c>
      <c r="R753" s="26" t="s">
        <v>295</v>
      </c>
      <c r="S753" s="157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2</v>
      </c>
    </row>
    <row r="754" spans="1:65">
      <c r="A754" s="30"/>
      <c r="B754" s="18">
        <v>1</v>
      </c>
      <c r="C754" s="14">
        <v>1</v>
      </c>
      <c r="D754" s="228">
        <v>22.2</v>
      </c>
      <c r="E754" s="228">
        <v>24.1</v>
      </c>
      <c r="F754" s="228">
        <v>24.95</v>
      </c>
      <c r="G754" s="228">
        <v>28</v>
      </c>
      <c r="H754" s="228">
        <v>24.9</v>
      </c>
      <c r="I754" s="228">
        <v>21.5</v>
      </c>
      <c r="J754" s="228">
        <v>23.993850945130436</v>
      </c>
      <c r="K754" s="228">
        <v>25.3</v>
      </c>
      <c r="L754" s="228">
        <v>23.9</v>
      </c>
      <c r="M754" s="241">
        <v>28.6</v>
      </c>
      <c r="N754" s="228">
        <v>24.2</v>
      </c>
      <c r="O754" s="241">
        <v>30.302162666429499</v>
      </c>
      <c r="P754" s="228">
        <v>22.5</v>
      </c>
      <c r="Q754" s="241">
        <v>35.549999999999997</v>
      </c>
      <c r="R754" s="228">
        <v>21.2</v>
      </c>
      <c r="S754" s="229"/>
      <c r="T754" s="230"/>
      <c r="U754" s="230"/>
      <c r="V754" s="230"/>
      <c r="W754" s="230"/>
      <c r="X754" s="230"/>
      <c r="Y754" s="230"/>
      <c r="Z754" s="230"/>
      <c r="AA754" s="230"/>
      <c r="AB754" s="230"/>
      <c r="AC754" s="230"/>
      <c r="AD754" s="230"/>
      <c r="AE754" s="230"/>
      <c r="AF754" s="230"/>
      <c r="AG754" s="230"/>
      <c r="AH754" s="230"/>
      <c r="AI754" s="230"/>
      <c r="AJ754" s="230"/>
      <c r="AK754" s="230"/>
      <c r="AL754" s="230"/>
      <c r="AM754" s="230"/>
      <c r="AN754" s="230"/>
      <c r="AO754" s="230"/>
      <c r="AP754" s="230"/>
      <c r="AQ754" s="230"/>
      <c r="AR754" s="230"/>
      <c r="AS754" s="230"/>
      <c r="AT754" s="230"/>
      <c r="AU754" s="230"/>
      <c r="AV754" s="230"/>
      <c r="AW754" s="230"/>
      <c r="AX754" s="230"/>
      <c r="AY754" s="230"/>
      <c r="AZ754" s="230"/>
      <c r="BA754" s="230"/>
      <c r="BB754" s="230"/>
      <c r="BC754" s="230"/>
      <c r="BD754" s="230"/>
      <c r="BE754" s="230"/>
      <c r="BF754" s="230"/>
      <c r="BG754" s="230"/>
      <c r="BH754" s="230"/>
      <c r="BI754" s="230"/>
      <c r="BJ754" s="230"/>
      <c r="BK754" s="230"/>
      <c r="BL754" s="230"/>
      <c r="BM754" s="231">
        <v>1</v>
      </c>
    </row>
    <row r="755" spans="1:65">
      <c r="A755" s="30"/>
      <c r="B755" s="19">
        <v>1</v>
      </c>
      <c r="C755" s="9">
        <v>2</v>
      </c>
      <c r="D755" s="232">
        <v>21.9</v>
      </c>
      <c r="E755" s="232">
        <v>23.8</v>
      </c>
      <c r="F755" s="232">
        <v>25.67</v>
      </c>
      <c r="G755" s="232">
        <v>26.5</v>
      </c>
      <c r="H755" s="232">
        <v>24.53</v>
      </c>
      <c r="I755" s="232">
        <v>20.5</v>
      </c>
      <c r="J755" s="232">
        <v>24.731380827157111</v>
      </c>
      <c r="K755" s="232">
        <v>23.7</v>
      </c>
      <c r="L755" s="232">
        <v>23.1</v>
      </c>
      <c r="M755" s="242">
        <v>28.9</v>
      </c>
      <c r="N755" s="232">
        <v>23.9</v>
      </c>
      <c r="O755" s="242">
        <v>30.371868742324001</v>
      </c>
      <c r="P755" s="232">
        <v>23.5</v>
      </c>
      <c r="Q755" s="242">
        <v>34.81</v>
      </c>
      <c r="R755" s="232">
        <v>20.2</v>
      </c>
      <c r="S755" s="229"/>
      <c r="T755" s="230"/>
      <c r="U755" s="230"/>
      <c r="V755" s="230"/>
      <c r="W755" s="230"/>
      <c r="X755" s="230"/>
      <c r="Y755" s="230"/>
      <c r="Z755" s="230"/>
      <c r="AA755" s="230"/>
      <c r="AB755" s="230"/>
      <c r="AC755" s="230"/>
      <c r="AD755" s="230"/>
      <c r="AE755" s="230"/>
      <c r="AF755" s="230"/>
      <c r="AG755" s="230"/>
      <c r="AH755" s="230"/>
      <c r="AI755" s="230"/>
      <c r="AJ755" s="230"/>
      <c r="AK755" s="230"/>
      <c r="AL755" s="230"/>
      <c r="AM755" s="230"/>
      <c r="AN755" s="230"/>
      <c r="AO755" s="230"/>
      <c r="AP755" s="230"/>
      <c r="AQ755" s="230"/>
      <c r="AR755" s="230"/>
      <c r="AS755" s="230"/>
      <c r="AT755" s="230"/>
      <c r="AU755" s="230"/>
      <c r="AV755" s="230"/>
      <c r="AW755" s="230"/>
      <c r="AX755" s="230"/>
      <c r="AY755" s="230"/>
      <c r="AZ755" s="230"/>
      <c r="BA755" s="230"/>
      <c r="BB755" s="230"/>
      <c r="BC755" s="230"/>
      <c r="BD755" s="230"/>
      <c r="BE755" s="230"/>
      <c r="BF755" s="230"/>
      <c r="BG755" s="230"/>
      <c r="BH755" s="230"/>
      <c r="BI755" s="230"/>
      <c r="BJ755" s="230"/>
      <c r="BK755" s="230"/>
      <c r="BL755" s="230"/>
      <c r="BM755" s="231">
        <v>28</v>
      </c>
    </row>
    <row r="756" spans="1:65">
      <c r="A756" s="30"/>
      <c r="B756" s="19">
        <v>1</v>
      </c>
      <c r="C756" s="9">
        <v>3</v>
      </c>
      <c r="D756" s="232">
        <v>22.9</v>
      </c>
      <c r="E756" s="232">
        <v>23.1</v>
      </c>
      <c r="F756" s="232">
        <v>26.26</v>
      </c>
      <c r="G756" s="232">
        <v>26.9</v>
      </c>
      <c r="H756" s="232">
        <v>24.67</v>
      </c>
      <c r="I756" s="232">
        <v>19.8</v>
      </c>
      <c r="J756" s="232">
        <v>23.164469465141348</v>
      </c>
      <c r="K756" s="232">
        <v>23.5</v>
      </c>
      <c r="L756" s="232">
        <v>23.4</v>
      </c>
      <c r="M756" s="242">
        <v>28.2</v>
      </c>
      <c r="N756" s="232">
        <v>23.6</v>
      </c>
      <c r="O756" s="242">
        <v>30.352523773379001</v>
      </c>
      <c r="P756" s="232">
        <v>23.3</v>
      </c>
      <c r="Q756" s="242">
        <v>35.409999999999997</v>
      </c>
      <c r="R756" s="232">
        <v>20.6</v>
      </c>
      <c r="S756" s="229"/>
      <c r="T756" s="230"/>
      <c r="U756" s="230"/>
      <c r="V756" s="230"/>
      <c r="W756" s="230"/>
      <c r="X756" s="230"/>
      <c r="Y756" s="230"/>
      <c r="Z756" s="230"/>
      <c r="AA756" s="230"/>
      <c r="AB756" s="230"/>
      <c r="AC756" s="230"/>
      <c r="AD756" s="230"/>
      <c r="AE756" s="230"/>
      <c r="AF756" s="230"/>
      <c r="AG756" s="230"/>
      <c r="AH756" s="230"/>
      <c r="AI756" s="230"/>
      <c r="AJ756" s="230"/>
      <c r="AK756" s="230"/>
      <c r="AL756" s="230"/>
      <c r="AM756" s="230"/>
      <c r="AN756" s="230"/>
      <c r="AO756" s="230"/>
      <c r="AP756" s="230"/>
      <c r="AQ756" s="230"/>
      <c r="AR756" s="230"/>
      <c r="AS756" s="230"/>
      <c r="AT756" s="230"/>
      <c r="AU756" s="230"/>
      <c r="AV756" s="230"/>
      <c r="AW756" s="230"/>
      <c r="AX756" s="230"/>
      <c r="AY756" s="230"/>
      <c r="AZ756" s="230"/>
      <c r="BA756" s="230"/>
      <c r="BB756" s="230"/>
      <c r="BC756" s="230"/>
      <c r="BD756" s="230"/>
      <c r="BE756" s="230"/>
      <c r="BF756" s="230"/>
      <c r="BG756" s="230"/>
      <c r="BH756" s="230"/>
      <c r="BI756" s="230"/>
      <c r="BJ756" s="230"/>
      <c r="BK756" s="230"/>
      <c r="BL756" s="230"/>
      <c r="BM756" s="231">
        <v>16</v>
      </c>
    </row>
    <row r="757" spans="1:65">
      <c r="A757" s="30"/>
      <c r="B757" s="19">
        <v>1</v>
      </c>
      <c r="C757" s="9">
        <v>4</v>
      </c>
      <c r="D757" s="232">
        <v>22</v>
      </c>
      <c r="E757" s="232">
        <v>23.4</v>
      </c>
      <c r="F757" s="232">
        <v>26.56</v>
      </c>
      <c r="G757" s="232">
        <v>27.5</v>
      </c>
      <c r="H757" s="232">
        <v>24.34</v>
      </c>
      <c r="I757" s="232">
        <v>20.2</v>
      </c>
      <c r="J757" s="232">
        <v>23.357094352399074</v>
      </c>
      <c r="K757" s="232">
        <v>23.2</v>
      </c>
      <c r="L757" s="232">
        <v>23.8</v>
      </c>
      <c r="M757" s="242">
        <v>29.4</v>
      </c>
      <c r="N757" s="232">
        <v>23.8</v>
      </c>
      <c r="O757" s="242">
        <v>30.461935747752602</v>
      </c>
      <c r="P757" s="232">
        <v>23.7</v>
      </c>
      <c r="Q757" s="242">
        <v>34.51</v>
      </c>
      <c r="R757" s="232">
        <v>20.8</v>
      </c>
      <c r="S757" s="229"/>
      <c r="T757" s="230"/>
      <c r="U757" s="230"/>
      <c r="V757" s="230"/>
      <c r="W757" s="230"/>
      <c r="X757" s="230"/>
      <c r="Y757" s="230"/>
      <c r="Z757" s="230"/>
      <c r="AA757" s="230"/>
      <c r="AB757" s="230"/>
      <c r="AC757" s="230"/>
      <c r="AD757" s="230"/>
      <c r="AE757" s="230"/>
      <c r="AF757" s="230"/>
      <c r="AG757" s="230"/>
      <c r="AH757" s="230"/>
      <c r="AI757" s="230"/>
      <c r="AJ757" s="230"/>
      <c r="AK757" s="230"/>
      <c r="AL757" s="230"/>
      <c r="AM757" s="230"/>
      <c r="AN757" s="230"/>
      <c r="AO757" s="230"/>
      <c r="AP757" s="230"/>
      <c r="AQ757" s="230"/>
      <c r="AR757" s="230"/>
      <c r="AS757" s="230"/>
      <c r="AT757" s="230"/>
      <c r="AU757" s="230"/>
      <c r="AV757" s="230"/>
      <c r="AW757" s="230"/>
      <c r="AX757" s="230"/>
      <c r="AY757" s="230"/>
      <c r="AZ757" s="230"/>
      <c r="BA757" s="230"/>
      <c r="BB757" s="230"/>
      <c r="BC757" s="230"/>
      <c r="BD757" s="230"/>
      <c r="BE757" s="230"/>
      <c r="BF757" s="230"/>
      <c r="BG757" s="230"/>
      <c r="BH757" s="230"/>
      <c r="BI757" s="230"/>
      <c r="BJ757" s="230"/>
      <c r="BK757" s="230"/>
      <c r="BL757" s="230"/>
      <c r="BM757" s="231">
        <v>23.519541321269088</v>
      </c>
    </row>
    <row r="758" spans="1:65">
      <c r="A758" s="30"/>
      <c r="B758" s="19">
        <v>1</v>
      </c>
      <c r="C758" s="9">
        <v>5</v>
      </c>
      <c r="D758" s="232">
        <v>22.5</v>
      </c>
      <c r="E758" s="232">
        <v>22.7</v>
      </c>
      <c r="F758" s="232">
        <v>26.22</v>
      </c>
      <c r="G758" s="232">
        <v>26.4</v>
      </c>
      <c r="H758" s="232">
        <v>24.84</v>
      </c>
      <c r="I758" s="232">
        <v>20.3</v>
      </c>
      <c r="J758" s="232">
        <v>24.222595243318114</v>
      </c>
      <c r="K758" s="232">
        <v>23.5</v>
      </c>
      <c r="L758" s="232">
        <v>23</v>
      </c>
      <c r="M758" s="242">
        <v>28.4</v>
      </c>
      <c r="N758" s="232">
        <v>23.7</v>
      </c>
      <c r="O758" s="242">
        <v>30.327197389031401</v>
      </c>
      <c r="P758" s="232">
        <v>22.8</v>
      </c>
      <c r="Q758" s="242">
        <v>34.57</v>
      </c>
      <c r="R758" s="232">
        <v>20.2</v>
      </c>
      <c r="S758" s="229"/>
      <c r="T758" s="230"/>
      <c r="U758" s="230"/>
      <c r="V758" s="230"/>
      <c r="W758" s="230"/>
      <c r="X758" s="230"/>
      <c r="Y758" s="230"/>
      <c r="Z758" s="230"/>
      <c r="AA758" s="230"/>
      <c r="AB758" s="230"/>
      <c r="AC758" s="230"/>
      <c r="AD758" s="230"/>
      <c r="AE758" s="230"/>
      <c r="AF758" s="230"/>
      <c r="AG758" s="230"/>
      <c r="AH758" s="230"/>
      <c r="AI758" s="230"/>
      <c r="AJ758" s="230"/>
      <c r="AK758" s="230"/>
      <c r="AL758" s="230"/>
      <c r="AM758" s="230"/>
      <c r="AN758" s="230"/>
      <c r="AO758" s="230"/>
      <c r="AP758" s="230"/>
      <c r="AQ758" s="230"/>
      <c r="AR758" s="230"/>
      <c r="AS758" s="230"/>
      <c r="AT758" s="230"/>
      <c r="AU758" s="230"/>
      <c r="AV758" s="230"/>
      <c r="AW758" s="230"/>
      <c r="AX758" s="230"/>
      <c r="AY758" s="230"/>
      <c r="AZ758" s="230"/>
      <c r="BA758" s="230"/>
      <c r="BB758" s="230"/>
      <c r="BC758" s="230"/>
      <c r="BD758" s="230"/>
      <c r="BE758" s="230"/>
      <c r="BF758" s="230"/>
      <c r="BG758" s="230"/>
      <c r="BH758" s="230"/>
      <c r="BI758" s="230"/>
      <c r="BJ758" s="230"/>
      <c r="BK758" s="230"/>
      <c r="BL758" s="230"/>
      <c r="BM758" s="231">
        <v>109</v>
      </c>
    </row>
    <row r="759" spans="1:65">
      <c r="A759" s="30"/>
      <c r="B759" s="19">
        <v>1</v>
      </c>
      <c r="C759" s="9">
        <v>6</v>
      </c>
      <c r="D759" s="232">
        <v>23.5</v>
      </c>
      <c r="E759" s="232">
        <v>23</v>
      </c>
      <c r="F759" s="232">
        <v>25.28</v>
      </c>
      <c r="G759" s="232">
        <v>27.1</v>
      </c>
      <c r="H759" s="232">
        <v>25.11</v>
      </c>
      <c r="I759" s="232">
        <v>20.2</v>
      </c>
      <c r="J759" s="232">
        <v>23.907584298228173</v>
      </c>
      <c r="K759" s="232">
        <v>21.4</v>
      </c>
      <c r="L759" s="232">
        <v>23.4</v>
      </c>
      <c r="M759" s="242">
        <v>28.8</v>
      </c>
      <c r="N759" s="232">
        <v>23.5</v>
      </c>
      <c r="O759" s="242">
        <v>30.643188994625504</v>
      </c>
      <c r="P759" s="232">
        <v>23.1</v>
      </c>
      <c r="Q759" s="242">
        <v>34.5</v>
      </c>
      <c r="R759" s="232">
        <v>20.9</v>
      </c>
      <c r="S759" s="229"/>
      <c r="T759" s="230"/>
      <c r="U759" s="230"/>
      <c r="V759" s="230"/>
      <c r="W759" s="230"/>
      <c r="X759" s="230"/>
      <c r="Y759" s="230"/>
      <c r="Z759" s="230"/>
      <c r="AA759" s="230"/>
      <c r="AB759" s="230"/>
      <c r="AC759" s="230"/>
      <c r="AD759" s="230"/>
      <c r="AE759" s="230"/>
      <c r="AF759" s="230"/>
      <c r="AG759" s="230"/>
      <c r="AH759" s="230"/>
      <c r="AI759" s="230"/>
      <c r="AJ759" s="230"/>
      <c r="AK759" s="230"/>
      <c r="AL759" s="230"/>
      <c r="AM759" s="230"/>
      <c r="AN759" s="230"/>
      <c r="AO759" s="230"/>
      <c r="AP759" s="230"/>
      <c r="AQ759" s="230"/>
      <c r="AR759" s="230"/>
      <c r="AS759" s="230"/>
      <c r="AT759" s="230"/>
      <c r="AU759" s="230"/>
      <c r="AV759" s="230"/>
      <c r="AW759" s="230"/>
      <c r="AX759" s="230"/>
      <c r="AY759" s="230"/>
      <c r="AZ759" s="230"/>
      <c r="BA759" s="230"/>
      <c r="BB759" s="230"/>
      <c r="BC759" s="230"/>
      <c r="BD759" s="230"/>
      <c r="BE759" s="230"/>
      <c r="BF759" s="230"/>
      <c r="BG759" s="230"/>
      <c r="BH759" s="230"/>
      <c r="BI759" s="230"/>
      <c r="BJ759" s="230"/>
      <c r="BK759" s="230"/>
      <c r="BL759" s="230"/>
      <c r="BM759" s="233"/>
    </row>
    <row r="760" spans="1:65">
      <c r="A760" s="30"/>
      <c r="B760" s="20" t="s">
        <v>259</v>
      </c>
      <c r="C760" s="12"/>
      <c r="D760" s="234">
        <v>22.5</v>
      </c>
      <c r="E760" s="234">
        <v>23.350000000000005</v>
      </c>
      <c r="F760" s="234">
        <v>25.823333333333338</v>
      </c>
      <c r="G760" s="234">
        <v>27.066666666666666</v>
      </c>
      <c r="H760" s="234">
        <v>24.731666666666666</v>
      </c>
      <c r="I760" s="234">
        <v>20.416666666666668</v>
      </c>
      <c r="J760" s="234">
        <v>23.896162521895707</v>
      </c>
      <c r="K760" s="234">
        <v>23.433333333333334</v>
      </c>
      <c r="L760" s="234">
        <v>23.433333333333334</v>
      </c>
      <c r="M760" s="234">
        <v>28.716666666666669</v>
      </c>
      <c r="N760" s="234">
        <v>23.783333333333331</v>
      </c>
      <c r="O760" s="234">
        <v>30.409812885590338</v>
      </c>
      <c r="P760" s="234">
        <v>23.150000000000002</v>
      </c>
      <c r="Q760" s="234">
        <v>34.891666666666666</v>
      </c>
      <c r="R760" s="234">
        <v>20.650000000000002</v>
      </c>
      <c r="S760" s="229"/>
      <c r="T760" s="230"/>
      <c r="U760" s="230"/>
      <c r="V760" s="230"/>
      <c r="W760" s="230"/>
      <c r="X760" s="230"/>
      <c r="Y760" s="230"/>
      <c r="Z760" s="230"/>
      <c r="AA760" s="230"/>
      <c r="AB760" s="230"/>
      <c r="AC760" s="230"/>
      <c r="AD760" s="230"/>
      <c r="AE760" s="230"/>
      <c r="AF760" s="230"/>
      <c r="AG760" s="230"/>
      <c r="AH760" s="230"/>
      <c r="AI760" s="230"/>
      <c r="AJ760" s="230"/>
      <c r="AK760" s="230"/>
      <c r="AL760" s="230"/>
      <c r="AM760" s="230"/>
      <c r="AN760" s="230"/>
      <c r="AO760" s="230"/>
      <c r="AP760" s="230"/>
      <c r="AQ760" s="230"/>
      <c r="AR760" s="230"/>
      <c r="AS760" s="230"/>
      <c r="AT760" s="230"/>
      <c r="AU760" s="230"/>
      <c r="AV760" s="230"/>
      <c r="AW760" s="230"/>
      <c r="AX760" s="230"/>
      <c r="AY760" s="230"/>
      <c r="AZ760" s="230"/>
      <c r="BA760" s="230"/>
      <c r="BB760" s="230"/>
      <c r="BC760" s="230"/>
      <c r="BD760" s="230"/>
      <c r="BE760" s="230"/>
      <c r="BF760" s="230"/>
      <c r="BG760" s="230"/>
      <c r="BH760" s="230"/>
      <c r="BI760" s="230"/>
      <c r="BJ760" s="230"/>
      <c r="BK760" s="230"/>
      <c r="BL760" s="230"/>
      <c r="BM760" s="233"/>
    </row>
    <row r="761" spans="1:65">
      <c r="A761" s="30"/>
      <c r="B761" s="3" t="s">
        <v>260</v>
      </c>
      <c r="C761" s="29"/>
      <c r="D761" s="232">
        <v>22.35</v>
      </c>
      <c r="E761" s="232">
        <v>23.25</v>
      </c>
      <c r="F761" s="232">
        <v>25.945</v>
      </c>
      <c r="G761" s="232">
        <v>27</v>
      </c>
      <c r="H761" s="232">
        <v>24.755000000000003</v>
      </c>
      <c r="I761" s="232">
        <v>20.25</v>
      </c>
      <c r="J761" s="232">
        <v>23.950717621679303</v>
      </c>
      <c r="K761" s="232">
        <v>23.5</v>
      </c>
      <c r="L761" s="232">
        <v>23.4</v>
      </c>
      <c r="M761" s="232">
        <v>28.700000000000003</v>
      </c>
      <c r="N761" s="232">
        <v>23.75</v>
      </c>
      <c r="O761" s="232">
        <v>30.362196257851501</v>
      </c>
      <c r="P761" s="232">
        <v>23.200000000000003</v>
      </c>
      <c r="Q761" s="232">
        <v>34.69</v>
      </c>
      <c r="R761" s="232">
        <v>20.700000000000003</v>
      </c>
      <c r="S761" s="229"/>
      <c r="T761" s="230"/>
      <c r="U761" s="230"/>
      <c r="V761" s="230"/>
      <c r="W761" s="230"/>
      <c r="X761" s="230"/>
      <c r="Y761" s="230"/>
      <c r="Z761" s="230"/>
      <c r="AA761" s="230"/>
      <c r="AB761" s="230"/>
      <c r="AC761" s="230"/>
      <c r="AD761" s="230"/>
      <c r="AE761" s="230"/>
      <c r="AF761" s="230"/>
      <c r="AG761" s="230"/>
      <c r="AH761" s="230"/>
      <c r="AI761" s="230"/>
      <c r="AJ761" s="230"/>
      <c r="AK761" s="230"/>
      <c r="AL761" s="230"/>
      <c r="AM761" s="230"/>
      <c r="AN761" s="230"/>
      <c r="AO761" s="230"/>
      <c r="AP761" s="230"/>
      <c r="AQ761" s="230"/>
      <c r="AR761" s="230"/>
      <c r="AS761" s="230"/>
      <c r="AT761" s="230"/>
      <c r="AU761" s="230"/>
      <c r="AV761" s="230"/>
      <c r="AW761" s="230"/>
      <c r="AX761" s="230"/>
      <c r="AY761" s="230"/>
      <c r="AZ761" s="230"/>
      <c r="BA761" s="230"/>
      <c r="BB761" s="230"/>
      <c r="BC761" s="230"/>
      <c r="BD761" s="230"/>
      <c r="BE761" s="230"/>
      <c r="BF761" s="230"/>
      <c r="BG761" s="230"/>
      <c r="BH761" s="230"/>
      <c r="BI761" s="230"/>
      <c r="BJ761" s="230"/>
      <c r="BK761" s="230"/>
      <c r="BL761" s="230"/>
      <c r="BM761" s="233"/>
    </row>
    <row r="762" spans="1:65">
      <c r="A762" s="30"/>
      <c r="B762" s="3" t="s">
        <v>261</v>
      </c>
      <c r="C762" s="29"/>
      <c r="D762" s="24">
        <v>0.6099180272790764</v>
      </c>
      <c r="E762" s="24">
        <v>0.52440442408507626</v>
      </c>
      <c r="F762" s="24">
        <v>0.62803396935728428</v>
      </c>
      <c r="G762" s="24">
        <v>0.60882400303098028</v>
      </c>
      <c r="H762" s="24">
        <v>0.27607366166779901</v>
      </c>
      <c r="I762" s="24">
        <v>0.57763887219149879</v>
      </c>
      <c r="J762" s="24">
        <v>0.57267628634938861</v>
      </c>
      <c r="K762" s="24">
        <v>1.245257670792141</v>
      </c>
      <c r="L762" s="24">
        <v>0.3614784456460251</v>
      </c>
      <c r="M762" s="24">
        <v>0.4215052391924286</v>
      </c>
      <c r="N762" s="24">
        <v>0.24832774042918845</v>
      </c>
      <c r="O762" s="24">
        <v>0.1267413834322601</v>
      </c>
      <c r="P762" s="24">
        <v>0.44609416046390893</v>
      </c>
      <c r="Q762" s="24">
        <v>0.47144105322581464</v>
      </c>
      <c r="R762" s="24">
        <v>0.39874804074753767</v>
      </c>
      <c r="S762" s="157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3" t="s">
        <v>86</v>
      </c>
      <c r="C763" s="29"/>
      <c r="D763" s="13">
        <v>2.7107467879070063E-2</v>
      </c>
      <c r="E763" s="13">
        <v>2.2458433579660649E-2</v>
      </c>
      <c r="F763" s="13">
        <v>2.4320406713203208E-2</v>
      </c>
      <c r="G763" s="13">
        <v>2.2493497648927843E-2</v>
      </c>
      <c r="H763" s="13">
        <v>1.1162760091696167E-2</v>
      </c>
      <c r="I763" s="13">
        <v>2.8292516188971367E-2</v>
      </c>
      <c r="J763" s="13">
        <v>2.396519883996661E-2</v>
      </c>
      <c r="K763" s="13">
        <v>5.3140441143334612E-2</v>
      </c>
      <c r="L763" s="13">
        <v>1.5425822716046591E-2</v>
      </c>
      <c r="M763" s="13">
        <v>1.4678069849997514E-2</v>
      </c>
      <c r="N763" s="13">
        <v>1.0441250473546817E-2</v>
      </c>
      <c r="O763" s="13">
        <v>4.1677791280431194E-3</v>
      </c>
      <c r="P763" s="13">
        <v>1.9269726153948549E-2</v>
      </c>
      <c r="Q763" s="13">
        <v>1.3511565891353656E-2</v>
      </c>
      <c r="R763" s="13">
        <v>1.930983248172095E-2</v>
      </c>
      <c r="S763" s="157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3" t="s">
        <v>262</v>
      </c>
      <c r="C764" s="29"/>
      <c r="D764" s="13">
        <v>-4.3348690662904255E-2</v>
      </c>
      <c r="E764" s="13">
        <v>-7.2085300879470848E-3</v>
      </c>
      <c r="F764" s="13">
        <v>9.7952250879182579E-2</v>
      </c>
      <c r="G764" s="13">
        <v>0.15081609360255066</v>
      </c>
      <c r="H764" s="13">
        <v>5.1536946611345336E-2</v>
      </c>
      <c r="I764" s="13">
        <v>-0.13192751560152416</v>
      </c>
      <c r="J764" s="13">
        <v>1.6013118431269513E-2</v>
      </c>
      <c r="K764" s="13">
        <v>-3.6653770904024885E-3</v>
      </c>
      <c r="L764" s="13">
        <v>-3.6653770904024885E-3</v>
      </c>
      <c r="M764" s="13">
        <v>0.22097052295393782</v>
      </c>
      <c r="N764" s="13">
        <v>1.1215865499285549E-2</v>
      </c>
      <c r="O764" s="13">
        <v>0.29295943616427023</v>
      </c>
      <c r="P764" s="13">
        <v>-1.5712097282054693E-2</v>
      </c>
      <c r="Q764" s="13">
        <v>0.48351816007200732</v>
      </c>
      <c r="R764" s="13">
        <v>-0.12200668720839869</v>
      </c>
      <c r="S764" s="157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46" t="s">
        <v>263</v>
      </c>
      <c r="C765" s="47"/>
      <c r="D765" s="45">
        <v>0.67</v>
      </c>
      <c r="E765" s="45">
        <v>0.23</v>
      </c>
      <c r="F765" s="45">
        <v>1.07</v>
      </c>
      <c r="G765" s="45">
        <v>1.73</v>
      </c>
      <c r="H765" s="45">
        <v>0.5</v>
      </c>
      <c r="I765" s="45">
        <v>1.77</v>
      </c>
      <c r="J765" s="45">
        <v>0.06</v>
      </c>
      <c r="K765" s="45">
        <v>0.18</v>
      </c>
      <c r="L765" s="45">
        <v>0.18</v>
      </c>
      <c r="M765" s="45">
        <v>2.59</v>
      </c>
      <c r="N765" s="45">
        <v>0</v>
      </c>
      <c r="O765" s="45">
        <v>3.48</v>
      </c>
      <c r="P765" s="45">
        <v>0.33</v>
      </c>
      <c r="Q765" s="45">
        <v>5.84</v>
      </c>
      <c r="R765" s="45">
        <v>1.65</v>
      </c>
      <c r="S765" s="157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B766" s="31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BM766" s="55"/>
    </row>
    <row r="767" spans="1:65" ht="15">
      <c r="B767" s="8" t="s">
        <v>545</v>
      </c>
      <c r="BM767" s="28" t="s">
        <v>66</v>
      </c>
    </row>
    <row r="768" spans="1:65" ht="15">
      <c r="A768" s="25" t="s">
        <v>59</v>
      </c>
      <c r="B768" s="18" t="s">
        <v>110</v>
      </c>
      <c r="C768" s="15" t="s">
        <v>111</v>
      </c>
      <c r="D768" s="16" t="s">
        <v>225</v>
      </c>
      <c r="E768" s="17" t="s">
        <v>225</v>
      </c>
      <c r="F768" s="17" t="s">
        <v>225</v>
      </c>
      <c r="G768" s="17" t="s">
        <v>225</v>
      </c>
      <c r="H768" s="17" t="s">
        <v>225</v>
      </c>
      <c r="I768" s="17" t="s">
        <v>225</v>
      </c>
      <c r="J768" s="17" t="s">
        <v>225</v>
      </c>
      <c r="K768" s="17" t="s">
        <v>225</v>
      </c>
      <c r="L768" s="17" t="s">
        <v>225</v>
      </c>
      <c r="M768" s="17" t="s">
        <v>225</v>
      </c>
      <c r="N768" s="17" t="s">
        <v>225</v>
      </c>
      <c r="O768" s="17" t="s">
        <v>225</v>
      </c>
      <c r="P768" s="157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1</v>
      </c>
    </row>
    <row r="769" spans="1:65">
      <c r="A769" s="30"/>
      <c r="B769" s="19" t="s">
        <v>226</v>
      </c>
      <c r="C769" s="9" t="s">
        <v>226</v>
      </c>
      <c r="D769" s="155" t="s">
        <v>228</v>
      </c>
      <c r="E769" s="156" t="s">
        <v>229</v>
      </c>
      <c r="F769" s="156" t="s">
        <v>233</v>
      </c>
      <c r="G769" s="156" t="s">
        <v>236</v>
      </c>
      <c r="H769" s="156" t="s">
        <v>238</v>
      </c>
      <c r="I769" s="156" t="s">
        <v>239</v>
      </c>
      <c r="J769" s="156" t="s">
        <v>241</v>
      </c>
      <c r="K769" s="156" t="s">
        <v>242</v>
      </c>
      <c r="L769" s="156" t="s">
        <v>243</v>
      </c>
      <c r="M769" s="156" t="s">
        <v>244</v>
      </c>
      <c r="N769" s="156" t="s">
        <v>247</v>
      </c>
      <c r="O769" s="156" t="s">
        <v>249</v>
      </c>
      <c r="P769" s="157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 t="s">
        <v>3</v>
      </c>
    </row>
    <row r="770" spans="1:65">
      <c r="A770" s="30"/>
      <c r="B770" s="19"/>
      <c r="C770" s="9"/>
      <c r="D770" s="10" t="s">
        <v>267</v>
      </c>
      <c r="E770" s="11" t="s">
        <v>292</v>
      </c>
      <c r="F770" s="11" t="s">
        <v>267</v>
      </c>
      <c r="G770" s="11" t="s">
        <v>267</v>
      </c>
      <c r="H770" s="11" t="s">
        <v>292</v>
      </c>
      <c r="I770" s="11" t="s">
        <v>267</v>
      </c>
      <c r="J770" s="11" t="s">
        <v>267</v>
      </c>
      <c r="K770" s="11" t="s">
        <v>267</v>
      </c>
      <c r="L770" s="11" t="s">
        <v>292</v>
      </c>
      <c r="M770" s="11" t="s">
        <v>292</v>
      </c>
      <c r="N770" s="11" t="s">
        <v>292</v>
      </c>
      <c r="O770" s="11" t="s">
        <v>267</v>
      </c>
      <c r="P770" s="157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3</v>
      </c>
    </row>
    <row r="771" spans="1:65">
      <c r="A771" s="30"/>
      <c r="B771" s="19"/>
      <c r="C771" s="9"/>
      <c r="D771" s="26" t="s">
        <v>295</v>
      </c>
      <c r="E771" s="26" t="s">
        <v>296</v>
      </c>
      <c r="F771" s="26" t="s">
        <v>298</v>
      </c>
      <c r="G771" s="26" t="s">
        <v>117</v>
      </c>
      <c r="H771" s="26" t="s">
        <v>298</v>
      </c>
      <c r="I771" s="26" t="s">
        <v>295</v>
      </c>
      <c r="J771" s="26" t="s">
        <v>298</v>
      </c>
      <c r="K771" s="26" t="s">
        <v>298</v>
      </c>
      <c r="L771" s="26" t="s">
        <v>300</v>
      </c>
      <c r="M771" s="26" t="s">
        <v>296</v>
      </c>
      <c r="N771" s="26" t="s">
        <v>296</v>
      </c>
      <c r="O771" s="26" t="s">
        <v>300</v>
      </c>
      <c r="P771" s="157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3</v>
      </c>
    </row>
    <row r="772" spans="1:65">
      <c r="A772" s="30"/>
      <c r="B772" s="18">
        <v>1</v>
      </c>
      <c r="C772" s="14">
        <v>1</v>
      </c>
      <c r="D772" s="235">
        <v>2.5000000000000001E-2</v>
      </c>
      <c r="E772" s="236" t="s">
        <v>105</v>
      </c>
      <c r="F772" s="236">
        <v>3.4000000000000002E-2</v>
      </c>
      <c r="G772" s="235">
        <v>2.9000000000000001E-2</v>
      </c>
      <c r="H772" s="235">
        <v>2.9000000000000001E-2</v>
      </c>
      <c r="I772" s="236" t="s">
        <v>105</v>
      </c>
      <c r="J772" s="235">
        <v>3.2000000000000001E-2</v>
      </c>
      <c r="K772" s="236">
        <v>2.1000000000000001E-2</v>
      </c>
      <c r="L772" s="236">
        <v>0.02</v>
      </c>
      <c r="M772" s="235">
        <v>2.8000000000000001E-2</v>
      </c>
      <c r="N772" s="235">
        <v>2.9000000000000001E-2</v>
      </c>
      <c r="O772" s="235">
        <v>2.9000000000000001E-2</v>
      </c>
      <c r="P772" s="216"/>
      <c r="Q772" s="217"/>
      <c r="R772" s="217"/>
      <c r="S772" s="217"/>
      <c r="T772" s="217"/>
      <c r="U772" s="217"/>
      <c r="V772" s="217"/>
      <c r="W772" s="217"/>
      <c r="X772" s="217"/>
      <c r="Y772" s="217"/>
      <c r="Z772" s="217"/>
      <c r="AA772" s="217"/>
      <c r="AB772" s="217"/>
      <c r="AC772" s="217"/>
      <c r="AD772" s="217"/>
      <c r="AE772" s="217"/>
      <c r="AF772" s="217"/>
      <c r="AG772" s="217"/>
      <c r="AH772" s="217"/>
      <c r="AI772" s="217"/>
      <c r="AJ772" s="217"/>
      <c r="AK772" s="217"/>
      <c r="AL772" s="217"/>
      <c r="AM772" s="217"/>
      <c r="AN772" s="217"/>
      <c r="AO772" s="217"/>
      <c r="AP772" s="217"/>
      <c r="AQ772" s="217"/>
      <c r="AR772" s="217"/>
      <c r="AS772" s="217"/>
      <c r="AT772" s="217"/>
      <c r="AU772" s="217"/>
      <c r="AV772" s="217"/>
      <c r="AW772" s="217"/>
      <c r="AX772" s="217"/>
      <c r="AY772" s="217"/>
      <c r="AZ772" s="217"/>
      <c r="BA772" s="217"/>
      <c r="BB772" s="217"/>
      <c r="BC772" s="217"/>
      <c r="BD772" s="217"/>
      <c r="BE772" s="217"/>
      <c r="BF772" s="217"/>
      <c r="BG772" s="217"/>
      <c r="BH772" s="217"/>
      <c r="BI772" s="217"/>
      <c r="BJ772" s="217"/>
      <c r="BK772" s="217"/>
      <c r="BL772" s="217"/>
      <c r="BM772" s="237">
        <v>1</v>
      </c>
    </row>
    <row r="773" spans="1:65">
      <c r="A773" s="30"/>
      <c r="B773" s="19">
        <v>1</v>
      </c>
      <c r="C773" s="9">
        <v>2</v>
      </c>
      <c r="D773" s="24">
        <v>2.5999999999999999E-2</v>
      </c>
      <c r="E773" s="238" t="s">
        <v>105</v>
      </c>
      <c r="F773" s="238">
        <v>3.4000000000000002E-2</v>
      </c>
      <c r="G773" s="239">
        <v>2.4E-2</v>
      </c>
      <c r="H773" s="24">
        <v>2.7E-2</v>
      </c>
      <c r="I773" s="238" t="s">
        <v>105</v>
      </c>
      <c r="J773" s="24">
        <v>2.7E-2</v>
      </c>
      <c r="K773" s="238">
        <v>0.02</v>
      </c>
      <c r="L773" s="238">
        <v>0.02</v>
      </c>
      <c r="M773" s="24">
        <v>2.8000000000000001E-2</v>
      </c>
      <c r="N773" s="24">
        <v>3.1E-2</v>
      </c>
      <c r="O773" s="24">
        <v>3.1E-2</v>
      </c>
      <c r="P773" s="216"/>
      <c r="Q773" s="217"/>
      <c r="R773" s="217"/>
      <c r="S773" s="217"/>
      <c r="T773" s="217"/>
      <c r="U773" s="217"/>
      <c r="V773" s="217"/>
      <c r="W773" s="217"/>
      <c r="X773" s="217"/>
      <c r="Y773" s="217"/>
      <c r="Z773" s="217"/>
      <c r="AA773" s="217"/>
      <c r="AB773" s="217"/>
      <c r="AC773" s="217"/>
      <c r="AD773" s="217"/>
      <c r="AE773" s="217"/>
      <c r="AF773" s="217"/>
      <c r="AG773" s="217"/>
      <c r="AH773" s="217"/>
      <c r="AI773" s="217"/>
      <c r="AJ773" s="217"/>
      <c r="AK773" s="217"/>
      <c r="AL773" s="217"/>
      <c r="AM773" s="217"/>
      <c r="AN773" s="217"/>
      <c r="AO773" s="217"/>
      <c r="AP773" s="217"/>
      <c r="AQ773" s="217"/>
      <c r="AR773" s="217"/>
      <c r="AS773" s="217"/>
      <c r="AT773" s="217"/>
      <c r="AU773" s="217"/>
      <c r="AV773" s="217"/>
      <c r="AW773" s="217"/>
      <c r="AX773" s="217"/>
      <c r="AY773" s="217"/>
      <c r="AZ773" s="217"/>
      <c r="BA773" s="217"/>
      <c r="BB773" s="217"/>
      <c r="BC773" s="217"/>
      <c r="BD773" s="217"/>
      <c r="BE773" s="217"/>
      <c r="BF773" s="217"/>
      <c r="BG773" s="217"/>
      <c r="BH773" s="217"/>
      <c r="BI773" s="217"/>
      <c r="BJ773" s="217"/>
      <c r="BK773" s="217"/>
      <c r="BL773" s="217"/>
      <c r="BM773" s="237">
        <v>29</v>
      </c>
    </row>
    <row r="774" spans="1:65">
      <c r="A774" s="30"/>
      <c r="B774" s="19">
        <v>1</v>
      </c>
      <c r="C774" s="9">
        <v>3</v>
      </c>
      <c r="D774" s="24">
        <v>2.4E-2</v>
      </c>
      <c r="E774" s="238" t="s">
        <v>105</v>
      </c>
      <c r="F774" s="238">
        <v>3.1E-2</v>
      </c>
      <c r="G774" s="24">
        <v>2.8000000000000001E-2</v>
      </c>
      <c r="H774" s="24">
        <v>2.7E-2</v>
      </c>
      <c r="I774" s="238" t="s">
        <v>105</v>
      </c>
      <c r="J774" s="24">
        <v>2.9000000000000001E-2</v>
      </c>
      <c r="K774" s="238">
        <v>1.9E-2</v>
      </c>
      <c r="L774" s="238">
        <v>0.03</v>
      </c>
      <c r="M774" s="24">
        <v>2.6000000000000002E-2</v>
      </c>
      <c r="N774" s="24">
        <v>0.03</v>
      </c>
      <c r="O774" s="24">
        <v>3.3000000000000002E-2</v>
      </c>
      <c r="P774" s="216"/>
      <c r="Q774" s="217"/>
      <c r="R774" s="217"/>
      <c r="S774" s="217"/>
      <c r="T774" s="217"/>
      <c r="U774" s="217"/>
      <c r="V774" s="217"/>
      <c r="W774" s="217"/>
      <c r="X774" s="217"/>
      <c r="Y774" s="217"/>
      <c r="Z774" s="217"/>
      <c r="AA774" s="217"/>
      <c r="AB774" s="217"/>
      <c r="AC774" s="217"/>
      <c r="AD774" s="217"/>
      <c r="AE774" s="217"/>
      <c r="AF774" s="217"/>
      <c r="AG774" s="217"/>
      <c r="AH774" s="217"/>
      <c r="AI774" s="217"/>
      <c r="AJ774" s="217"/>
      <c r="AK774" s="217"/>
      <c r="AL774" s="217"/>
      <c r="AM774" s="217"/>
      <c r="AN774" s="217"/>
      <c r="AO774" s="217"/>
      <c r="AP774" s="217"/>
      <c r="AQ774" s="217"/>
      <c r="AR774" s="217"/>
      <c r="AS774" s="217"/>
      <c r="AT774" s="217"/>
      <c r="AU774" s="217"/>
      <c r="AV774" s="217"/>
      <c r="AW774" s="217"/>
      <c r="AX774" s="217"/>
      <c r="AY774" s="217"/>
      <c r="AZ774" s="217"/>
      <c r="BA774" s="217"/>
      <c r="BB774" s="217"/>
      <c r="BC774" s="217"/>
      <c r="BD774" s="217"/>
      <c r="BE774" s="217"/>
      <c r="BF774" s="217"/>
      <c r="BG774" s="217"/>
      <c r="BH774" s="217"/>
      <c r="BI774" s="217"/>
      <c r="BJ774" s="217"/>
      <c r="BK774" s="217"/>
      <c r="BL774" s="217"/>
      <c r="BM774" s="237">
        <v>16</v>
      </c>
    </row>
    <row r="775" spans="1:65">
      <c r="A775" s="30"/>
      <c r="B775" s="19">
        <v>1</v>
      </c>
      <c r="C775" s="9">
        <v>4</v>
      </c>
      <c r="D775" s="24">
        <v>2.5999999999999999E-2</v>
      </c>
      <c r="E775" s="238" t="s">
        <v>105</v>
      </c>
      <c r="F775" s="238">
        <v>3.4000000000000002E-2</v>
      </c>
      <c r="G775" s="24">
        <v>2.8000000000000001E-2</v>
      </c>
      <c r="H775" s="24">
        <v>2.7E-2</v>
      </c>
      <c r="I775" s="238" t="s">
        <v>105</v>
      </c>
      <c r="J775" s="24">
        <v>2.7E-2</v>
      </c>
      <c r="K775" s="238">
        <v>0.02</v>
      </c>
      <c r="L775" s="238">
        <v>0.02</v>
      </c>
      <c r="M775" s="24">
        <v>2.7E-2</v>
      </c>
      <c r="N775" s="24">
        <v>0.03</v>
      </c>
      <c r="O775" s="24">
        <v>2.7E-2</v>
      </c>
      <c r="P775" s="216"/>
      <c r="Q775" s="217"/>
      <c r="R775" s="217"/>
      <c r="S775" s="217"/>
      <c r="T775" s="217"/>
      <c r="U775" s="217"/>
      <c r="V775" s="217"/>
      <c r="W775" s="217"/>
      <c r="X775" s="217"/>
      <c r="Y775" s="217"/>
      <c r="Z775" s="217"/>
      <c r="AA775" s="217"/>
      <c r="AB775" s="217"/>
      <c r="AC775" s="217"/>
      <c r="AD775" s="217"/>
      <c r="AE775" s="217"/>
      <c r="AF775" s="217"/>
      <c r="AG775" s="217"/>
      <c r="AH775" s="217"/>
      <c r="AI775" s="217"/>
      <c r="AJ775" s="217"/>
      <c r="AK775" s="217"/>
      <c r="AL775" s="217"/>
      <c r="AM775" s="217"/>
      <c r="AN775" s="217"/>
      <c r="AO775" s="217"/>
      <c r="AP775" s="217"/>
      <c r="AQ775" s="217"/>
      <c r="AR775" s="217"/>
      <c r="AS775" s="217"/>
      <c r="AT775" s="217"/>
      <c r="AU775" s="217"/>
      <c r="AV775" s="217"/>
      <c r="AW775" s="217"/>
      <c r="AX775" s="217"/>
      <c r="AY775" s="217"/>
      <c r="AZ775" s="217"/>
      <c r="BA775" s="217"/>
      <c r="BB775" s="217"/>
      <c r="BC775" s="217"/>
      <c r="BD775" s="217"/>
      <c r="BE775" s="217"/>
      <c r="BF775" s="217"/>
      <c r="BG775" s="217"/>
      <c r="BH775" s="217"/>
      <c r="BI775" s="217"/>
      <c r="BJ775" s="217"/>
      <c r="BK775" s="217"/>
      <c r="BL775" s="217"/>
      <c r="BM775" s="237">
        <v>2.8152380952380953E-2</v>
      </c>
    </row>
    <row r="776" spans="1:65">
      <c r="A776" s="30"/>
      <c r="B776" s="19">
        <v>1</v>
      </c>
      <c r="C776" s="9">
        <v>5</v>
      </c>
      <c r="D776" s="24">
        <v>2.5000000000000001E-2</v>
      </c>
      <c r="E776" s="238" t="s">
        <v>105</v>
      </c>
      <c r="F776" s="238">
        <v>3.5000000000000003E-2</v>
      </c>
      <c r="G776" s="24">
        <v>2.9000000000000001E-2</v>
      </c>
      <c r="H776" s="24">
        <v>2.9000000000000001E-2</v>
      </c>
      <c r="I776" s="238" t="s">
        <v>105</v>
      </c>
      <c r="J776" s="24">
        <v>3.4000000000000002E-2</v>
      </c>
      <c r="K776" s="238">
        <v>2.1000000000000001E-2</v>
      </c>
      <c r="L776" s="238">
        <v>0.02</v>
      </c>
      <c r="M776" s="24">
        <v>2.7E-2</v>
      </c>
      <c r="N776" s="24">
        <v>2.8000000000000001E-2</v>
      </c>
      <c r="O776" s="24">
        <v>2.9000000000000001E-2</v>
      </c>
      <c r="P776" s="216"/>
      <c r="Q776" s="217"/>
      <c r="R776" s="217"/>
      <c r="S776" s="217"/>
      <c r="T776" s="217"/>
      <c r="U776" s="217"/>
      <c r="V776" s="217"/>
      <c r="W776" s="217"/>
      <c r="X776" s="217"/>
      <c r="Y776" s="217"/>
      <c r="Z776" s="217"/>
      <c r="AA776" s="217"/>
      <c r="AB776" s="217"/>
      <c r="AC776" s="217"/>
      <c r="AD776" s="217"/>
      <c r="AE776" s="217"/>
      <c r="AF776" s="217"/>
      <c r="AG776" s="217"/>
      <c r="AH776" s="217"/>
      <c r="AI776" s="217"/>
      <c r="AJ776" s="217"/>
      <c r="AK776" s="217"/>
      <c r="AL776" s="217"/>
      <c r="AM776" s="217"/>
      <c r="AN776" s="217"/>
      <c r="AO776" s="217"/>
      <c r="AP776" s="217"/>
      <c r="AQ776" s="217"/>
      <c r="AR776" s="217"/>
      <c r="AS776" s="217"/>
      <c r="AT776" s="217"/>
      <c r="AU776" s="217"/>
      <c r="AV776" s="217"/>
      <c r="AW776" s="217"/>
      <c r="AX776" s="217"/>
      <c r="AY776" s="217"/>
      <c r="AZ776" s="217"/>
      <c r="BA776" s="217"/>
      <c r="BB776" s="217"/>
      <c r="BC776" s="217"/>
      <c r="BD776" s="217"/>
      <c r="BE776" s="217"/>
      <c r="BF776" s="217"/>
      <c r="BG776" s="217"/>
      <c r="BH776" s="217"/>
      <c r="BI776" s="217"/>
      <c r="BJ776" s="217"/>
      <c r="BK776" s="217"/>
      <c r="BL776" s="217"/>
      <c r="BM776" s="237">
        <v>110</v>
      </c>
    </row>
    <row r="777" spans="1:65">
      <c r="A777" s="30"/>
      <c r="B777" s="19">
        <v>1</v>
      </c>
      <c r="C777" s="9">
        <v>6</v>
      </c>
      <c r="D777" s="24">
        <v>2.4E-2</v>
      </c>
      <c r="E777" s="238" t="s">
        <v>105</v>
      </c>
      <c r="F777" s="238">
        <v>3.1E-2</v>
      </c>
      <c r="G777" s="24">
        <v>2.8000000000000001E-2</v>
      </c>
      <c r="H777" s="24">
        <v>2.9000000000000001E-2</v>
      </c>
      <c r="I777" s="238" t="s">
        <v>105</v>
      </c>
      <c r="J777" s="24">
        <v>2.8000000000000001E-2</v>
      </c>
      <c r="K777" s="238">
        <v>2.1999999999999999E-2</v>
      </c>
      <c r="L777" s="238">
        <v>0.03</v>
      </c>
      <c r="M777" s="24">
        <v>2.7E-2</v>
      </c>
      <c r="N777" s="24">
        <v>2.9000000000000001E-2</v>
      </c>
      <c r="O777" s="24">
        <v>2.8000000000000001E-2</v>
      </c>
      <c r="P777" s="216"/>
      <c r="Q777" s="217"/>
      <c r="R777" s="217"/>
      <c r="S777" s="217"/>
      <c r="T777" s="217"/>
      <c r="U777" s="217"/>
      <c r="V777" s="217"/>
      <c r="W777" s="217"/>
      <c r="X777" s="217"/>
      <c r="Y777" s="217"/>
      <c r="Z777" s="217"/>
      <c r="AA777" s="217"/>
      <c r="AB777" s="217"/>
      <c r="AC777" s="217"/>
      <c r="AD777" s="217"/>
      <c r="AE777" s="217"/>
      <c r="AF777" s="217"/>
      <c r="AG777" s="217"/>
      <c r="AH777" s="217"/>
      <c r="AI777" s="217"/>
      <c r="AJ777" s="217"/>
      <c r="AK777" s="217"/>
      <c r="AL777" s="217"/>
      <c r="AM777" s="217"/>
      <c r="AN777" s="217"/>
      <c r="AO777" s="217"/>
      <c r="AP777" s="217"/>
      <c r="AQ777" s="217"/>
      <c r="AR777" s="217"/>
      <c r="AS777" s="217"/>
      <c r="AT777" s="217"/>
      <c r="AU777" s="217"/>
      <c r="AV777" s="217"/>
      <c r="AW777" s="217"/>
      <c r="AX777" s="217"/>
      <c r="AY777" s="217"/>
      <c r="AZ777" s="217"/>
      <c r="BA777" s="217"/>
      <c r="BB777" s="217"/>
      <c r="BC777" s="217"/>
      <c r="BD777" s="217"/>
      <c r="BE777" s="217"/>
      <c r="BF777" s="217"/>
      <c r="BG777" s="217"/>
      <c r="BH777" s="217"/>
      <c r="BI777" s="217"/>
      <c r="BJ777" s="217"/>
      <c r="BK777" s="217"/>
      <c r="BL777" s="217"/>
      <c r="BM777" s="56"/>
    </row>
    <row r="778" spans="1:65">
      <c r="A778" s="30"/>
      <c r="B778" s="20" t="s">
        <v>259</v>
      </c>
      <c r="C778" s="12"/>
      <c r="D778" s="240">
        <v>2.4999999999999998E-2</v>
      </c>
      <c r="E778" s="240" t="s">
        <v>631</v>
      </c>
      <c r="F778" s="240">
        <v>3.3166666666666671E-2</v>
      </c>
      <c r="G778" s="240">
        <v>2.7666666666666669E-2</v>
      </c>
      <c r="H778" s="240">
        <v>2.8000000000000001E-2</v>
      </c>
      <c r="I778" s="240" t="s">
        <v>631</v>
      </c>
      <c r="J778" s="240">
        <v>2.9499999999999998E-2</v>
      </c>
      <c r="K778" s="240">
        <v>2.0500000000000001E-2</v>
      </c>
      <c r="L778" s="240">
        <v>2.3333333333333334E-2</v>
      </c>
      <c r="M778" s="240">
        <v>2.7166666666666669E-2</v>
      </c>
      <c r="N778" s="240">
        <v>2.9499999999999998E-2</v>
      </c>
      <c r="O778" s="240">
        <v>2.9499999999999998E-2</v>
      </c>
      <c r="P778" s="216"/>
      <c r="Q778" s="217"/>
      <c r="R778" s="217"/>
      <c r="S778" s="217"/>
      <c r="T778" s="217"/>
      <c r="U778" s="217"/>
      <c r="V778" s="217"/>
      <c r="W778" s="217"/>
      <c r="X778" s="217"/>
      <c r="Y778" s="217"/>
      <c r="Z778" s="217"/>
      <c r="AA778" s="217"/>
      <c r="AB778" s="217"/>
      <c r="AC778" s="217"/>
      <c r="AD778" s="217"/>
      <c r="AE778" s="217"/>
      <c r="AF778" s="217"/>
      <c r="AG778" s="217"/>
      <c r="AH778" s="217"/>
      <c r="AI778" s="217"/>
      <c r="AJ778" s="217"/>
      <c r="AK778" s="217"/>
      <c r="AL778" s="217"/>
      <c r="AM778" s="217"/>
      <c r="AN778" s="217"/>
      <c r="AO778" s="217"/>
      <c r="AP778" s="217"/>
      <c r="AQ778" s="217"/>
      <c r="AR778" s="217"/>
      <c r="AS778" s="217"/>
      <c r="AT778" s="217"/>
      <c r="AU778" s="217"/>
      <c r="AV778" s="217"/>
      <c r="AW778" s="217"/>
      <c r="AX778" s="217"/>
      <c r="AY778" s="217"/>
      <c r="AZ778" s="217"/>
      <c r="BA778" s="217"/>
      <c r="BB778" s="217"/>
      <c r="BC778" s="217"/>
      <c r="BD778" s="217"/>
      <c r="BE778" s="217"/>
      <c r="BF778" s="217"/>
      <c r="BG778" s="217"/>
      <c r="BH778" s="217"/>
      <c r="BI778" s="217"/>
      <c r="BJ778" s="217"/>
      <c r="BK778" s="217"/>
      <c r="BL778" s="217"/>
      <c r="BM778" s="56"/>
    </row>
    <row r="779" spans="1:65">
      <c r="A779" s="30"/>
      <c r="B779" s="3" t="s">
        <v>260</v>
      </c>
      <c r="C779" s="29"/>
      <c r="D779" s="24">
        <v>2.5000000000000001E-2</v>
      </c>
      <c r="E779" s="24" t="s">
        <v>631</v>
      </c>
      <c r="F779" s="24">
        <v>3.4000000000000002E-2</v>
      </c>
      <c r="G779" s="24">
        <v>2.8000000000000001E-2</v>
      </c>
      <c r="H779" s="24">
        <v>2.8000000000000001E-2</v>
      </c>
      <c r="I779" s="24" t="s">
        <v>631</v>
      </c>
      <c r="J779" s="24">
        <v>2.8500000000000001E-2</v>
      </c>
      <c r="K779" s="24">
        <v>2.0500000000000001E-2</v>
      </c>
      <c r="L779" s="24">
        <v>0.02</v>
      </c>
      <c r="M779" s="24">
        <v>2.7E-2</v>
      </c>
      <c r="N779" s="24">
        <v>2.9499999999999998E-2</v>
      </c>
      <c r="O779" s="24">
        <v>2.9000000000000001E-2</v>
      </c>
      <c r="P779" s="216"/>
      <c r="Q779" s="217"/>
      <c r="R779" s="217"/>
      <c r="S779" s="217"/>
      <c r="T779" s="217"/>
      <c r="U779" s="217"/>
      <c r="V779" s="217"/>
      <c r="W779" s="217"/>
      <c r="X779" s="217"/>
      <c r="Y779" s="217"/>
      <c r="Z779" s="217"/>
      <c r="AA779" s="217"/>
      <c r="AB779" s="217"/>
      <c r="AC779" s="217"/>
      <c r="AD779" s="217"/>
      <c r="AE779" s="217"/>
      <c r="AF779" s="217"/>
      <c r="AG779" s="217"/>
      <c r="AH779" s="217"/>
      <c r="AI779" s="217"/>
      <c r="AJ779" s="217"/>
      <c r="AK779" s="217"/>
      <c r="AL779" s="217"/>
      <c r="AM779" s="217"/>
      <c r="AN779" s="217"/>
      <c r="AO779" s="217"/>
      <c r="AP779" s="217"/>
      <c r="AQ779" s="217"/>
      <c r="AR779" s="217"/>
      <c r="AS779" s="217"/>
      <c r="AT779" s="217"/>
      <c r="AU779" s="217"/>
      <c r="AV779" s="217"/>
      <c r="AW779" s="217"/>
      <c r="AX779" s="217"/>
      <c r="AY779" s="217"/>
      <c r="AZ779" s="217"/>
      <c r="BA779" s="217"/>
      <c r="BB779" s="217"/>
      <c r="BC779" s="217"/>
      <c r="BD779" s="217"/>
      <c r="BE779" s="217"/>
      <c r="BF779" s="217"/>
      <c r="BG779" s="217"/>
      <c r="BH779" s="217"/>
      <c r="BI779" s="217"/>
      <c r="BJ779" s="217"/>
      <c r="BK779" s="217"/>
      <c r="BL779" s="217"/>
      <c r="BM779" s="56"/>
    </row>
    <row r="780" spans="1:65">
      <c r="A780" s="30"/>
      <c r="B780" s="3" t="s">
        <v>261</v>
      </c>
      <c r="C780" s="29"/>
      <c r="D780" s="24">
        <v>8.9442719099991526E-4</v>
      </c>
      <c r="E780" s="24" t="s">
        <v>631</v>
      </c>
      <c r="F780" s="24">
        <v>1.7224014243685099E-3</v>
      </c>
      <c r="G780" s="24">
        <v>1.8618986725025257E-3</v>
      </c>
      <c r="H780" s="24">
        <v>1.0954451150103333E-3</v>
      </c>
      <c r="I780" s="24" t="s">
        <v>631</v>
      </c>
      <c r="J780" s="24">
        <v>2.8809720581775876E-3</v>
      </c>
      <c r="K780" s="24">
        <v>1.0488088481701515E-3</v>
      </c>
      <c r="L780" s="24">
        <v>5.1639777949432156E-3</v>
      </c>
      <c r="M780" s="24">
        <v>7.5277265270908055E-4</v>
      </c>
      <c r="N780" s="24">
        <v>1.0488088481701507E-3</v>
      </c>
      <c r="O780" s="24">
        <v>2.1679483388678802E-3</v>
      </c>
      <c r="P780" s="216"/>
      <c r="Q780" s="217"/>
      <c r="R780" s="217"/>
      <c r="S780" s="217"/>
      <c r="T780" s="217"/>
      <c r="U780" s="217"/>
      <c r="V780" s="217"/>
      <c r="W780" s="217"/>
      <c r="X780" s="217"/>
      <c r="Y780" s="217"/>
      <c r="Z780" s="217"/>
      <c r="AA780" s="217"/>
      <c r="AB780" s="217"/>
      <c r="AC780" s="217"/>
      <c r="AD780" s="217"/>
      <c r="AE780" s="217"/>
      <c r="AF780" s="217"/>
      <c r="AG780" s="217"/>
      <c r="AH780" s="217"/>
      <c r="AI780" s="217"/>
      <c r="AJ780" s="217"/>
      <c r="AK780" s="217"/>
      <c r="AL780" s="217"/>
      <c r="AM780" s="217"/>
      <c r="AN780" s="217"/>
      <c r="AO780" s="217"/>
      <c r="AP780" s="217"/>
      <c r="AQ780" s="217"/>
      <c r="AR780" s="217"/>
      <c r="AS780" s="217"/>
      <c r="AT780" s="217"/>
      <c r="AU780" s="217"/>
      <c r="AV780" s="217"/>
      <c r="AW780" s="217"/>
      <c r="AX780" s="217"/>
      <c r="AY780" s="217"/>
      <c r="AZ780" s="217"/>
      <c r="BA780" s="217"/>
      <c r="BB780" s="217"/>
      <c r="BC780" s="217"/>
      <c r="BD780" s="217"/>
      <c r="BE780" s="217"/>
      <c r="BF780" s="217"/>
      <c r="BG780" s="217"/>
      <c r="BH780" s="217"/>
      <c r="BI780" s="217"/>
      <c r="BJ780" s="217"/>
      <c r="BK780" s="217"/>
      <c r="BL780" s="217"/>
      <c r="BM780" s="56"/>
    </row>
    <row r="781" spans="1:65">
      <c r="A781" s="30"/>
      <c r="B781" s="3" t="s">
        <v>86</v>
      </c>
      <c r="C781" s="29"/>
      <c r="D781" s="13">
        <v>3.577708763999661E-2</v>
      </c>
      <c r="E781" s="13" t="s">
        <v>631</v>
      </c>
      <c r="F781" s="13">
        <v>5.1931701237241494E-2</v>
      </c>
      <c r="G781" s="13">
        <v>6.729754237960936E-2</v>
      </c>
      <c r="H781" s="13">
        <v>3.9123039821797614E-2</v>
      </c>
      <c r="I781" s="13" t="s">
        <v>631</v>
      </c>
      <c r="J781" s="13">
        <v>9.7660069768731789E-2</v>
      </c>
      <c r="K781" s="13">
        <v>5.1161407227812268E-2</v>
      </c>
      <c r="L781" s="13">
        <v>0.22131333406899495</v>
      </c>
      <c r="M781" s="13">
        <v>2.7709422799107257E-2</v>
      </c>
      <c r="N781" s="13">
        <v>3.5552842310852567E-2</v>
      </c>
      <c r="O781" s="13">
        <v>7.3489774198911201E-2</v>
      </c>
      <c r="P781" s="157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3" t="s">
        <v>262</v>
      </c>
      <c r="C782" s="29"/>
      <c r="D782" s="13">
        <v>-0.11197564276048722</v>
      </c>
      <c r="E782" s="13" t="s">
        <v>631</v>
      </c>
      <c r="F782" s="13">
        <v>0.17811231393775384</v>
      </c>
      <c r="G782" s="13">
        <v>-1.7253044654939043E-2</v>
      </c>
      <c r="H782" s="13">
        <v>-5.4127198917456321E-3</v>
      </c>
      <c r="I782" s="13" t="s">
        <v>631</v>
      </c>
      <c r="J782" s="13">
        <v>4.7868741542625104E-2</v>
      </c>
      <c r="K782" s="13">
        <v>-0.27182002706359942</v>
      </c>
      <c r="L782" s="13">
        <v>-0.1711772665764546</v>
      </c>
      <c r="M782" s="13">
        <v>-3.5013531799729325E-2</v>
      </c>
      <c r="N782" s="13">
        <v>4.7868741542625104E-2</v>
      </c>
      <c r="O782" s="13">
        <v>4.7868741542625104E-2</v>
      </c>
      <c r="P782" s="157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30"/>
      <c r="B783" s="46" t="s">
        <v>263</v>
      </c>
      <c r="C783" s="47"/>
      <c r="D783" s="45">
        <v>0.95</v>
      </c>
      <c r="E783" s="45">
        <v>5.37</v>
      </c>
      <c r="F783" s="45">
        <v>1.1200000000000001</v>
      </c>
      <c r="G783" s="45">
        <v>0.27</v>
      </c>
      <c r="H783" s="45">
        <v>0.19</v>
      </c>
      <c r="I783" s="45">
        <v>5.37</v>
      </c>
      <c r="J783" s="45">
        <v>0.19</v>
      </c>
      <c r="K783" s="45">
        <v>2.09</v>
      </c>
      <c r="L783" s="45">
        <v>1.37</v>
      </c>
      <c r="M783" s="45">
        <v>0.4</v>
      </c>
      <c r="N783" s="45">
        <v>0.19</v>
      </c>
      <c r="O783" s="45">
        <v>0.19</v>
      </c>
      <c r="P783" s="157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B784" s="31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BM784" s="55"/>
    </row>
    <row r="785" spans="1:65" ht="15">
      <c r="B785" s="8" t="s">
        <v>546</v>
      </c>
      <c r="BM785" s="28" t="s">
        <v>66</v>
      </c>
    </row>
    <row r="786" spans="1:65" ht="15">
      <c r="A786" s="25" t="s">
        <v>60</v>
      </c>
      <c r="B786" s="18" t="s">
        <v>110</v>
      </c>
      <c r="C786" s="15" t="s">
        <v>111</v>
      </c>
      <c r="D786" s="16" t="s">
        <v>225</v>
      </c>
      <c r="E786" s="17" t="s">
        <v>225</v>
      </c>
      <c r="F786" s="17" t="s">
        <v>225</v>
      </c>
      <c r="G786" s="17" t="s">
        <v>225</v>
      </c>
      <c r="H786" s="17" t="s">
        <v>225</v>
      </c>
      <c r="I786" s="17" t="s">
        <v>225</v>
      </c>
      <c r="J786" s="17" t="s">
        <v>225</v>
      </c>
      <c r="K786" s="17" t="s">
        <v>225</v>
      </c>
      <c r="L786" s="17" t="s">
        <v>225</v>
      </c>
      <c r="M786" s="17" t="s">
        <v>225</v>
      </c>
      <c r="N786" s="17" t="s">
        <v>225</v>
      </c>
      <c r="O786" s="17" t="s">
        <v>225</v>
      </c>
      <c r="P786" s="17" t="s">
        <v>225</v>
      </c>
      <c r="Q786" s="17" t="s">
        <v>225</v>
      </c>
      <c r="R786" s="17" t="s">
        <v>225</v>
      </c>
      <c r="S786" s="17" t="s">
        <v>225</v>
      </c>
      <c r="T786" s="17" t="s">
        <v>225</v>
      </c>
      <c r="U786" s="17" t="s">
        <v>225</v>
      </c>
      <c r="V786" s="17" t="s">
        <v>225</v>
      </c>
      <c r="W786" s="17" t="s">
        <v>225</v>
      </c>
      <c r="X786" s="17" t="s">
        <v>225</v>
      </c>
      <c r="Y786" s="157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1</v>
      </c>
    </row>
    <row r="787" spans="1:65">
      <c r="A787" s="30"/>
      <c r="B787" s="19" t="s">
        <v>226</v>
      </c>
      <c r="C787" s="9" t="s">
        <v>226</v>
      </c>
      <c r="D787" s="155" t="s">
        <v>228</v>
      </c>
      <c r="E787" s="156" t="s">
        <v>229</v>
      </c>
      <c r="F787" s="156" t="s">
        <v>231</v>
      </c>
      <c r="G787" s="156" t="s">
        <v>232</v>
      </c>
      <c r="H787" s="156" t="s">
        <v>233</v>
      </c>
      <c r="I787" s="156" t="s">
        <v>234</v>
      </c>
      <c r="J787" s="156" t="s">
        <v>235</v>
      </c>
      <c r="K787" s="156" t="s">
        <v>236</v>
      </c>
      <c r="L787" s="156" t="s">
        <v>237</v>
      </c>
      <c r="M787" s="156" t="s">
        <v>238</v>
      </c>
      <c r="N787" s="156" t="s">
        <v>239</v>
      </c>
      <c r="O787" s="156" t="s">
        <v>240</v>
      </c>
      <c r="P787" s="156" t="s">
        <v>241</v>
      </c>
      <c r="Q787" s="156" t="s">
        <v>242</v>
      </c>
      <c r="R787" s="156" t="s">
        <v>243</v>
      </c>
      <c r="S787" s="156" t="s">
        <v>244</v>
      </c>
      <c r="T787" s="156" t="s">
        <v>245</v>
      </c>
      <c r="U787" s="156" t="s">
        <v>247</v>
      </c>
      <c r="V787" s="156" t="s">
        <v>249</v>
      </c>
      <c r="W787" s="156" t="s">
        <v>250</v>
      </c>
      <c r="X787" s="156" t="s">
        <v>251</v>
      </c>
      <c r="Y787" s="157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 t="s">
        <v>1</v>
      </c>
    </row>
    <row r="788" spans="1:65">
      <c r="A788" s="30"/>
      <c r="B788" s="19"/>
      <c r="C788" s="9"/>
      <c r="D788" s="10" t="s">
        <v>267</v>
      </c>
      <c r="E788" s="11" t="s">
        <v>292</v>
      </c>
      <c r="F788" s="11" t="s">
        <v>291</v>
      </c>
      <c r="G788" s="11" t="s">
        <v>291</v>
      </c>
      <c r="H788" s="11" t="s">
        <v>267</v>
      </c>
      <c r="I788" s="11" t="s">
        <v>291</v>
      </c>
      <c r="J788" s="11" t="s">
        <v>291</v>
      </c>
      <c r="K788" s="11" t="s">
        <v>267</v>
      </c>
      <c r="L788" s="11" t="s">
        <v>291</v>
      </c>
      <c r="M788" s="11" t="s">
        <v>292</v>
      </c>
      <c r="N788" s="11" t="s">
        <v>267</v>
      </c>
      <c r="O788" s="11" t="s">
        <v>292</v>
      </c>
      <c r="P788" s="11" t="s">
        <v>267</v>
      </c>
      <c r="Q788" s="11" t="s">
        <v>292</v>
      </c>
      <c r="R788" s="11" t="s">
        <v>292</v>
      </c>
      <c r="S788" s="11" t="s">
        <v>292</v>
      </c>
      <c r="T788" s="11" t="s">
        <v>291</v>
      </c>
      <c r="U788" s="11" t="s">
        <v>291</v>
      </c>
      <c r="V788" s="11" t="s">
        <v>291</v>
      </c>
      <c r="W788" s="11" t="s">
        <v>292</v>
      </c>
      <c r="X788" s="11" t="s">
        <v>291</v>
      </c>
      <c r="Y788" s="157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2</v>
      </c>
    </row>
    <row r="789" spans="1:65">
      <c r="A789" s="30"/>
      <c r="B789" s="19"/>
      <c r="C789" s="9"/>
      <c r="D789" s="26" t="s">
        <v>295</v>
      </c>
      <c r="E789" s="26" t="s">
        <v>296</v>
      </c>
      <c r="F789" s="26" t="s">
        <v>296</v>
      </c>
      <c r="G789" s="26" t="s">
        <v>300</v>
      </c>
      <c r="H789" s="26" t="s">
        <v>298</v>
      </c>
      <c r="I789" s="26" t="s">
        <v>300</v>
      </c>
      <c r="J789" s="26" t="s">
        <v>300</v>
      </c>
      <c r="K789" s="26" t="s">
        <v>117</v>
      </c>
      <c r="L789" s="26"/>
      <c r="M789" s="26" t="s">
        <v>298</v>
      </c>
      <c r="N789" s="26" t="s">
        <v>295</v>
      </c>
      <c r="O789" s="26" t="s">
        <v>298</v>
      </c>
      <c r="P789" s="26" t="s">
        <v>298</v>
      </c>
      <c r="Q789" s="26" t="s">
        <v>298</v>
      </c>
      <c r="R789" s="26" t="s">
        <v>300</v>
      </c>
      <c r="S789" s="26" t="s">
        <v>296</v>
      </c>
      <c r="T789" s="26" t="s">
        <v>296</v>
      </c>
      <c r="U789" s="26" t="s">
        <v>296</v>
      </c>
      <c r="V789" s="26" t="s">
        <v>300</v>
      </c>
      <c r="W789" s="26" t="s">
        <v>295</v>
      </c>
      <c r="X789" s="26" t="s">
        <v>295</v>
      </c>
      <c r="Y789" s="157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3</v>
      </c>
    </row>
    <row r="790" spans="1:65">
      <c r="A790" s="30"/>
      <c r="B790" s="18">
        <v>1</v>
      </c>
      <c r="C790" s="14">
        <v>1</v>
      </c>
      <c r="D790" s="22">
        <v>7.08</v>
      </c>
      <c r="E790" s="22">
        <v>8.1349999999999998</v>
      </c>
      <c r="F790" s="22">
        <v>7.9600000000000009</v>
      </c>
      <c r="G790" s="22">
        <v>7.88</v>
      </c>
      <c r="H790" s="22">
        <v>8.35</v>
      </c>
      <c r="I790" s="22">
        <v>7.84</v>
      </c>
      <c r="J790" s="22">
        <v>8.07</v>
      </c>
      <c r="K790" s="22" t="s">
        <v>311</v>
      </c>
      <c r="L790" s="22">
        <v>7.6738</v>
      </c>
      <c r="M790" s="22">
        <v>7.66</v>
      </c>
      <c r="N790" s="22">
        <v>7.7482957353826611</v>
      </c>
      <c r="O790" s="151">
        <v>6.9601999999999995</v>
      </c>
      <c r="P790" s="22">
        <v>8.3699999999999992</v>
      </c>
      <c r="Q790" s="22">
        <v>7.2700000000000005</v>
      </c>
      <c r="R790" s="22">
        <v>7.85</v>
      </c>
      <c r="S790" s="22">
        <v>7.9</v>
      </c>
      <c r="T790" s="22">
        <v>7.7549250000000001</v>
      </c>
      <c r="U790" s="22">
        <v>7.68</v>
      </c>
      <c r="V790" s="22" t="s">
        <v>311</v>
      </c>
      <c r="W790" s="22">
        <v>7.9600000000000009</v>
      </c>
      <c r="X790" s="22">
        <v>8.5651945999999999</v>
      </c>
      <c r="Y790" s="157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1</v>
      </c>
    </row>
    <row r="791" spans="1:65">
      <c r="A791" s="30"/>
      <c r="B791" s="19">
        <v>1</v>
      </c>
      <c r="C791" s="9">
        <v>2</v>
      </c>
      <c r="D791" s="11">
        <v>7.16</v>
      </c>
      <c r="E791" s="11">
        <v>8.1449999999999996</v>
      </c>
      <c r="F791" s="11">
        <v>7.85</v>
      </c>
      <c r="G791" s="11">
        <v>7.9600000000000009</v>
      </c>
      <c r="H791" s="11">
        <v>8.27</v>
      </c>
      <c r="I791" s="11">
        <v>7.82</v>
      </c>
      <c r="J791" s="11">
        <v>8.0500000000000007</v>
      </c>
      <c r="K791" s="11" t="s">
        <v>311</v>
      </c>
      <c r="L791" s="11">
        <v>7.6191999999999993</v>
      </c>
      <c r="M791" s="11">
        <v>7.61</v>
      </c>
      <c r="N791" s="11">
        <v>7.7778564696652497</v>
      </c>
      <c r="O791" s="152">
        <v>6.9592000000000001</v>
      </c>
      <c r="P791" s="11">
        <v>7.9800000000000013</v>
      </c>
      <c r="Q791" s="11">
        <v>7.31</v>
      </c>
      <c r="R791" s="11">
        <v>7.82</v>
      </c>
      <c r="S791" s="11">
        <v>8.0500000000000007</v>
      </c>
      <c r="T791" s="11">
        <v>7.7107600000000014</v>
      </c>
      <c r="U791" s="11">
        <v>7.64</v>
      </c>
      <c r="V791" s="11" t="s">
        <v>311</v>
      </c>
      <c r="W791" s="11">
        <v>7.75</v>
      </c>
      <c r="X791" s="11">
        <v>8.5802859999999992</v>
      </c>
      <c r="Y791" s="157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9</v>
      </c>
    </row>
    <row r="792" spans="1:65">
      <c r="A792" s="30"/>
      <c r="B792" s="19">
        <v>1</v>
      </c>
      <c r="C792" s="9">
        <v>3</v>
      </c>
      <c r="D792" s="11">
        <v>7.16</v>
      </c>
      <c r="E792" s="11">
        <v>8.0679999999999996</v>
      </c>
      <c r="F792" s="11">
        <v>7.89</v>
      </c>
      <c r="G792" s="11">
        <v>7.9699999999999989</v>
      </c>
      <c r="H792" s="11">
        <v>8.33</v>
      </c>
      <c r="I792" s="11">
        <v>7.86</v>
      </c>
      <c r="J792" s="11">
        <v>8.07</v>
      </c>
      <c r="K792" s="11" t="s">
        <v>311</v>
      </c>
      <c r="L792" s="11">
        <v>7.7340000000000009</v>
      </c>
      <c r="M792" s="11">
        <v>7.61</v>
      </c>
      <c r="N792" s="11">
        <v>7.7751027288604266</v>
      </c>
      <c r="O792" s="152">
        <v>6.9666000000000006</v>
      </c>
      <c r="P792" s="11">
        <v>8.01</v>
      </c>
      <c r="Q792" s="11">
        <v>7.33</v>
      </c>
      <c r="R792" s="11">
        <v>7.75</v>
      </c>
      <c r="S792" s="11">
        <v>8.06</v>
      </c>
      <c r="T792" s="11">
        <v>7.7169550000000005</v>
      </c>
      <c r="U792" s="11">
        <v>7.6499999999999995</v>
      </c>
      <c r="V792" s="11" t="s">
        <v>311</v>
      </c>
      <c r="W792" s="11">
        <v>7.7199999999999989</v>
      </c>
      <c r="X792" s="11">
        <v>8.5651945999999999</v>
      </c>
      <c r="Y792" s="157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16</v>
      </c>
    </row>
    <row r="793" spans="1:65">
      <c r="A793" s="30"/>
      <c r="B793" s="19">
        <v>1</v>
      </c>
      <c r="C793" s="9">
        <v>4</v>
      </c>
      <c r="D793" s="11">
        <v>7.1800000000000006</v>
      </c>
      <c r="E793" s="11">
        <v>8.2340999999999998</v>
      </c>
      <c r="F793" s="11">
        <v>7.85</v>
      </c>
      <c r="G793" s="11">
        <v>7.89</v>
      </c>
      <c r="H793" s="11">
        <v>8.41</v>
      </c>
      <c r="I793" s="11">
        <v>7.79</v>
      </c>
      <c r="J793" s="11">
        <v>8.0500000000000007</v>
      </c>
      <c r="K793" s="11" t="s">
        <v>311</v>
      </c>
      <c r="L793" s="11">
        <v>7.7445000000000004</v>
      </c>
      <c r="M793" s="11">
        <v>7.4900000000000011</v>
      </c>
      <c r="N793" s="11">
        <v>7.7944300653628975</v>
      </c>
      <c r="O793" s="152">
        <v>6.9997000000000007</v>
      </c>
      <c r="P793" s="11">
        <v>7.91</v>
      </c>
      <c r="Q793" s="11">
        <v>7.2700000000000005</v>
      </c>
      <c r="R793" s="11">
        <v>7.7700000000000005</v>
      </c>
      <c r="S793" s="11">
        <v>8.02</v>
      </c>
      <c r="T793" s="11">
        <v>7.759125</v>
      </c>
      <c r="U793" s="11">
        <v>7.57</v>
      </c>
      <c r="V793" s="11" t="s">
        <v>311</v>
      </c>
      <c r="W793" s="11">
        <v>7.99</v>
      </c>
      <c r="X793" s="11">
        <v>8.5802859999999992</v>
      </c>
      <c r="Y793" s="157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7.8536090157161613</v>
      </c>
    </row>
    <row r="794" spans="1:65">
      <c r="A794" s="30"/>
      <c r="B794" s="19">
        <v>1</v>
      </c>
      <c r="C794" s="9">
        <v>5</v>
      </c>
      <c r="D794" s="11">
        <v>7.0499999999999989</v>
      </c>
      <c r="E794" s="11">
        <v>7.9317000000000002</v>
      </c>
      <c r="F794" s="11">
        <v>7.71</v>
      </c>
      <c r="G794" s="11">
        <v>7.919999999999999</v>
      </c>
      <c r="H794" s="11">
        <v>8.42</v>
      </c>
      <c r="I794" s="11">
        <v>7.77</v>
      </c>
      <c r="J794" s="11">
        <v>8.06</v>
      </c>
      <c r="K794" s="11" t="s">
        <v>311</v>
      </c>
      <c r="L794" s="11">
        <v>7.8522999999999996</v>
      </c>
      <c r="M794" s="11">
        <v>7.71</v>
      </c>
      <c r="N794" s="11">
        <v>7.759894417221143</v>
      </c>
      <c r="O794" s="152">
        <v>6.9641999999999999</v>
      </c>
      <c r="P794" s="11">
        <v>8.33</v>
      </c>
      <c r="Q794" s="11">
        <v>7.339999999999999</v>
      </c>
      <c r="R794" s="11">
        <v>7.9799999999999995</v>
      </c>
      <c r="S794" s="11">
        <v>7.9699999999999989</v>
      </c>
      <c r="T794" s="11">
        <v>7.791455</v>
      </c>
      <c r="U794" s="11">
        <v>7.61</v>
      </c>
      <c r="V794" s="11" t="s">
        <v>311</v>
      </c>
      <c r="W794" s="11">
        <v>7.870000000000001</v>
      </c>
      <c r="X794" s="11">
        <v>8.4104225666666679</v>
      </c>
      <c r="Y794" s="157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111</v>
      </c>
    </row>
    <row r="795" spans="1:65">
      <c r="A795" s="30"/>
      <c r="B795" s="19">
        <v>1</v>
      </c>
      <c r="C795" s="9">
        <v>6</v>
      </c>
      <c r="D795" s="11">
        <v>7.1</v>
      </c>
      <c r="E795" s="11">
        <v>7.9783999999999997</v>
      </c>
      <c r="F795" s="11">
        <v>7.7</v>
      </c>
      <c r="G795" s="11">
        <v>7.870000000000001</v>
      </c>
      <c r="H795" s="11">
        <v>8.4700000000000006</v>
      </c>
      <c r="I795" s="11">
        <v>7.73</v>
      </c>
      <c r="J795" s="11">
        <v>8.1300000000000008</v>
      </c>
      <c r="K795" s="11" t="s">
        <v>311</v>
      </c>
      <c r="L795" s="11">
        <v>7.7445000000000004</v>
      </c>
      <c r="M795" s="11">
        <v>7.71</v>
      </c>
      <c r="N795" s="11">
        <v>7.7426051141866337</v>
      </c>
      <c r="O795" s="152">
        <v>6.8946999999999994</v>
      </c>
      <c r="P795" s="11">
        <v>8.16</v>
      </c>
      <c r="Q795" s="11">
        <v>7.32</v>
      </c>
      <c r="R795" s="11">
        <v>7.8299999999999992</v>
      </c>
      <c r="S795" s="11">
        <v>7.919999999999999</v>
      </c>
      <c r="T795" s="11">
        <v>7.7797449999999992</v>
      </c>
      <c r="U795" s="11">
        <v>7.66</v>
      </c>
      <c r="V795" s="11" t="s">
        <v>311</v>
      </c>
      <c r="W795" s="11">
        <v>7.9399999999999995</v>
      </c>
      <c r="X795" s="11">
        <v>8.4967404000000002</v>
      </c>
      <c r="Y795" s="157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20" t="s">
        <v>259</v>
      </c>
      <c r="C796" s="12"/>
      <c r="D796" s="23">
        <v>7.1216666666666661</v>
      </c>
      <c r="E796" s="23">
        <v>8.0820333333333334</v>
      </c>
      <c r="F796" s="23">
        <v>7.8266666666666671</v>
      </c>
      <c r="G796" s="23">
        <v>7.9149999999999991</v>
      </c>
      <c r="H796" s="23">
        <v>8.375</v>
      </c>
      <c r="I796" s="23">
        <v>7.8016666666666667</v>
      </c>
      <c r="J796" s="23">
        <v>8.0716666666666672</v>
      </c>
      <c r="K796" s="23" t="s">
        <v>631</v>
      </c>
      <c r="L796" s="23">
        <v>7.7280500000000005</v>
      </c>
      <c r="M796" s="23">
        <v>7.6316666666666668</v>
      </c>
      <c r="N796" s="23">
        <v>7.7663640884465011</v>
      </c>
      <c r="O796" s="23">
        <v>6.9574333333333334</v>
      </c>
      <c r="P796" s="23">
        <v>8.1266666666666652</v>
      </c>
      <c r="Q796" s="23">
        <v>7.3066666666666658</v>
      </c>
      <c r="R796" s="23">
        <v>7.833333333333333</v>
      </c>
      <c r="S796" s="23">
        <v>7.9866666666666672</v>
      </c>
      <c r="T796" s="23">
        <v>7.7521608333333338</v>
      </c>
      <c r="U796" s="23">
        <v>7.6350000000000007</v>
      </c>
      <c r="V796" s="23" t="s">
        <v>631</v>
      </c>
      <c r="W796" s="23">
        <v>7.871666666666667</v>
      </c>
      <c r="X796" s="23">
        <v>8.5330206944444438</v>
      </c>
      <c r="Y796" s="157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260</v>
      </c>
      <c r="C797" s="29"/>
      <c r="D797" s="11">
        <v>7.13</v>
      </c>
      <c r="E797" s="11">
        <v>8.1014999999999997</v>
      </c>
      <c r="F797" s="11">
        <v>7.85</v>
      </c>
      <c r="G797" s="11">
        <v>7.9049999999999994</v>
      </c>
      <c r="H797" s="11">
        <v>8.379999999999999</v>
      </c>
      <c r="I797" s="11">
        <v>7.8049999999999997</v>
      </c>
      <c r="J797" s="11">
        <v>8.0650000000000013</v>
      </c>
      <c r="K797" s="11" t="s">
        <v>631</v>
      </c>
      <c r="L797" s="11">
        <v>7.7392500000000002</v>
      </c>
      <c r="M797" s="11">
        <v>7.6349999999999998</v>
      </c>
      <c r="N797" s="11">
        <v>7.7674985730407844</v>
      </c>
      <c r="O797" s="11">
        <v>6.9621999999999993</v>
      </c>
      <c r="P797" s="11">
        <v>8.0850000000000009</v>
      </c>
      <c r="Q797" s="11">
        <v>7.3149999999999995</v>
      </c>
      <c r="R797" s="11">
        <v>7.8249999999999993</v>
      </c>
      <c r="S797" s="11">
        <v>7.9949999999999992</v>
      </c>
      <c r="T797" s="11">
        <v>7.7570250000000005</v>
      </c>
      <c r="U797" s="11">
        <v>7.6449999999999996</v>
      </c>
      <c r="V797" s="11" t="s">
        <v>631</v>
      </c>
      <c r="W797" s="11">
        <v>7.9050000000000002</v>
      </c>
      <c r="X797" s="11">
        <v>8.5651945999999999</v>
      </c>
      <c r="Y797" s="157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3" t="s">
        <v>261</v>
      </c>
      <c r="C798" s="29"/>
      <c r="D798" s="24">
        <v>5.2313159593611984E-2</v>
      </c>
      <c r="E798" s="24">
        <v>0.11263343494125817</v>
      </c>
      <c r="F798" s="24">
        <v>0.10250203250017381</v>
      </c>
      <c r="G798" s="24">
        <v>4.2308391602612065E-2</v>
      </c>
      <c r="H798" s="24">
        <v>7.2041654617311823E-2</v>
      </c>
      <c r="I798" s="24">
        <v>4.7923550230201714E-2</v>
      </c>
      <c r="J798" s="24">
        <v>2.9944392908634331E-2</v>
      </c>
      <c r="K798" s="24" t="s">
        <v>631</v>
      </c>
      <c r="L798" s="24">
        <v>7.8493381886627994E-2</v>
      </c>
      <c r="M798" s="24">
        <v>8.2563107176671827E-2</v>
      </c>
      <c r="N798" s="24">
        <v>1.9641530534647639E-2</v>
      </c>
      <c r="O798" s="24">
        <v>3.4241884683333293E-2</v>
      </c>
      <c r="P798" s="24">
        <v>0.1916942009208065</v>
      </c>
      <c r="Q798" s="24">
        <v>3.0110906108362815E-2</v>
      </c>
      <c r="R798" s="24">
        <v>8.1158281565510151E-2</v>
      </c>
      <c r="S798" s="24">
        <v>6.7428974978615192E-2</v>
      </c>
      <c r="T798" s="24">
        <v>3.2602262868804514E-2</v>
      </c>
      <c r="U798" s="24">
        <v>3.9370039370058826E-2</v>
      </c>
      <c r="V798" s="24" t="s">
        <v>631</v>
      </c>
      <c r="W798" s="24">
        <v>0.11338724208069778</v>
      </c>
      <c r="X798" s="24">
        <v>6.7653380278456327E-2</v>
      </c>
      <c r="Y798" s="216"/>
      <c r="Z798" s="217"/>
      <c r="AA798" s="217"/>
      <c r="AB798" s="217"/>
      <c r="AC798" s="217"/>
      <c r="AD798" s="217"/>
      <c r="AE798" s="217"/>
      <c r="AF798" s="217"/>
      <c r="AG798" s="217"/>
      <c r="AH798" s="217"/>
      <c r="AI798" s="217"/>
      <c r="AJ798" s="217"/>
      <c r="AK798" s="217"/>
      <c r="AL798" s="217"/>
      <c r="AM798" s="217"/>
      <c r="AN798" s="217"/>
      <c r="AO798" s="217"/>
      <c r="AP798" s="217"/>
      <c r="AQ798" s="217"/>
      <c r="AR798" s="217"/>
      <c r="AS798" s="217"/>
      <c r="AT798" s="217"/>
      <c r="AU798" s="217"/>
      <c r="AV798" s="217"/>
      <c r="AW798" s="217"/>
      <c r="AX798" s="217"/>
      <c r="AY798" s="217"/>
      <c r="AZ798" s="217"/>
      <c r="BA798" s="217"/>
      <c r="BB798" s="217"/>
      <c r="BC798" s="217"/>
      <c r="BD798" s="217"/>
      <c r="BE798" s="217"/>
      <c r="BF798" s="217"/>
      <c r="BG798" s="217"/>
      <c r="BH798" s="217"/>
      <c r="BI798" s="217"/>
      <c r="BJ798" s="217"/>
      <c r="BK798" s="217"/>
      <c r="BL798" s="217"/>
      <c r="BM798" s="56"/>
    </row>
    <row r="799" spans="1:65">
      <c r="A799" s="30"/>
      <c r="B799" s="3" t="s">
        <v>86</v>
      </c>
      <c r="C799" s="29"/>
      <c r="D799" s="13">
        <v>7.3456343918013554E-3</v>
      </c>
      <c r="E799" s="13">
        <v>1.3936274486361705E-2</v>
      </c>
      <c r="F799" s="13">
        <v>1.3096511818591202E-2</v>
      </c>
      <c r="G799" s="13">
        <v>5.3453432220609059E-3</v>
      </c>
      <c r="H799" s="13">
        <v>8.6019886110223071E-3</v>
      </c>
      <c r="I799" s="13">
        <v>6.1427323516601217E-3</v>
      </c>
      <c r="J799" s="13">
        <v>3.7098153510593842E-3</v>
      </c>
      <c r="K799" s="13" t="s">
        <v>631</v>
      </c>
      <c r="L799" s="13">
        <v>1.0156945398467659E-2</v>
      </c>
      <c r="M799" s="13">
        <v>1.0818489693383511E-2</v>
      </c>
      <c r="N799" s="13">
        <v>2.5290509575603116E-3</v>
      </c>
      <c r="O799" s="13">
        <v>4.9216259851573557E-3</v>
      </c>
      <c r="P799" s="13">
        <v>2.3588293796653798E-2</v>
      </c>
      <c r="Q799" s="13">
        <v>4.1210181717649839E-3</v>
      </c>
      <c r="R799" s="13">
        <v>1.0360631689214063E-2</v>
      </c>
      <c r="S799" s="13">
        <v>8.4426930273725186E-3</v>
      </c>
      <c r="T799" s="13">
        <v>4.2055710104231597E-3</v>
      </c>
      <c r="U799" s="13">
        <v>5.1565212010555106E-3</v>
      </c>
      <c r="V799" s="13" t="s">
        <v>631</v>
      </c>
      <c r="W799" s="13">
        <v>1.440447707991079E-2</v>
      </c>
      <c r="X799" s="13">
        <v>7.9284209778728316E-3</v>
      </c>
      <c r="Y799" s="157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3" t="s">
        <v>262</v>
      </c>
      <c r="C800" s="29"/>
      <c r="D800" s="13">
        <v>-9.3198215952026264E-2</v>
      </c>
      <c r="E800" s="13">
        <v>2.908526731596428E-2</v>
      </c>
      <c r="F800" s="13">
        <v>-3.4305691810706529E-3</v>
      </c>
      <c r="G800" s="13">
        <v>7.8169137476777895E-3</v>
      </c>
      <c r="H800" s="13">
        <v>6.6388711640783526E-2</v>
      </c>
      <c r="I800" s="13">
        <v>-6.6138190665655516E-3</v>
      </c>
      <c r="J800" s="13">
        <v>2.776527969677911E-2</v>
      </c>
      <c r="K800" s="13" t="s">
        <v>631</v>
      </c>
      <c r="L800" s="13">
        <v>-1.5987428896052758E-2</v>
      </c>
      <c r="M800" s="13">
        <v>-2.825991828793073E-2</v>
      </c>
      <c r="N800" s="13">
        <v>-1.1108896189646167E-2</v>
      </c>
      <c r="O800" s="13">
        <v>-0.11411004553313719</v>
      </c>
      <c r="P800" s="13">
        <v>3.4768429444867577E-2</v>
      </c>
      <c r="Q800" s="13">
        <v>-6.9642166799364191E-2</v>
      </c>
      <c r="R800" s="13">
        <v>-2.5817025449387243E-3</v>
      </c>
      <c r="S800" s="13">
        <v>1.6942230086096632E-2</v>
      </c>
      <c r="T800" s="13">
        <v>-1.2917396598151942E-2</v>
      </c>
      <c r="U800" s="13">
        <v>-2.7835484969864654E-2</v>
      </c>
      <c r="V800" s="13" t="s">
        <v>631</v>
      </c>
      <c r="W800" s="13">
        <v>2.2992806128201426E-3</v>
      </c>
      <c r="X800" s="13">
        <v>8.6509485940627462E-2</v>
      </c>
      <c r="Y800" s="157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46" t="s">
        <v>263</v>
      </c>
      <c r="C801" s="47"/>
      <c r="D801" s="45">
        <v>2.48</v>
      </c>
      <c r="E801" s="45">
        <v>0.9</v>
      </c>
      <c r="F801" s="45">
        <v>0</v>
      </c>
      <c r="G801" s="45">
        <v>0.31</v>
      </c>
      <c r="H801" s="45">
        <v>1.93</v>
      </c>
      <c r="I801" s="45">
        <v>0.09</v>
      </c>
      <c r="J801" s="45">
        <v>0.86</v>
      </c>
      <c r="K801" s="45" t="s">
        <v>264</v>
      </c>
      <c r="L801" s="45">
        <v>0.35</v>
      </c>
      <c r="M801" s="45">
        <v>0.69</v>
      </c>
      <c r="N801" s="45">
        <v>0.21</v>
      </c>
      <c r="O801" s="45">
        <v>3.06</v>
      </c>
      <c r="P801" s="45">
        <v>1.06</v>
      </c>
      <c r="Q801" s="45">
        <v>1.83</v>
      </c>
      <c r="R801" s="45">
        <v>0.02</v>
      </c>
      <c r="S801" s="45">
        <v>0.56000000000000005</v>
      </c>
      <c r="T801" s="45">
        <v>0.26</v>
      </c>
      <c r="U801" s="45">
        <v>0.67</v>
      </c>
      <c r="V801" s="45" t="s">
        <v>264</v>
      </c>
      <c r="W801" s="45">
        <v>0.16</v>
      </c>
      <c r="X801" s="45">
        <v>2.4900000000000002</v>
      </c>
      <c r="Y801" s="157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B802" s="31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BM802" s="55"/>
    </row>
    <row r="803" spans="1:65" ht="15">
      <c r="B803" s="8" t="s">
        <v>547</v>
      </c>
      <c r="BM803" s="28" t="s">
        <v>66</v>
      </c>
    </row>
    <row r="804" spans="1:65" ht="15">
      <c r="A804" s="25" t="s">
        <v>6</v>
      </c>
      <c r="B804" s="18" t="s">
        <v>110</v>
      </c>
      <c r="C804" s="15" t="s">
        <v>111</v>
      </c>
      <c r="D804" s="16" t="s">
        <v>225</v>
      </c>
      <c r="E804" s="17" t="s">
        <v>225</v>
      </c>
      <c r="F804" s="17" t="s">
        <v>225</v>
      </c>
      <c r="G804" s="17" t="s">
        <v>225</v>
      </c>
      <c r="H804" s="17" t="s">
        <v>225</v>
      </c>
      <c r="I804" s="17" t="s">
        <v>225</v>
      </c>
      <c r="J804" s="17" t="s">
        <v>225</v>
      </c>
      <c r="K804" s="17" t="s">
        <v>225</v>
      </c>
      <c r="L804" s="17" t="s">
        <v>225</v>
      </c>
      <c r="M804" s="17" t="s">
        <v>225</v>
      </c>
      <c r="N804" s="17" t="s">
        <v>225</v>
      </c>
      <c r="O804" s="17" t="s">
        <v>225</v>
      </c>
      <c r="P804" s="17" t="s">
        <v>225</v>
      </c>
      <c r="Q804" s="17" t="s">
        <v>225</v>
      </c>
      <c r="R804" s="17" t="s">
        <v>225</v>
      </c>
      <c r="S804" s="17" t="s">
        <v>225</v>
      </c>
      <c r="T804" s="17" t="s">
        <v>225</v>
      </c>
      <c r="U804" s="17" t="s">
        <v>225</v>
      </c>
      <c r="V804" s="17" t="s">
        <v>225</v>
      </c>
      <c r="W804" s="157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1</v>
      </c>
    </row>
    <row r="805" spans="1:65">
      <c r="A805" s="30"/>
      <c r="B805" s="19" t="s">
        <v>226</v>
      </c>
      <c r="C805" s="9" t="s">
        <v>226</v>
      </c>
      <c r="D805" s="155" t="s">
        <v>228</v>
      </c>
      <c r="E805" s="156" t="s">
        <v>229</v>
      </c>
      <c r="F805" s="156" t="s">
        <v>231</v>
      </c>
      <c r="G805" s="156" t="s">
        <v>232</v>
      </c>
      <c r="H805" s="156" t="s">
        <v>233</v>
      </c>
      <c r="I805" s="156" t="s">
        <v>234</v>
      </c>
      <c r="J805" s="156" t="s">
        <v>235</v>
      </c>
      <c r="K805" s="156" t="s">
        <v>236</v>
      </c>
      <c r="L805" s="156" t="s">
        <v>237</v>
      </c>
      <c r="M805" s="156" t="s">
        <v>238</v>
      </c>
      <c r="N805" s="156" t="s">
        <v>239</v>
      </c>
      <c r="O805" s="156" t="s">
        <v>240</v>
      </c>
      <c r="P805" s="156" t="s">
        <v>241</v>
      </c>
      <c r="Q805" s="156" t="s">
        <v>242</v>
      </c>
      <c r="R805" s="156" t="s">
        <v>243</v>
      </c>
      <c r="S805" s="156" t="s">
        <v>244</v>
      </c>
      <c r="T805" s="156" t="s">
        <v>247</v>
      </c>
      <c r="U805" s="156" t="s">
        <v>249</v>
      </c>
      <c r="V805" s="156" t="s">
        <v>251</v>
      </c>
      <c r="W805" s="157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 t="s">
        <v>3</v>
      </c>
    </row>
    <row r="806" spans="1:65">
      <c r="A806" s="30"/>
      <c r="B806" s="19"/>
      <c r="C806" s="9"/>
      <c r="D806" s="10" t="s">
        <v>267</v>
      </c>
      <c r="E806" s="11" t="s">
        <v>292</v>
      </c>
      <c r="F806" s="11" t="s">
        <v>267</v>
      </c>
      <c r="G806" s="11" t="s">
        <v>291</v>
      </c>
      <c r="H806" s="11" t="s">
        <v>267</v>
      </c>
      <c r="I806" s="11" t="s">
        <v>291</v>
      </c>
      <c r="J806" s="11" t="s">
        <v>291</v>
      </c>
      <c r="K806" s="11" t="s">
        <v>267</v>
      </c>
      <c r="L806" s="11" t="s">
        <v>291</v>
      </c>
      <c r="M806" s="11" t="s">
        <v>292</v>
      </c>
      <c r="N806" s="11" t="s">
        <v>267</v>
      </c>
      <c r="O806" s="11" t="s">
        <v>292</v>
      </c>
      <c r="P806" s="11" t="s">
        <v>267</v>
      </c>
      <c r="Q806" s="11" t="s">
        <v>292</v>
      </c>
      <c r="R806" s="11" t="s">
        <v>292</v>
      </c>
      <c r="S806" s="11" t="s">
        <v>292</v>
      </c>
      <c r="T806" s="11" t="s">
        <v>292</v>
      </c>
      <c r="U806" s="11" t="s">
        <v>267</v>
      </c>
      <c r="V806" s="11" t="s">
        <v>291</v>
      </c>
      <c r="W806" s="157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1</v>
      </c>
    </row>
    <row r="807" spans="1:65">
      <c r="A807" s="30"/>
      <c r="B807" s="19"/>
      <c r="C807" s="9"/>
      <c r="D807" s="26" t="s">
        <v>295</v>
      </c>
      <c r="E807" s="26" t="s">
        <v>296</v>
      </c>
      <c r="F807" s="26" t="s">
        <v>296</v>
      </c>
      <c r="G807" s="26" t="s">
        <v>300</v>
      </c>
      <c r="H807" s="26" t="s">
        <v>298</v>
      </c>
      <c r="I807" s="26" t="s">
        <v>300</v>
      </c>
      <c r="J807" s="26" t="s">
        <v>300</v>
      </c>
      <c r="K807" s="26" t="s">
        <v>117</v>
      </c>
      <c r="L807" s="26" t="s">
        <v>296</v>
      </c>
      <c r="M807" s="26" t="s">
        <v>298</v>
      </c>
      <c r="N807" s="26" t="s">
        <v>295</v>
      </c>
      <c r="O807" s="26" t="s">
        <v>298</v>
      </c>
      <c r="P807" s="26" t="s">
        <v>298</v>
      </c>
      <c r="Q807" s="26" t="s">
        <v>298</v>
      </c>
      <c r="R807" s="26" t="s">
        <v>300</v>
      </c>
      <c r="S807" s="26" t="s">
        <v>296</v>
      </c>
      <c r="T807" s="26" t="s">
        <v>296</v>
      </c>
      <c r="U807" s="26" t="s">
        <v>300</v>
      </c>
      <c r="V807" s="26" t="s">
        <v>295</v>
      </c>
      <c r="W807" s="157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1</v>
      </c>
    </row>
    <row r="808" spans="1:65">
      <c r="A808" s="30"/>
      <c r="B808" s="18">
        <v>1</v>
      </c>
      <c r="C808" s="14">
        <v>1</v>
      </c>
      <c r="D808" s="228">
        <v>35.6</v>
      </c>
      <c r="E808" s="228">
        <v>45.25</v>
      </c>
      <c r="F808" s="228">
        <v>31.8</v>
      </c>
      <c r="G808" s="241">
        <v>40</v>
      </c>
      <c r="H808" s="228">
        <v>44.6</v>
      </c>
      <c r="I808" s="241">
        <v>30</v>
      </c>
      <c r="J808" s="241">
        <v>20</v>
      </c>
      <c r="K808" s="228">
        <v>35.71</v>
      </c>
      <c r="L808" s="228">
        <v>21</v>
      </c>
      <c r="M808" s="228">
        <v>40.9</v>
      </c>
      <c r="N808" s="228">
        <v>38.357887191428127</v>
      </c>
      <c r="O808" s="228">
        <v>27.63</v>
      </c>
      <c r="P808" s="228">
        <v>44.1</v>
      </c>
      <c r="Q808" s="228">
        <v>36</v>
      </c>
      <c r="R808" s="228">
        <v>29.5</v>
      </c>
      <c r="S808" s="228">
        <v>33.93</v>
      </c>
      <c r="T808" s="228">
        <v>28.76</v>
      </c>
      <c r="U808" s="228">
        <v>28.01</v>
      </c>
      <c r="V808" s="228">
        <v>37.384999999999998</v>
      </c>
      <c r="W808" s="229"/>
      <c r="X808" s="230"/>
      <c r="Y808" s="230"/>
      <c r="Z808" s="230"/>
      <c r="AA808" s="230"/>
      <c r="AB808" s="230"/>
      <c r="AC808" s="230"/>
      <c r="AD808" s="230"/>
      <c r="AE808" s="230"/>
      <c r="AF808" s="230"/>
      <c r="AG808" s="230"/>
      <c r="AH808" s="230"/>
      <c r="AI808" s="230"/>
      <c r="AJ808" s="230"/>
      <c r="AK808" s="230"/>
      <c r="AL808" s="230"/>
      <c r="AM808" s="230"/>
      <c r="AN808" s="230"/>
      <c r="AO808" s="230"/>
      <c r="AP808" s="230"/>
      <c r="AQ808" s="230"/>
      <c r="AR808" s="230"/>
      <c r="AS808" s="230"/>
      <c r="AT808" s="230"/>
      <c r="AU808" s="230"/>
      <c r="AV808" s="230"/>
      <c r="AW808" s="230"/>
      <c r="AX808" s="230"/>
      <c r="AY808" s="230"/>
      <c r="AZ808" s="230"/>
      <c r="BA808" s="230"/>
      <c r="BB808" s="230"/>
      <c r="BC808" s="230"/>
      <c r="BD808" s="230"/>
      <c r="BE808" s="230"/>
      <c r="BF808" s="230"/>
      <c r="BG808" s="230"/>
      <c r="BH808" s="230"/>
      <c r="BI808" s="230"/>
      <c r="BJ808" s="230"/>
      <c r="BK808" s="230"/>
      <c r="BL808" s="230"/>
      <c r="BM808" s="231">
        <v>1</v>
      </c>
    </row>
    <row r="809" spans="1:65">
      <c r="A809" s="30"/>
      <c r="B809" s="19">
        <v>1</v>
      </c>
      <c r="C809" s="9">
        <v>2</v>
      </c>
      <c r="D809" s="232">
        <v>36.049999999999997</v>
      </c>
      <c r="E809" s="232">
        <v>44.34</v>
      </c>
      <c r="F809" s="232">
        <v>33.14</v>
      </c>
      <c r="G809" s="242">
        <v>40</v>
      </c>
      <c r="H809" s="232">
        <v>44.9</v>
      </c>
      <c r="I809" s="242">
        <v>30</v>
      </c>
      <c r="J809" s="242">
        <v>30</v>
      </c>
      <c r="K809" s="232">
        <v>34.94</v>
      </c>
      <c r="L809" s="232">
        <v>19</v>
      </c>
      <c r="M809" s="232">
        <v>36.6</v>
      </c>
      <c r="N809" s="232">
        <v>38.419233268772075</v>
      </c>
      <c r="O809" s="232">
        <v>26.51</v>
      </c>
      <c r="P809" s="232">
        <v>42.3</v>
      </c>
      <c r="Q809" s="232">
        <v>36</v>
      </c>
      <c r="R809" s="232">
        <v>29.2</v>
      </c>
      <c r="S809" s="232">
        <v>34.1</v>
      </c>
      <c r="T809" s="232">
        <v>28.49</v>
      </c>
      <c r="U809" s="232">
        <v>27.63</v>
      </c>
      <c r="V809" s="232">
        <v>36.965666666666664</v>
      </c>
      <c r="W809" s="229"/>
      <c r="X809" s="230"/>
      <c r="Y809" s="230"/>
      <c r="Z809" s="230"/>
      <c r="AA809" s="230"/>
      <c r="AB809" s="230"/>
      <c r="AC809" s="230"/>
      <c r="AD809" s="230"/>
      <c r="AE809" s="230"/>
      <c r="AF809" s="230"/>
      <c r="AG809" s="230"/>
      <c r="AH809" s="230"/>
      <c r="AI809" s="230"/>
      <c r="AJ809" s="230"/>
      <c r="AK809" s="230"/>
      <c r="AL809" s="230"/>
      <c r="AM809" s="230"/>
      <c r="AN809" s="230"/>
      <c r="AO809" s="230"/>
      <c r="AP809" s="230"/>
      <c r="AQ809" s="230"/>
      <c r="AR809" s="230"/>
      <c r="AS809" s="230"/>
      <c r="AT809" s="230"/>
      <c r="AU809" s="230"/>
      <c r="AV809" s="230"/>
      <c r="AW809" s="230"/>
      <c r="AX809" s="230"/>
      <c r="AY809" s="230"/>
      <c r="AZ809" s="230"/>
      <c r="BA809" s="230"/>
      <c r="BB809" s="230"/>
      <c r="BC809" s="230"/>
      <c r="BD809" s="230"/>
      <c r="BE809" s="230"/>
      <c r="BF809" s="230"/>
      <c r="BG809" s="230"/>
      <c r="BH809" s="230"/>
      <c r="BI809" s="230"/>
      <c r="BJ809" s="230"/>
      <c r="BK809" s="230"/>
      <c r="BL809" s="230"/>
      <c r="BM809" s="231">
        <v>30</v>
      </c>
    </row>
    <row r="810" spans="1:65">
      <c r="A810" s="30"/>
      <c r="B810" s="19">
        <v>1</v>
      </c>
      <c r="C810" s="9">
        <v>3</v>
      </c>
      <c r="D810" s="232">
        <v>36.43</v>
      </c>
      <c r="E810" s="232">
        <v>44.42</v>
      </c>
      <c r="F810" s="232">
        <v>33.799999999999997</v>
      </c>
      <c r="G810" s="242">
        <v>40</v>
      </c>
      <c r="H810" s="232">
        <v>44.4</v>
      </c>
      <c r="I810" s="242">
        <v>30</v>
      </c>
      <c r="J810" s="242">
        <v>30</v>
      </c>
      <c r="K810" s="232">
        <v>35.03</v>
      </c>
      <c r="L810" s="232">
        <v>20</v>
      </c>
      <c r="M810" s="232">
        <v>38.200000000000003</v>
      </c>
      <c r="N810" s="232">
        <v>38.026635590567516</v>
      </c>
      <c r="O810" s="232">
        <v>26.68</v>
      </c>
      <c r="P810" s="232">
        <v>41.1</v>
      </c>
      <c r="Q810" s="232">
        <v>36</v>
      </c>
      <c r="R810" s="232">
        <v>28.5</v>
      </c>
      <c r="S810" s="232">
        <v>34.04</v>
      </c>
      <c r="T810" s="232">
        <v>28.54</v>
      </c>
      <c r="U810" s="232">
        <v>28.57</v>
      </c>
      <c r="V810" s="232">
        <v>36.418999999999997</v>
      </c>
      <c r="W810" s="229"/>
      <c r="X810" s="230"/>
      <c r="Y810" s="230"/>
      <c r="Z810" s="230"/>
      <c r="AA810" s="230"/>
      <c r="AB810" s="230"/>
      <c r="AC810" s="230"/>
      <c r="AD810" s="230"/>
      <c r="AE810" s="230"/>
      <c r="AF810" s="230"/>
      <c r="AG810" s="230"/>
      <c r="AH810" s="230"/>
      <c r="AI810" s="230"/>
      <c r="AJ810" s="230"/>
      <c r="AK810" s="230"/>
      <c r="AL810" s="230"/>
      <c r="AM810" s="230"/>
      <c r="AN810" s="230"/>
      <c r="AO810" s="230"/>
      <c r="AP810" s="230"/>
      <c r="AQ810" s="230"/>
      <c r="AR810" s="230"/>
      <c r="AS810" s="230"/>
      <c r="AT810" s="230"/>
      <c r="AU810" s="230"/>
      <c r="AV810" s="230"/>
      <c r="AW810" s="230"/>
      <c r="AX810" s="230"/>
      <c r="AY810" s="230"/>
      <c r="AZ810" s="230"/>
      <c r="BA810" s="230"/>
      <c r="BB810" s="230"/>
      <c r="BC810" s="230"/>
      <c r="BD810" s="230"/>
      <c r="BE810" s="230"/>
      <c r="BF810" s="230"/>
      <c r="BG810" s="230"/>
      <c r="BH810" s="230"/>
      <c r="BI810" s="230"/>
      <c r="BJ810" s="230"/>
      <c r="BK810" s="230"/>
      <c r="BL810" s="230"/>
      <c r="BM810" s="231">
        <v>16</v>
      </c>
    </row>
    <row r="811" spans="1:65">
      <c r="A811" s="30"/>
      <c r="B811" s="19">
        <v>1</v>
      </c>
      <c r="C811" s="9">
        <v>4</v>
      </c>
      <c r="D811" s="232">
        <v>35.08</v>
      </c>
      <c r="E811" s="232">
        <v>45.69</v>
      </c>
      <c r="F811" s="232">
        <v>34.700000000000003</v>
      </c>
      <c r="G811" s="242">
        <v>40</v>
      </c>
      <c r="H811" s="232">
        <v>44.6</v>
      </c>
      <c r="I811" s="242">
        <v>30</v>
      </c>
      <c r="J811" s="242">
        <v>30</v>
      </c>
      <c r="K811" s="232">
        <v>35.4</v>
      </c>
      <c r="L811" s="232">
        <v>22</v>
      </c>
      <c r="M811" s="232">
        <v>41.5</v>
      </c>
      <c r="N811" s="232">
        <v>37.158616721748068</v>
      </c>
      <c r="O811" s="232">
        <v>26.75</v>
      </c>
      <c r="P811" s="232">
        <v>40.299999999999997</v>
      </c>
      <c r="Q811" s="232">
        <v>36</v>
      </c>
      <c r="R811" s="232">
        <v>29.1</v>
      </c>
      <c r="S811" s="232">
        <v>34.04</v>
      </c>
      <c r="T811" s="232">
        <v>28.1</v>
      </c>
      <c r="U811" s="232">
        <v>27.35</v>
      </c>
      <c r="V811" s="232">
        <v>40.145000000000003</v>
      </c>
      <c r="W811" s="229"/>
      <c r="X811" s="230"/>
      <c r="Y811" s="230"/>
      <c r="Z811" s="230"/>
      <c r="AA811" s="230"/>
      <c r="AB811" s="230"/>
      <c r="AC811" s="230"/>
      <c r="AD811" s="230"/>
      <c r="AE811" s="230"/>
      <c r="AF811" s="230"/>
      <c r="AG811" s="230"/>
      <c r="AH811" s="230"/>
      <c r="AI811" s="230"/>
      <c r="AJ811" s="230"/>
      <c r="AK811" s="230"/>
      <c r="AL811" s="230"/>
      <c r="AM811" s="230"/>
      <c r="AN811" s="230"/>
      <c r="AO811" s="230"/>
      <c r="AP811" s="230"/>
      <c r="AQ811" s="230"/>
      <c r="AR811" s="230"/>
      <c r="AS811" s="230"/>
      <c r="AT811" s="230"/>
      <c r="AU811" s="230"/>
      <c r="AV811" s="230"/>
      <c r="AW811" s="230"/>
      <c r="AX811" s="230"/>
      <c r="AY811" s="230"/>
      <c r="AZ811" s="230"/>
      <c r="BA811" s="230"/>
      <c r="BB811" s="230"/>
      <c r="BC811" s="230"/>
      <c r="BD811" s="230"/>
      <c r="BE811" s="230"/>
      <c r="BF811" s="230"/>
      <c r="BG811" s="230"/>
      <c r="BH811" s="230"/>
      <c r="BI811" s="230"/>
      <c r="BJ811" s="230"/>
      <c r="BK811" s="230"/>
      <c r="BL811" s="230"/>
      <c r="BM811" s="231">
        <v>34.533378944227863</v>
      </c>
    </row>
    <row r="812" spans="1:65">
      <c r="A812" s="30"/>
      <c r="B812" s="19">
        <v>1</v>
      </c>
      <c r="C812" s="9">
        <v>5</v>
      </c>
      <c r="D812" s="232">
        <v>35.75</v>
      </c>
      <c r="E812" s="232">
        <v>43.83</v>
      </c>
      <c r="F812" s="232">
        <v>34.22</v>
      </c>
      <c r="G812" s="242">
        <v>40</v>
      </c>
      <c r="H812" s="232">
        <v>44.6</v>
      </c>
      <c r="I812" s="242">
        <v>30</v>
      </c>
      <c r="J812" s="242">
        <v>30</v>
      </c>
      <c r="K812" s="232">
        <v>34.49</v>
      </c>
      <c r="L812" s="232">
        <v>26</v>
      </c>
      <c r="M812" s="232">
        <v>39.799999999999997</v>
      </c>
      <c r="N812" s="232">
        <v>38.496732230602113</v>
      </c>
      <c r="O812" s="232">
        <v>26.43</v>
      </c>
      <c r="P812" s="232">
        <v>37.799999999999997</v>
      </c>
      <c r="Q812" s="232">
        <v>37</v>
      </c>
      <c r="R812" s="232">
        <v>29.3</v>
      </c>
      <c r="S812" s="232">
        <v>33.840000000000003</v>
      </c>
      <c r="T812" s="232">
        <v>28.54</v>
      </c>
      <c r="U812" s="232">
        <v>26.34</v>
      </c>
      <c r="V812" s="232">
        <v>37.427333333333337</v>
      </c>
      <c r="W812" s="229"/>
      <c r="X812" s="230"/>
      <c r="Y812" s="230"/>
      <c r="Z812" s="230"/>
      <c r="AA812" s="230"/>
      <c r="AB812" s="230"/>
      <c r="AC812" s="230"/>
      <c r="AD812" s="230"/>
      <c r="AE812" s="230"/>
      <c r="AF812" s="230"/>
      <c r="AG812" s="230"/>
      <c r="AH812" s="230"/>
      <c r="AI812" s="230"/>
      <c r="AJ812" s="230"/>
      <c r="AK812" s="230"/>
      <c r="AL812" s="230"/>
      <c r="AM812" s="230"/>
      <c r="AN812" s="230"/>
      <c r="AO812" s="230"/>
      <c r="AP812" s="230"/>
      <c r="AQ812" s="230"/>
      <c r="AR812" s="230"/>
      <c r="AS812" s="230"/>
      <c r="AT812" s="230"/>
      <c r="AU812" s="230"/>
      <c r="AV812" s="230"/>
      <c r="AW812" s="230"/>
      <c r="AX812" s="230"/>
      <c r="AY812" s="230"/>
      <c r="AZ812" s="230"/>
      <c r="BA812" s="230"/>
      <c r="BB812" s="230"/>
      <c r="BC812" s="230"/>
      <c r="BD812" s="230"/>
      <c r="BE812" s="230"/>
      <c r="BF812" s="230"/>
      <c r="BG812" s="230"/>
      <c r="BH812" s="230"/>
      <c r="BI812" s="230"/>
      <c r="BJ812" s="230"/>
      <c r="BK812" s="230"/>
      <c r="BL812" s="230"/>
      <c r="BM812" s="231">
        <v>112</v>
      </c>
    </row>
    <row r="813" spans="1:65">
      <c r="A813" s="30"/>
      <c r="B813" s="19">
        <v>1</v>
      </c>
      <c r="C813" s="9">
        <v>6</v>
      </c>
      <c r="D813" s="232">
        <v>36</v>
      </c>
      <c r="E813" s="232">
        <v>44.17</v>
      </c>
      <c r="F813" s="232">
        <v>33.21</v>
      </c>
      <c r="G813" s="242">
        <v>30</v>
      </c>
      <c r="H813" s="232">
        <v>44.9</v>
      </c>
      <c r="I813" s="242">
        <v>30</v>
      </c>
      <c r="J813" s="242">
        <v>30</v>
      </c>
      <c r="K813" s="232">
        <v>34.89</v>
      </c>
      <c r="L813" s="232">
        <v>25</v>
      </c>
      <c r="M813" s="232">
        <v>36.4</v>
      </c>
      <c r="N813" s="232">
        <v>38.632773642756803</v>
      </c>
      <c r="O813" s="232">
        <v>27.14</v>
      </c>
      <c r="P813" s="232">
        <v>34.700000000000003</v>
      </c>
      <c r="Q813" s="232">
        <v>37</v>
      </c>
      <c r="R813" s="232">
        <v>28.8</v>
      </c>
      <c r="S813" s="232">
        <v>34.33</v>
      </c>
      <c r="T813" s="232">
        <v>28.22</v>
      </c>
      <c r="U813" s="232">
        <v>28.08</v>
      </c>
      <c r="V813" s="232">
        <v>34.680499999999995</v>
      </c>
      <c r="W813" s="229"/>
      <c r="X813" s="230"/>
      <c r="Y813" s="230"/>
      <c r="Z813" s="230"/>
      <c r="AA813" s="230"/>
      <c r="AB813" s="230"/>
      <c r="AC813" s="230"/>
      <c r="AD813" s="230"/>
      <c r="AE813" s="230"/>
      <c r="AF813" s="230"/>
      <c r="AG813" s="230"/>
      <c r="AH813" s="230"/>
      <c r="AI813" s="230"/>
      <c r="AJ813" s="230"/>
      <c r="AK813" s="230"/>
      <c r="AL813" s="230"/>
      <c r="AM813" s="230"/>
      <c r="AN813" s="230"/>
      <c r="AO813" s="230"/>
      <c r="AP813" s="230"/>
      <c r="AQ813" s="230"/>
      <c r="AR813" s="230"/>
      <c r="AS813" s="230"/>
      <c r="AT813" s="230"/>
      <c r="AU813" s="230"/>
      <c r="AV813" s="230"/>
      <c r="AW813" s="230"/>
      <c r="AX813" s="230"/>
      <c r="AY813" s="230"/>
      <c r="AZ813" s="230"/>
      <c r="BA813" s="230"/>
      <c r="BB813" s="230"/>
      <c r="BC813" s="230"/>
      <c r="BD813" s="230"/>
      <c r="BE813" s="230"/>
      <c r="BF813" s="230"/>
      <c r="BG813" s="230"/>
      <c r="BH813" s="230"/>
      <c r="BI813" s="230"/>
      <c r="BJ813" s="230"/>
      <c r="BK813" s="230"/>
      <c r="BL813" s="230"/>
      <c r="BM813" s="233"/>
    </row>
    <row r="814" spans="1:65">
      <c r="A814" s="30"/>
      <c r="B814" s="20" t="s">
        <v>259</v>
      </c>
      <c r="C814" s="12"/>
      <c r="D814" s="234">
        <v>35.818333333333335</v>
      </c>
      <c r="E814" s="234">
        <v>44.616666666666667</v>
      </c>
      <c r="F814" s="234">
        <v>33.478333333333332</v>
      </c>
      <c r="G814" s="234">
        <v>38.333333333333336</v>
      </c>
      <c r="H814" s="234">
        <v>44.666666666666664</v>
      </c>
      <c r="I814" s="234">
        <v>30</v>
      </c>
      <c r="J814" s="234">
        <v>28.333333333333332</v>
      </c>
      <c r="K814" s="234">
        <v>35.076666666666675</v>
      </c>
      <c r="L814" s="234">
        <v>22.166666666666668</v>
      </c>
      <c r="M814" s="234">
        <v>38.9</v>
      </c>
      <c r="N814" s="234">
        <v>38.181979774312445</v>
      </c>
      <c r="O814" s="234">
        <v>26.856666666666666</v>
      </c>
      <c r="P814" s="234">
        <v>40.050000000000004</v>
      </c>
      <c r="Q814" s="234">
        <v>36.333333333333336</v>
      </c>
      <c r="R814" s="234">
        <v>29.066666666666674</v>
      </c>
      <c r="S814" s="234">
        <v>34.04666666666666</v>
      </c>
      <c r="T814" s="234">
        <v>28.441666666666663</v>
      </c>
      <c r="U814" s="234">
        <v>27.663333333333338</v>
      </c>
      <c r="V814" s="234">
        <v>37.170416666666661</v>
      </c>
      <c r="W814" s="229"/>
      <c r="X814" s="230"/>
      <c r="Y814" s="230"/>
      <c r="Z814" s="230"/>
      <c r="AA814" s="230"/>
      <c r="AB814" s="230"/>
      <c r="AC814" s="230"/>
      <c r="AD814" s="230"/>
      <c r="AE814" s="230"/>
      <c r="AF814" s="230"/>
      <c r="AG814" s="230"/>
      <c r="AH814" s="230"/>
      <c r="AI814" s="230"/>
      <c r="AJ814" s="230"/>
      <c r="AK814" s="230"/>
      <c r="AL814" s="230"/>
      <c r="AM814" s="230"/>
      <c r="AN814" s="230"/>
      <c r="AO814" s="230"/>
      <c r="AP814" s="230"/>
      <c r="AQ814" s="230"/>
      <c r="AR814" s="230"/>
      <c r="AS814" s="230"/>
      <c r="AT814" s="230"/>
      <c r="AU814" s="230"/>
      <c r="AV814" s="230"/>
      <c r="AW814" s="230"/>
      <c r="AX814" s="230"/>
      <c r="AY814" s="230"/>
      <c r="AZ814" s="230"/>
      <c r="BA814" s="230"/>
      <c r="BB814" s="230"/>
      <c r="BC814" s="230"/>
      <c r="BD814" s="230"/>
      <c r="BE814" s="230"/>
      <c r="BF814" s="230"/>
      <c r="BG814" s="230"/>
      <c r="BH814" s="230"/>
      <c r="BI814" s="230"/>
      <c r="BJ814" s="230"/>
      <c r="BK814" s="230"/>
      <c r="BL814" s="230"/>
      <c r="BM814" s="233"/>
    </row>
    <row r="815" spans="1:65">
      <c r="A815" s="30"/>
      <c r="B815" s="3" t="s">
        <v>260</v>
      </c>
      <c r="C815" s="29"/>
      <c r="D815" s="232">
        <v>35.875</v>
      </c>
      <c r="E815" s="232">
        <v>44.38</v>
      </c>
      <c r="F815" s="232">
        <v>33.504999999999995</v>
      </c>
      <c r="G815" s="232">
        <v>40</v>
      </c>
      <c r="H815" s="232">
        <v>44.6</v>
      </c>
      <c r="I815" s="232">
        <v>30</v>
      </c>
      <c r="J815" s="232">
        <v>30</v>
      </c>
      <c r="K815" s="232">
        <v>34.984999999999999</v>
      </c>
      <c r="L815" s="232">
        <v>21.5</v>
      </c>
      <c r="M815" s="232">
        <v>39</v>
      </c>
      <c r="N815" s="232">
        <v>38.388560230100097</v>
      </c>
      <c r="O815" s="232">
        <v>26.715</v>
      </c>
      <c r="P815" s="232">
        <v>40.700000000000003</v>
      </c>
      <c r="Q815" s="232">
        <v>36</v>
      </c>
      <c r="R815" s="232">
        <v>29.15</v>
      </c>
      <c r="S815" s="232">
        <v>34.04</v>
      </c>
      <c r="T815" s="232">
        <v>28.515000000000001</v>
      </c>
      <c r="U815" s="232">
        <v>27.82</v>
      </c>
      <c r="V815" s="232">
        <v>37.175333333333327</v>
      </c>
      <c r="W815" s="229"/>
      <c r="X815" s="230"/>
      <c r="Y815" s="230"/>
      <c r="Z815" s="230"/>
      <c r="AA815" s="230"/>
      <c r="AB815" s="230"/>
      <c r="AC815" s="230"/>
      <c r="AD815" s="230"/>
      <c r="AE815" s="230"/>
      <c r="AF815" s="230"/>
      <c r="AG815" s="230"/>
      <c r="AH815" s="230"/>
      <c r="AI815" s="230"/>
      <c r="AJ815" s="230"/>
      <c r="AK815" s="230"/>
      <c r="AL815" s="230"/>
      <c r="AM815" s="230"/>
      <c r="AN815" s="230"/>
      <c r="AO815" s="230"/>
      <c r="AP815" s="230"/>
      <c r="AQ815" s="230"/>
      <c r="AR815" s="230"/>
      <c r="AS815" s="230"/>
      <c r="AT815" s="230"/>
      <c r="AU815" s="230"/>
      <c r="AV815" s="230"/>
      <c r="AW815" s="230"/>
      <c r="AX815" s="230"/>
      <c r="AY815" s="230"/>
      <c r="AZ815" s="230"/>
      <c r="BA815" s="230"/>
      <c r="BB815" s="230"/>
      <c r="BC815" s="230"/>
      <c r="BD815" s="230"/>
      <c r="BE815" s="230"/>
      <c r="BF815" s="230"/>
      <c r="BG815" s="230"/>
      <c r="BH815" s="230"/>
      <c r="BI815" s="230"/>
      <c r="BJ815" s="230"/>
      <c r="BK815" s="230"/>
      <c r="BL815" s="230"/>
      <c r="BM815" s="233"/>
    </row>
    <row r="816" spans="1:65">
      <c r="A816" s="30"/>
      <c r="B816" s="3" t="s">
        <v>261</v>
      </c>
      <c r="C816" s="29"/>
      <c r="D816" s="232">
        <v>0.46006159007970515</v>
      </c>
      <c r="E816" s="232">
        <v>0.705228095488733</v>
      </c>
      <c r="F816" s="232">
        <v>1.014818538787436</v>
      </c>
      <c r="G816" s="232">
        <v>4.0824829046386295</v>
      </c>
      <c r="H816" s="232">
        <v>0.19663841605003446</v>
      </c>
      <c r="I816" s="232">
        <v>0</v>
      </c>
      <c r="J816" s="232">
        <v>4.0824829046386233</v>
      </c>
      <c r="K816" s="232">
        <v>0.42556628939175417</v>
      </c>
      <c r="L816" s="232">
        <v>2.7868739954771362</v>
      </c>
      <c r="M816" s="232">
        <v>2.1725560982400425</v>
      </c>
      <c r="N816" s="232">
        <v>0.54054058374451086</v>
      </c>
      <c r="O816" s="232">
        <v>0.45235679133474527</v>
      </c>
      <c r="P816" s="232">
        <v>3.3560393323082489</v>
      </c>
      <c r="Q816" s="232">
        <v>0.51639777949432231</v>
      </c>
      <c r="R816" s="232">
        <v>0.36147844564602549</v>
      </c>
      <c r="S816" s="232">
        <v>0.16705288583758809</v>
      </c>
      <c r="T816" s="232">
        <v>0.24036777376900315</v>
      </c>
      <c r="U816" s="232">
        <v>0.77023805843821214</v>
      </c>
      <c r="V816" s="232">
        <v>1.775749574905704</v>
      </c>
      <c r="W816" s="229"/>
      <c r="X816" s="230"/>
      <c r="Y816" s="230"/>
      <c r="Z816" s="230"/>
      <c r="AA816" s="230"/>
      <c r="AB816" s="230"/>
      <c r="AC816" s="230"/>
      <c r="AD816" s="230"/>
      <c r="AE816" s="230"/>
      <c r="AF816" s="230"/>
      <c r="AG816" s="230"/>
      <c r="AH816" s="230"/>
      <c r="AI816" s="230"/>
      <c r="AJ816" s="230"/>
      <c r="AK816" s="230"/>
      <c r="AL816" s="230"/>
      <c r="AM816" s="230"/>
      <c r="AN816" s="230"/>
      <c r="AO816" s="230"/>
      <c r="AP816" s="230"/>
      <c r="AQ816" s="230"/>
      <c r="AR816" s="230"/>
      <c r="AS816" s="230"/>
      <c r="AT816" s="230"/>
      <c r="AU816" s="230"/>
      <c r="AV816" s="230"/>
      <c r="AW816" s="230"/>
      <c r="AX816" s="230"/>
      <c r="AY816" s="230"/>
      <c r="AZ816" s="230"/>
      <c r="BA816" s="230"/>
      <c r="BB816" s="230"/>
      <c r="BC816" s="230"/>
      <c r="BD816" s="230"/>
      <c r="BE816" s="230"/>
      <c r="BF816" s="230"/>
      <c r="BG816" s="230"/>
      <c r="BH816" s="230"/>
      <c r="BI816" s="230"/>
      <c r="BJ816" s="230"/>
      <c r="BK816" s="230"/>
      <c r="BL816" s="230"/>
      <c r="BM816" s="233"/>
    </row>
    <row r="817" spans="1:65">
      <c r="A817" s="30"/>
      <c r="B817" s="3" t="s">
        <v>86</v>
      </c>
      <c r="C817" s="29"/>
      <c r="D817" s="13">
        <v>1.2844304780969852E-2</v>
      </c>
      <c r="E817" s="13">
        <v>1.5806382416632042E-2</v>
      </c>
      <c r="F817" s="13">
        <v>3.0312695936300177E-2</v>
      </c>
      <c r="G817" s="13">
        <v>0.1064995540340512</v>
      </c>
      <c r="H817" s="13">
        <v>4.4023525981351005E-3</v>
      </c>
      <c r="I817" s="13">
        <v>0</v>
      </c>
      <c r="J817" s="13">
        <v>0.144087631928422</v>
      </c>
      <c r="K817" s="13">
        <v>1.2132460972871446E-2</v>
      </c>
      <c r="L817" s="13">
        <v>0.12572363889370539</v>
      </c>
      <c r="M817" s="13">
        <v>5.5849771162983099E-2</v>
      </c>
      <c r="N817" s="13">
        <v>1.4156955373701404E-2</v>
      </c>
      <c r="O817" s="13">
        <v>1.6843370659106811E-2</v>
      </c>
      <c r="P817" s="13">
        <v>8.3796238010193466E-2</v>
      </c>
      <c r="Q817" s="13">
        <v>1.4212782921862082E-2</v>
      </c>
      <c r="R817" s="13">
        <v>1.2436185056629315E-2</v>
      </c>
      <c r="S817" s="13">
        <v>4.906585642380697E-3</v>
      </c>
      <c r="T817" s="13">
        <v>8.4512548644243724E-3</v>
      </c>
      <c r="U817" s="13">
        <v>2.7843284435650512E-2</v>
      </c>
      <c r="V817" s="13">
        <v>4.7773195302869553E-2</v>
      </c>
      <c r="W817" s="157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3" t="s">
        <v>262</v>
      </c>
      <c r="C818" s="29"/>
      <c r="D818" s="13">
        <v>3.7209054786695006E-2</v>
      </c>
      <c r="E818" s="13">
        <v>0.29198671055976089</v>
      </c>
      <c r="F818" s="13">
        <v>-3.0551473477253732E-2</v>
      </c>
      <c r="G818" s="13">
        <v>0.11003714392508424</v>
      </c>
      <c r="H818" s="13">
        <v>0.29343458509531528</v>
      </c>
      <c r="I818" s="13">
        <v>-0.13127527866732547</v>
      </c>
      <c r="J818" s="13">
        <v>-0.17953776318580739</v>
      </c>
      <c r="K818" s="13">
        <v>1.5732249175970603E-2</v>
      </c>
      <c r="L818" s="13">
        <v>-0.35810895590419045</v>
      </c>
      <c r="M818" s="13">
        <v>0.12644638866136781</v>
      </c>
      <c r="N818" s="13">
        <v>0.1056543246456465</v>
      </c>
      <c r="O818" s="13">
        <v>-0.22229832446918241</v>
      </c>
      <c r="P818" s="13">
        <v>0.15974750297912066</v>
      </c>
      <c r="Q818" s="13">
        <v>5.21221625029058E-2</v>
      </c>
      <c r="R818" s="13">
        <v>-0.15830226999767516</v>
      </c>
      <c r="S818" s="13">
        <v>-1.409396625645154E-2</v>
      </c>
      <c r="T818" s="13">
        <v>-0.1764007016921062</v>
      </c>
      <c r="U818" s="13">
        <v>-0.19893928196223698</v>
      </c>
      <c r="V818" s="13">
        <v>7.6361995352313139E-2</v>
      </c>
      <c r="W818" s="157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46" t="s">
        <v>263</v>
      </c>
      <c r="C819" s="47"/>
      <c r="D819" s="45">
        <v>0.06</v>
      </c>
      <c r="E819" s="45">
        <v>1.54</v>
      </c>
      <c r="F819" s="45">
        <v>0.33</v>
      </c>
      <c r="G819" s="45" t="s">
        <v>264</v>
      </c>
      <c r="H819" s="45">
        <v>1.54</v>
      </c>
      <c r="I819" s="45" t="s">
        <v>264</v>
      </c>
      <c r="J819" s="45" t="s">
        <v>264</v>
      </c>
      <c r="K819" s="45">
        <v>0.06</v>
      </c>
      <c r="L819" s="45">
        <v>2.2200000000000002</v>
      </c>
      <c r="M819" s="45">
        <v>0.57999999999999996</v>
      </c>
      <c r="N819" s="45">
        <v>0.46</v>
      </c>
      <c r="O819" s="45">
        <v>1.44</v>
      </c>
      <c r="P819" s="45">
        <v>0.77</v>
      </c>
      <c r="Q819" s="45">
        <v>0.15</v>
      </c>
      <c r="R819" s="45">
        <v>1.07</v>
      </c>
      <c r="S819" s="45">
        <v>0.23</v>
      </c>
      <c r="T819" s="45">
        <v>1.17</v>
      </c>
      <c r="U819" s="45">
        <v>1.3</v>
      </c>
      <c r="V819" s="45">
        <v>0.28999999999999998</v>
      </c>
      <c r="W819" s="157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B820" s="31" t="s">
        <v>275</v>
      </c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BM820" s="55"/>
    </row>
    <row r="821" spans="1:65">
      <c r="BM821" s="55"/>
    </row>
    <row r="822" spans="1:65" ht="15">
      <c r="B822" s="8" t="s">
        <v>548</v>
      </c>
      <c r="BM822" s="28" t="s">
        <v>66</v>
      </c>
    </row>
    <row r="823" spans="1:65" ht="15">
      <c r="A823" s="25" t="s">
        <v>9</v>
      </c>
      <c r="B823" s="18" t="s">
        <v>110</v>
      </c>
      <c r="C823" s="15" t="s">
        <v>111</v>
      </c>
      <c r="D823" s="16" t="s">
        <v>225</v>
      </c>
      <c r="E823" s="17" t="s">
        <v>225</v>
      </c>
      <c r="F823" s="17" t="s">
        <v>225</v>
      </c>
      <c r="G823" s="17" t="s">
        <v>225</v>
      </c>
      <c r="H823" s="17" t="s">
        <v>225</v>
      </c>
      <c r="I823" s="17" t="s">
        <v>225</v>
      </c>
      <c r="J823" s="17" t="s">
        <v>225</v>
      </c>
      <c r="K823" s="17" t="s">
        <v>225</v>
      </c>
      <c r="L823" s="17" t="s">
        <v>225</v>
      </c>
      <c r="M823" s="17" t="s">
        <v>225</v>
      </c>
      <c r="N823" s="17" t="s">
        <v>225</v>
      </c>
      <c r="O823" s="17" t="s">
        <v>225</v>
      </c>
      <c r="P823" s="17" t="s">
        <v>225</v>
      </c>
      <c r="Q823" s="17" t="s">
        <v>225</v>
      </c>
      <c r="R823" s="17" t="s">
        <v>225</v>
      </c>
      <c r="S823" s="17" t="s">
        <v>225</v>
      </c>
      <c r="T823" s="17" t="s">
        <v>225</v>
      </c>
      <c r="U823" s="17" t="s">
        <v>225</v>
      </c>
      <c r="V823" s="17" t="s">
        <v>225</v>
      </c>
      <c r="W823" s="17" t="s">
        <v>225</v>
      </c>
      <c r="X823" s="157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</v>
      </c>
    </row>
    <row r="824" spans="1:65">
      <c r="A824" s="30"/>
      <c r="B824" s="19" t="s">
        <v>226</v>
      </c>
      <c r="C824" s="9" t="s">
        <v>226</v>
      </c>
      <c r="D824" s="155" t="s">
        <v>228</v>
      </c>
      <c r="E824" s="156" t="s">
        <v>229</v>
      </c>
      <c r="F824" s="156" t="s">
        <v>231</v>
      </c>
      <c r="G824" s="156" t="s">
        <v>232</v>
      </c>
      <c r="H824" s="156" t="s">
        <v>233</v>
      </c>
      <c r="I824" s="156" t="s">
        <v>234</v>
      </c>
      <c r="J824" s="156" t="s">
        <v>235</v>
      </c>
      <c r="K824" s="156" t="s">
        <v>236</v>
      </c>
      <c r="L824" s="156" t="s">
        <v>237</v>
      </c>
      <c r="M824" s="156" t="s">
        <v>238</v>
      </c>
      <c r="N824" s="156" t="s">
        <v>239</v>
      </c>
      <c r="O824" s="156" t="s">
        <v>241</v>
      </c>
      <c r="P824" s="156" t="s">
        <v>242</v>
      </c>
      <c r="Q824" s="156" t="s">
        <v>243</v>
      </c>
      <c r="R824" s="156" t="s">
        <v>244</v>
      </c>
      <c r="S824" s="156" t="s">
        <v>245</v>
      </c>
      <c r="T824" s="156" t="s">
        <v>247</v>
      </c>
      <c r="U824" s="156" t="s">
        <v>249</v>
      </c>
      <c r="V824" s="156" t="s">
        <v>250</v>
      </c>
      <c r="W824" s="156" t="s">
        <v>251</v>
      </c>
      <c r="X824" s="157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 t="s">
        <v>3</v>
      </c>
    </row>
    <row r="825" spans="1:65">
      <c r="A825" s="30"/>
      <c r="B825" s="19"/>
      <c r="C825" s="9"/>
      <c r="D825" s="10" t="s">
        <v>267</v>
      </c>
      <c r="E825" s="11" t="s">
        <v>292</v>
      </c>
      <c r="F825" s="11" t="s">
        <v>267</v>
      </c>
      <c r="G825" s="11" t="s">
        <v>291</v>
      </c>
      <c r="H825" s="11" t="s">
        <v>267</v>
      </c>
      <c r="I825" s="11" t="s">
        <v>291</v>
      </c>
      <c r="J825" s="11" t="s">
        <v>291</v>
      </c>
      <c r="K825" s="11" t="s">
        <v>267</v>
      </c>
      <c r="L825" s="11" t="s">
        <v>291</v>
      </c>
      <c r="M825" s="11" t="s">
        <v>292</v>
      </c>
      <c r="N825" s="11" t="s">
        <v>267</v>
      </c>
      <c r="O825" s="11" t="s">
        <v>267</v>
      </c>
      <c r="P825" s="11" t="s">
        <v>267</v>
      </c>
      <c r="Q825" s="11" t="s">
        <v>292</v>
      </c>
      <c r="R825" s="11" t="s">
        <v>292</v>
      </c>
      <c r="S825" s="11" t="s">
        <v>267</v>
      </c>
      <c r="T825" s="11" t="s">
        <v>292</v>
      </c>
      <c r="U825" s="11" t="s">
        <v>267</v>
      </c>
      <c r="V825" s="11" t="s">
        <v>292</v>
      </c>
      <c r="W825" s="11" t="s">
        <v>291</v>
      </c>
      <c r="X825" s="157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2</v>
      </c>
    </row>
    <row r="826" spans="1:65">
      <c r="A826" s="30"/>
      <c r="B826" s="19"/>
      <c r="C826" s="9"/>
      <c r="D826" s="26" t="s">
        <v>295</v>
      </c>
      <c r="E826" s="26" t="s">
        <v>296</v>
      </c>
      <c r="F826" s="26" t="s">
        <v>296</v>
      </c>
      <c r="G826" s="26" t="s">
        <v>300</v>
      </c>
      <c r="H826" s="26" t="s">
        <v>298</v>
      </c>
      <c r="I826" s="26" t="s">
        <v>300</v>
      </c>
      <c r="J826" s="26" t="s">
        <v>300</v>
      </c>
      <c r="K826" s="26" t="s">
        <v>117</v>
      </c>
      <c r="L826" s="26" t="s">
        <v>296</v>
      </c>
      <c r="M826" s="26" t="s">
        <v>298</v>
      </c>
      <c r="N826" s="26" t="s">
        <v>295</v>
      </c>
      <c r="O826" s="26" t="s">
        <v>298</v>
      </c>
      <c r="P826" s="26" t="s">
        <v>298</v>
      </c>
      <c r="Q826" s="26" t="s">
        <v>300</v>
      </c>
      <c r="R826" s="26" t="s">
        <v>296</v>
      </c>
      <c r="S826" s="26" t="s">
        <v>296</v>
      </c>
      <c r="T826" s="26" t="s">
        <v>296</v>
      </c>
      <c r="U826" s="26" t="s">
        <v>300</v>
      </c>
      <c r="V826" s="26" t="s">
        <v>295</v>
      </c>
      <c r="W826" s="26" t="s">
        <v>295</v>
      </c>
      <c r="X826" s="157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2</v>
      </c>
    </row>
    <row r="827" spans="1:65">
      <c r="A827" s="30"/>
      <c r="B827" s="18">
        <v>1</v>
      </c>
      <c r="C827" s="14">
        <v>1</v>
      </c>
      <c r="D827" s="22">
        <v>5</v>
      </c>
      <c r="E827" s="22">
        <v>3.7</v>
      </c>
      <c r="F827" s="22">
        <v>4</v>
      </c>
      <c r="G827" s="151">
        <v>5</v>
      </c>
      <c r="H827" s="22">
        <v>5</v>
      </c>
      <c r="I827" s="151">
        <v>5</v>
      </c>
      <c r="J827" s="151">
        <v>6</v>
      </c>
      <c r="K827" s="22">
        <v>5.2</v>
      </c>
      <c r="L827" s="22">
        <v>4.5</v>
      </c>
      <c r="M827" s="22">
        <v>4.5999999999999996</v>
      </c>
      <c r="N827" s="22">
        <v>5.0191434551864305</v>
      </c>
      <c r="O827" s="22">
        <v>5.9</v>
      </c>
      <c r="P827" s="22">
        <v>5.4</v>
      </c>
      <c r="Q827" s="22">
        <v>6.2</v>
      </c>
      <c r="R827" s="22">
        <v>5.3</v>
      </c>
      <c r="S827" s="22">
        <v>5.8032336129612396</v>
      </c>
      <c r="T827" s="22">
        <v>4.3</v>
      </c>
      <c r="U827" s="151">
        <v>7.2</v>
      </c>
      <c r="V827" s="22">
        <v>4.2</v>
      </c>
      <c r="W827" s="22">
        <v>3.8856666666666664</v>
      </c>
      <c r="X827" s="157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</v>
      </c>
    </row>
    <row r="828" spans="1:65">
      <c r="A828" s="30"/>
      <c r="B828" s="19">
        <v>1</v>
      </c>
      <c r="C828" s="9">
        <v>2</v>
      </c>
      <c r="D828" s="11">
        <v>4.8</v>
      </c>
      <c r="E828" s="11">
        <v>3.6</v>
      </c>
      <c r="F828" s="11">
        <v>4.3</v>
      </c>
      <c r="G828" s="152">
        <v>5</v>
      </c>
      <c r="H828" s="11">
        <v>5</v>
      </c>
      <c r="I828" s="152">
        <v>5</v>
      </c>
      <c r="J828" s="152">
        <v>6</v>
      </c>
      <c r="K828" s="11">
        <v>5.3</v>
      </c>
      <c r="L828" s="11">
        <v>4.5</v>
      </c>
      <c r="M828" s="11">
        <v>4.2</v>
      </c>
      <c r="N828" s="11">
        <v>5.2005698311073614</v>
      </c>
      <c r="O828" s="11">
        <v>5</v>
      </c>
      <c r="P828" s="11">
        <v>5.4</v>
      </c>
      <c r="Q828" s="11">
        <v>6.3</v>
      </c>
      <c r="R828" s="11">
        <v>5.3</v>
      </c>
      <c r="S828" s="11">
        <v>5.8423962792215365</v>
      </c>
      <c r="T828" s="11">
        <v>4.4000000000000004</v>
      </c>
      <c r="U828" s="152">
        <v>7</v>
      </c>
      <c r="V828" s="11">
        <v>4.05</v>
      </c>
      <c r="W828" s="11">
        <v>4.0176666666666669</v>
      </c>
      <c r="X828" s="157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31</v>
      </c>
    </row>
    <row r="829" spans="1:65">
      <c r="A829" s="30"/>
      <c r="B829" s="19">
        <v>1</v>
      </c>
      <c r="C829" s="9">
        <v>3</v>
      </c>
      <c r="D829" s="11">
        <v>4.7</v>
      </c>
      <c r="E829" s="11">
        <v>3.6</v>
      </c>
      <c r="F829" s="11">
        <v>4.0999999999999996</v>
      </c>
      <c r="G829" s="152">
        <v>5</v>
      </c>
      <c r="H829" s="11">
        <v>5.0999999999999996</v>
      </c>
      <c r="I829" s="152">
        <v>5</v>
      </c>
      <c r="J829" s="152">
        <v>6</v>
      </c>
      <c r="K829" s="11">
        <v>5.2</v>
      </c>
      <c r="L829" s="11">
        <v>4.5999999999999996</v>
      </c>
      <c r="M829" s="11">
        <v>4.2</v>
      </c>
      <c r="N829" s="11">
        <v>4.779454790424623</v>
      </c>
      <c r="O829" s="11">
        <v>5</v>
      </c>
      <c r="P829" s="11">
        <v>5.4</v>
      </c>
      <c r="Q829" s="11">
        <v>6.3</v>
      </c>
      <c r="R829" s="11">
        <v>5.2</v>
      </c>
      <c r="S829" s="11">
        <v>5.7284914801773796</v>
      </c>
      <c r="T829" s="11">
        <v>4.5</v>
      </c>
      <c r="U829" s="152">
        <v>7.2</v>
      </c>
      <c r="V829" s="11">
        <v>4.05</v>
      </c>
      <c r="W829" s="11">
        <v>3.9486666666666665</v>
      </c>
      <c r="X829" s="157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16</v>
      </c>
    </row>
    <row r="830" spans="1:65">
      <c r="A830" s="30"/>
      <c r="B830" s="19">
        <v>1</v>
      </c>
      <c r="C830" s="9">
        <v>4</v>
      </c>
      <c r="D830" s="11">
        <v>5</v>
      </c>
      <c r="E830" s="11">
        <v>3.7</v>
      </c>
      <c r="F830" s="11">
        <v>4.3</v>
      </c>
      <c r="G830" s="152">
        <v>5</v>
      </c>
      <c r="H830" s="11">
        <v>5.2</v>
      </c>
      <c r="I830" s="152">
        <v>5</v>
      </c>
      <c r="J830" s="152">
        <v>6</v>
      </c>
      <c r="K830" s="11">
        <v>5</v>
      </c>
      <c r="L830" s="11">
        <v>4.5999999999999996</v>
      </c>
      <c r="M830" s="11">
        <v>4.2</v>
      </c>
      <c r="N830" s="11">
        <v>4.9164051139619351</v>
      </c>
      <c r="O830" s="11">
        <v>4.8</v>
      </c>
      <c r="P830" s="11">
        <v>5.3</v>
      </c>
      <c r="Q830" s="11">
        <v>6.3</v>
      </c>
      <c r="R830" s="11">
        <v>5.2</v>
      </c>
      <c r="S830" s="11">
        <v>5.6848246547139816</v>
      </c>
      <c r="T830" s="11">
        <v>4.5</v>
      </c>
      <c r="U830" s="152">
        <v>7</v>
      </c>
      <c r="V830" s="11">
        <v>4.2</v>
      </c>
      <c r="W830" s="11">
        <v>4.1236666666666668</v>
      </c>
      <c r="X830" s="157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4.8054760861657924</v>
      </c>
    </row>
    <row r="831" spans="1:65">
      <c r="A831" s="30"/>
      <c r="B831" s="19">
        <v>1</v>
      </c>
      <c r="C831" s="9">
        <v>5</v>
      </c>
      <c r="D831" s="11">
        <v>4.9000000000000004</v>
      </c>
      <c r="E831" s="11">
        <v>3.6</v>
      </c>
      <c r="F831" s="11">
        <v>4.2</v>
      </c>
      <c r="G831" s="152">
        <v>5</v>
      </c>
      <c r="H831" s="11">
        <v>5.0999999999999996</v>
      </c>
      <c r="I831" s="152">
        <v>5</v>
      </c>
      <c r="J831" s="152">
        <v>6</v>
      </c>
      <c r="K831" s="11">
        <v>5.4</v>
      </c>
      <c r="L831" s="11">
        <v>4.5</v>
      </c>
      <c r="M831" s="11">
        <v>4.3</v>
      </c>
      <c r="N831" s="11">
        <v>5.0071269188736816</v>
      </c>
      <c r="O831" s="11">
        <v>5.3</v>
      </c>
      <c r="P831" s="11">
        <v>5.3</v>
      </c>
      <c r="Q831" s="11">
        <v>6.2</v>
      </c>
      <c r="R831" s="11">
        <v>5.2</v>
      </c>
      <c r="S831" s="11">
        <v>5.5990237903416302</v>
      </c>
      <c r="T831" s="11">
        <v>4.5</v>
      </c>
      <c r="U831" s="152">
        <v>6.9</v>
      </c>
      <c r="V831" s="11">
        <v>4</v>
      </c>
      <c r="W831" s="11">
        <v>3.8136666666666663</v>
      </c>
      <c r="X831" s="157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113</v>
      </c>
    </row>
    <row r="832" spans="1:65">
      <c r="A832" s="30"/>
      <c r="B832" s="19">
        <v>1</v>
      </c>
      <c r="C832" s="9">
        <v>6</v>
      </c>
      <c r="D832" s="11">
        <v>4.8</v>
      </c>
      <c r="E832" s="11">
        <v>3.7</v>
      </c>
      <c r="F832" s="11">
        <v>4.0999999999999996</v>
      </c>
      <c r="G832" s="152">
        <v>5</v>
      </c>
      <c r="H832" s="11">
        <v>5.2</v>
      </c>
      <c r="I832" s="152">
        <v>5</v>
      </c>
      <c r="J832" s="152">
        <v>6</v>
      </c>
      <c r="K832" s="11">
        <v>5.3</v>
      </c>
      <c r="L832" s="11">
        <v>4.4000000000000004</v>
      </c>
      <c r="M832" s="11">
        <v>4</v>
      </c>
      <c r="N832" s="11">
        <v>4.9129681229192945</v>
      </c>
      <c r="O832" s="11">
        <v>4.8</v>
      </c>
      <c r="P832" s="11">
        <v>5.3</v>
      </c>
      <c r="Q832" s="11">
        <v>6.2</v>
      </c>
      <c r="R832" s="11">
        <v>5.0999999999999996</v>
      </c>
      <c r="S832" s="11">
        <v>5.6610662220269417</v>
      </c>
      <c r="T832" s="11">
        <v>4.4000000000000004</v>
      </c>
      <c r="U832" s="152">
        <v>6.9</v>
      </c>
      <c r="V832" s="11">
        <v>4.05</v>
      </c>
      <c r="W832" s="11">
        <v>3.8316666666666666</v>
      </c>
      <c r="X832" s="157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20" t="s">
        <v>259</v>
      </c>
      <c r="C833" s="12"/>
      <c r="D833" s="23">
        <v>4.8666666666666663</v>
      </c>
      <c r="E833" s="23">
        <v>3.6500000000000004</v>
      </c>
      <c r="F833" s="23">
        <v>4.166666666666667</v>
      </c>
      <c r="G833" s="23">
        <v>5</v>
      </c>
      <c r="H833" s="23">
        <v>5.0999999999999996</v>
      </c>
      <c r="I833" s="23">
        <v>5</v>
      </c>
      <c r="J833" s="23">
        <v>6</v>
      </c>
      <c r="K833" s="23">
        <v>5.2333333333333334</v>
      </c>
      <c r="L833" s="23">
        <v>4.5166666666666666</v>
      </c>
      <c r="M833" s="23">
        <v>4.25</v>
      </c>
      <c r="N833" s="23">
        <v>4.9726113720788883</v>
      </c>
      <c r="O833" s="23">
        <v>5.1333333333333337</v>
      </c>
      <c r="P833" s="23">
        <v>5.3500000000000005</v>
      </c>
      <c r="Q833" s="23">
        <v>6.25</v>
      </c>
      <c r="R833" s="23">
        <v>5.2166666666666659</v>
      </c>
      <c r="S833" s="23">
        <v>5.7198393399071179</v>
      </c>
      <c r="T833" s="23">
        <v>4.4333333333333336</v>
      </c>
      <c r="U833" s="23">
        <v>7.0333333333333323</v>
      </c>
      <c r="V833" s="23">
        <v>4.0916666666666668</v>
      </c>
      <c r="W833" s="23">
        <v>3.936833333333333</v>
      </c>
      <c r="X833" s="157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260</v>
      </c>
      <c r="C834" s="29"/>
      <c r="D834" s="11">
        <v>4.8499999999999996</v>
      </c>
      <c r="E834" s="11">
        <v>3.6500000000000004</v>
      </c>
      <c r="F834" s="11">
        <v>4.1500000000000004</v>
      </c>
      <c r="G834" s="11">
        <v>5</v>
      </c>
      <c r="H834" s="11">
        <v>5.0999999999999996</v>
      </c>
      <c r="I834" s="11">
        <v>5</v>
      </c>
      <c r="J834" s="11">
        <v>6</v>
      </c>
      <c r="K834" s="11">
        <v>5.25</v>
      </c>
      <c r="L834" s="11">
        <v>4.5</v>
      </c>
      <c r="M834" s="11">
        <v>4.2</v>
      </c>
      <c r="N834" s="11">
        <v>4.9617660164178083</v>
      </c>
      <c r="O834" s="11">
        <v>5</v>
      </c>
      <c r="P834" s="11">
        <v>5.35</v>
      </c>
      <c r="Q834" s="11">
        <v>6.25</v>
      </c>
      <c r="R834" s="11">
        <v>5.2</v>
      </c>
      <c r="S834" s="11">
        <v>5.7066580674456802</v>
      </c>
      <c r="T834" s="11">
        <v>4.45</v>
      </c>
      <c r="U834" s="11">
        <v>7</v>
      </c>
      <c r="V834" s="11">
        <v>4.05</v>
      </c>
      <c r="W834" s="11">
        <v>3.9171666666666667</v>
      </c>
      <c r="X834" s="157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261</v>
      </c>
      <c r="C835" s="29"/>
      <c r="D835" s="24">
        <v>0.12110601416389968</v>
      </c>
      <c r="E835" s="24">
        <v>5.4772255750516662E-2</v>
      </c>
      <c r="F835" s="24">
        <v>0.12110601416389968</v>
      </c>
      <c r="G835" s="24">
        <v>0</v>
      </c>
      <c r="H835" s="24">
        <v>8.9442719099991672E-2</v>
      </c>
      <c r="I835" s="24">
        <v>0</v>
      </c>
      <c r="J835" s="24">
        <v>0</v>
      </c>
      <c r="K835" s="24">
        <v>0.13662601021279466</v>
      </c>
      <c r="L835" s="24">
        <v>7.5277265270907834E-2</v>
      </c>
      <c r="M835" s="24">
        <v>0.19748417658131484</v>
      </c>
      <c r="N835" s="24">
        <v>0.14095924405989885</v>
      </c>
      <c r="O835" s="24">
        <v>0.41793141383086629</v>
      </c>
      <c r="P835" s="24">
        <v>5.4772255750516904E-2</v>
      </c>
      <c r="Q835" s="24">
        <v>5.4772255750516412E-2</v>
      </c>
      <c r="R835" s="24">
        <v>7.5277265270908111E-2</v>
      </c>
      <c r="S835" s="24">
        <v>9.0913554836385232E-2</v>
      </c>
      <c r="T835" s="24">
        <v>8.1649658092772609E-2</v>
      </c>
      <c r="U835" s="24">
        <v>0.13662601021279461</v>
      </c>
      <c r="V835" s="24">
        <v>8.6120071218425562E-2</v>
      </c>
      <c r="W835" s="24">
        <v>0.11868347259271915</v>
      </c>
      <c r="X835" s="157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3" t="s">
        <v>86</v>
      </c>
      <c r="C836" s="29"/>
      <c r="D836" s="13">
        <v>2.4884797430938292E-2</v>
      </c>
      <c r="E836" s="13">
        <v>1.5006097465894975E-2</v>
      </c>
      <c r="F836" s="13">
        <v>2.9065443399335922E-2</v>
      </c>
      <c r="G836" s="13">
        <v>0</v>
      </c>
      <c r="H836" s="13">
        <v>1.7537788058821897E-2</v>
      </c>
      <c r="I836" s="13">
        <v>0</v>
      </c>
      <c r="J836" s="13">
        <v>0</v>
      </c>
      <c r="K836" s="13">
        <v>2.6106880932381147E-2</v>
      </c>
      <c r="L836" s="13">
        <v>1.6666553196510961E-2</v>
      </c>
      <c r="M836" s="13">
        <v>4.6466865077956436E-2</v>
      </c>
      <c r="N836" s="13">
        <v>2.8347126592554998E-2</v>
      </c>
      <c r="O836" s="13">
        <v>8.1415210486532386E-2</v>
      </c>
      <c r="P836" s="13">
        <v>1.0237804813180729E-2</v>
      </c>
      <c r="Q836" s="13">
        <v>8.7635609200826265E-3</v>
      </c>
      <c r="R836" s="13">
        <v>1.4430146697298682E-2</v>
      </c>
      <c r="S836" s="13">
        <v>1.5894424551767487E-2</v>
      </c>
      <c r="T836" s="13">
        <v>1.8417216111151716E-2</v>
      </c>
      <c r="U836" s="13">
        <v>1.9425499082387863E-2</v>
      </c>
      <c r="V836" s="13">
        <v>2.1047675246865717E-2</v>
      </c>
      <c r="W836" s="13">
        <v>3.0146938552826508E-2</v>
      </c>
      <c r="X836" s="157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262</v>
      </c>
      <c r="C837" s="29"/>
      <c r="D837" s="13">
        <v>1.2733510562466854E-2</v>
      </c>
      <c r="E837" s="13">
        <v>-0.24044986707814975</v>
      </c>
      <c r="F837" s="13">
        <v>-0.13293363821706594</v>
      </c>
      <c r="G837" s="13">
        <v>4.0479634139520826E-2</v>
      </c>
      <c r="H837" s="13">
        <v>6.1289226822311083E-2</v>
      </c>
      <c r="I837" s="13">
        <v>4.0479634139520826E-2</v>
      </c>
      <c r="J837" s="13">
        <v>0.24857556096742495</v>
      </c>
      <c r="K837" s="13">
        <v>8.9035350399365054E-2</v>
      </c>
      <c r="L837" s="13">
        <v>-6.0100063827299599E-2</v>
      </c>
      <c r="M837" s="13">
        <v>-0.11559231098140732</v>
      </c>
      <c r="N837" s="13">
        <v>3.4780172227732553E-2</v>
      </c>
      <c r="O837" s="13">
        <v>6.8225757716574797E-2</v>
      </c>
      <c r="P837" s="13">
        <v>0.11331320852928739</v>
      </c>
      <c r="Q837" s="13">
        <v>0.30059954267440103</v>
      </c>
      <c r="R837" s="13">
        <v>8.5567084952233197E-2</v>
      </c>
      <c r="S837" s="13">
        <v>0.19027526874467915</v>
      </c>
      <c r="T837" s="13">
        <v>-7.744139106295822E-2</v>
      </c>
      <c r="U837" s="13">
        <v>0.46360801868959234</v>
      </c>
      <c r="V837" s="13">
        <v>-0.14854083272915874</v>
      </c>
      <c r="W837" s="13">
        <v>-0.18076101873301276</v>
      </c>
      <c r="X837" s="157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46" t="s">
        <v>263</v>
      </c>
      <c r="C838" s="47"/>
      <c r="D838" s="45">
        <v>0.13</v>
      </c>
      <c r="E838" s="45">
        <v>1.65</v>
      </c>
      <c r="F838" s="45">
        <v>1.01</v>
      </c>
      <c r="G838" s="45" t="s">
        <v>264</v>
      </c>
      <c r="H838" s="45">
        <v>0.16</v>
      </c>
      <c r="I838" s="45" t="s">
        <v>264</v>
      </c>
      <c r="J838" s="45" t="s">
        <v>264</v>
      </c>
      <c r="K838" s="45">
        <v>0.33</v>
      </c>
      <c r="L838" s="45">
        <v>0.56999999999999995</v>
      </c>
      <c r="M838" s="45">
        <v>0.9</v>
      </c>
      <c r="N838" s="45">
        <v>0</v>
      </c>
      <c r="O838" s="45">
        <v>0.2</v>
      </c>
      <c r="P838" s="45">
        <v>0.47</v>
      </c>
      <c r="Q838" s="45">
        <v>1.6</v>
      </c>
      <c r="R838" s="45">
        <v>0.31</v>
      </c>
      <c r="S838" s="45">
        <v>0.93</v>
      </c>
      <c r="T838" s="45">
        <v>0.67</v>
      </c>
      <c r="U838" s="45">
        <v>2.58</v>
      </c>
      <c r="V838" s="45">
        <v>1.1000000000000001</v>
      </c>
      <c r="W838" s="45">
        <v>1.3</v>
      </c>
      <c r="X838" s="157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B839" s="31" t="s">
        <v>312</v>
      </c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BM839" s="55"/>
    </row>
    <row r="840" spans="1:65">
      <c r="BM840" s="55"/>
    </row>
    <row r="841" spans="1:65" ht="15">
      <c r="B841" s="8" t="s">
        <v>549</v>
      </c>
      <c r="BM841" s="28" t="s">
        <v>66</v>
      </c>
    </row>
    <row r="842" spans="1:65" ht="15">
      <c r="A842" s="25" t="s">
        <v>61</v>
      </c>
      <c r="B842" s="18" t="s">
        <v>110</v>
      </c>
      <c r="C842" s="15" t="s">
        <v>111</v>
      </c>
      <c r="D842" s="16" t="s">
        <v>225</v>
      </c>
      <c r="E842" s="17" t="s">
        <v>225</v>
      </c>
      <c r="F842" s="17" t="s">
        <v>225</v>
      </c>
      <c r="G842" s="17" t="s">
        <v>225</v>
      </c>
      <c r="H842" s="17" t="s">
        <v>225</v>
      </c>
      <c r="I842" s="17" t="s">
        <v>225</v>
      </c>
      <c r="J842" s="17" t="s">
        <v>225</v>
      </c>
      <c r="K842" s="17" t="s">
        <v>225</v>
      </c>
      <c r="L842" s="17" t="s">
        <v>225</v>
      </c>
      <c r="M842" s="17" t="s">
        <v>225</v>
      </c>
      <c r="N842" s="17" t="s">
        <v>225</v>
      </c>
      <c r="O842" s="17" t="s">
        <v>225</v>
      </c>
      <c r="P842" s="17" t="s">
        <v>225</v>
      </c>
      <c r="Q842" s="17" t="s">
        <v>225</v>
      </c>
      <c r="R842" s="157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1</v>
      </c>
    </row>
    <row r="843" spans="1:65">
      <c r="A843" s="30"/>
      <c r="B843" s="19" t="s">
        <v>226</v>
      </c>
      <c r="C843" s="9" t="s">
        <v>226</v>
      </c>
      <c r="D843" s="155" t="s">
        <v>228</v>
      </c>
      <c r="E843" s="156" t="s">
        <v>229</v>
      </c>
      <c r="F843" s="156" t="s">
        <v>231</v>
      </c>
      <c r="G843" s="156" t="s">
        <v>233</v>
      </c>
      <c r="H843" s="156" t="s">
        <v>236</v>
      </c>
      <c r="I843" s="156" t="s">
        <v>238</v>
      </c>
      <c r="J843" s="156" t="s">
        <v>239</v>
      </c>
      <c r="K843" s="156" t="s">
        <v>240</v>
      </c>
      <c r="L843" s="156" t="s">
        <v>241</v>
      </c>
      <c r="M843" s="156" t="s">
        <v>242</v>
      </c>
      <c r="N843" s="156" t="s">
        <v>243</v>
      </c>
      <c r="O843" s="156" t="s">
        <v>244</v>
      </c>
      <c r="P843" s="156" t="s">
        <v>247</v>
      </c>
      <c r="Q843" s="156" t="s">
        <v>249</v>
      </c>
      <c r="R843" s="157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 t="s">
        <v>3</v>
      </c>
    </row>
    <row r="844" spans="1:65">
      <c r="A844" s="30"/>
      <c r="B844" s="19"/>
      <c r="C844" s="9"/>
      <c r="D844" s="10" t="s">
        <v>267</v>
      </c>
      <c r="E844" s="11" t="s">
        <v>292</v>
      </c>
      <c r="F844" s="11" t="s">
        <v>267</v>
      </c>
      <c r="G844" s="11" t="s">
        <v>267</v>
      </c>
      <c r="H844" s="11" t="s">
        <v>267</v>
      </c>
      <c r="I844" s="11" t="s">
        <v>292</v>
      </c>
      <c r="J844" s="11" t="s">
        <v>267</v>
      </c>
      <c r="K844" s="11" t="s">
        <v>292</v>
      </c>
      <c r="L844" s="11" t="s">
        <v>267</v>
      </c>
      <c r="M844" s="11" t="s">
        <v>267</v>
      </c>
      <c r="N844" s="11" t="s">
        <v>292</v>
      </c>
      <c r="O844" s="11" t="s">
        <v>292</v>
      </c>
      <c r="P844" s="11" t="s">
        <v>292</v>
      </c>
      <c r="Q844" s="11" t="s">
        <v>267</v>
      </c>
      <c r="R844" s="157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0</v>
      </c>
    </row>
    <row r="845" spans="1:65">
      <c r="A845" s="30"/>
      <c r="B845" s="19"/>
      <c r="C845" s="9"/>
      <c r="D845" s="26" t="s">
        <v>295</v>
      </c>
      <c r="E845" s="26" t="s">
        <v>296</v>
      </c>
      <c r="F845" s="26" t="s">
        <v>296</v>
      </c>
      <c r="G845" s="26" t="s">
        <v>298</v>
      </c>
      <c r="H845" s="26" t="s">
        <v>117</v>
      </c>
      <c r="I845" s="26" t="s">
        <v>298</v>
      </c>
      <c r="J845" s="26" t="s">
        <v>295</v>
      </c>
      <c r="K845" s="26" t="s">
        <v>298</v>
      </c>
      <c r="L845" s="26" t="s">
        <v>298</v>
      </c>
      <c r="M845" s="26" t="s">
        <v>298</v>
      </c>
      <c r="N845" s="26" t="s">
        <v>300</v>
      </c>
      <c r="O845" s="26" t="s">
        <v>296</v>
      </c>
      <c r="P845" s="26" t="s">
        <v>296</v>
      </c>
      <c r="Q845" s="26" t="s">
        <v>300</v>
      </c>
      <c r="R845" s="157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</v>
      </c>
    </row>
    <row r="846" spans="1:65">
      <c r="A846" s="30"/>
      <c r="B846" s="18">
        <v>1</v>
      </c>
      <c r="C846" s="14">
        <v>1</v>
      </c>
      <c r="D846" s="218">
        <v>71.8</v>
      </c>
      <c r="E846" s="219">
        <v>105</v>
      </c>
      <c r="F846" s="218">
        <v>62</v>
      </c>
      <c r="G846" s="218">
        <v>77.7</v>
      </c>
      <c r="H846" s="218">
        <v>74</v>
      </c>
      <c r="I846" s="218">
        <v>78.8</v>
      </c>
      <c r="J846" s="218">
        <v>67.431829149133733</v>
      </c>
      <c r="K846" s="218">
        <v>68.06</v>
      </c>
      <c r="L846" s="244">
        <v>84</v>
      </c>
      <c r="M846" s="218">
        <v>69</v>
      </c>
      <c r="N846" s="218">
        <v>70</v>
      </c>
      <c r="O846" s="219">
        <v>54.6</v>
      </c>
      <c r="P846" s="218">
        <v>73</v>
      </c>
      <c r="Q846" s="218">
        <v>79</v>
      </c>
      <c r="R846" s="220"/>
      <c r="S846" s="221"/>
      <c r="T846" s="221"/>
      <c r="U846" s="221"/>
      <c r="V846" s="221"/>
      <c r="W846" s="221"/>
      <c r="X846" s="221"/>
      <c r="Y846" s="221"/>
      <c r="Z846" s="221"/>
      <c r="AA846" s="221"/>
      <c r="AB846" s="221"/>
      <c r="AC846" s="221"/>
      <c r="AD846" s="221"/>
      <c r="AE846" s="221"/>
      <c r="AF846" s="221"/>
      <c r="AG846" s="221"/>
      <c r="AH846" s="221"/>
      <c r="AI846" s="221"/>
      <c r="AJ846" s="221"/>
      <c r="AK846" s="221"/>
      <c r="AL846" s="221"/>
      <c r="AM846" s="221"/>
      <c r="AN846" s="221"/>
      <c r="AO846" s="221"/>
      <c r="AP846" s="221"/>
      <c r="AQ846" s="221"/>
      <c r="AR846" s="221"/>
      <c r="AS846" s="221"/>
      <c r="AT846" s="221"/>
      <c r="AU846" s="221"/>
      <c r="AV846" s="221"/>
      <c r="AW846" s="221"/>
      <c r="AX846" s="221"/>
      <c r="AY846" s="221"/>
      <c r="AZ846" s="221"/>
      <c r="BA846" s="221"/>
      <c r="BB846" s="221"/>
      <c r="BC846" s="221"/>
      <c r="BD846" s="221"/>
      <c r="BE846" s="221"/>
      <c r="BF846" s="221"/>
      <c r="BG846" s="221"/>
      <c r="BH846" s="221"/>
      <c r="BI846" s="221"/>
      <c r="BJ846" s="221"/>
      <c r="BK846" s="221"/>
      <c r="BL846" s="221"/>
      <c r="BM846" s="222">
        <v>1</v>
      </c>
    </row>
    <row r="847" spans="1:65">
      <c r="A847" s="30"/>
      <c r="B847" s="19">
        <v>1</v>
      </c>
      <c r="C847" s="9">
        <v>2</v>
      </c>
      <c r="D847" s="223">
        <v>71.8</v>
      </c>
      <c r="E847" s="224">
        <v>104</v>
      </c>
      <c r="F847" s="223">
        <v>62</v>
      </c>
      <c r="G847" s="223">
        <v>76.099999999999994</v>
      </c>
      <c r="H847" s="223">
        <v>74</v>
      </c>
      <c r="I847" s="223">
        <v>68.599999999999994</v>
      </c>
      <c r="J847" s="223">
        <v>69.959591968092354</v>
      </c>
      <c r="K847" s="223">
        <v>68.319999999999993</v>
      </c>
      <c r="L847" s="223">
        <v>72.900000000000006</v>
      </c>
      <c r="M847" s="223">
        <v>66</v>
      </c>
      <c r="N847" s="223">
        <v>69</v>
      </c>
      <c r="O847" s="224">
        <v>52.9</v>
      </c>
      <c r="P847" s="223">
        <v>77</v>
      </c>
      <c r="Q847" s="223">
        <v>78</v>
      </c>
      <c r="R847" s="220"/>
      <c r="S847" s="221"/>
      <c r="T847" s="221"/>
      <c r="U847" s="221"/>
      <c r="V847" s="221"/>
      <c r="W847" s="221"/>
      <c r="X847" s="221"/>
      <c r="Y847" s="221"/>
      <c r="Z847" s="221"/>
      <c r="AA847" s="221"/>
      <c r="AB847" s="221"/>
      <c r="AC847" s="221"/>
      <c r="AD847" s="221"/>
      <c r="AE847" s="221"/>
      <c r="AF847" s="221"/>
      <c r="AG847" s="221"/>
      <c r="AH847" s="221"/>
      <c r="AI847" s="221"/>
      <c r="AJ847" s="221"/>
      <c r="AK847" s="221"/>
      <c r="AL847" s="221"/>
      <c r="AM847" s="221"/>
      <c r="AN847" s="221"/>
      <c r="AO847" s="221"/>
      <c r="AP847" s="221"/>
      <c r="AQ847" s="221"/>
      <c r="AR847" s="221"/>
      <c r="AS847" s="221"/>
      <c r="AT847" s="221"/>
      <c r="AU847" s="221"/>
      <c r="AV847" s="221"/>
      <c r="AW847" s="221"/>
      <c r="AX847" s="221"/>
      <c r="AY847" s="221"/>
      <c r="AZ847" s="221"/>
      <c r="BA847" s="221"/>
      <c r="BB847" s="221"/>
      <c r="BC847" s="221"/>
      <c r="BD847" s="221"/>
      <c r="BE847" s="221"/>
      <c r="BF847" s="221"/>
      <c r="BG847" s="221"/>
      <c r="BH847" s="221"/>
      <c r="BI847" s="221"/>
      <c r="BJ847" s="221"/>
      <c r="BK847" s="221"/>
      <c r="BL847" s="221"/>
      <c r="BM847" s="222" t="e">
        <v>#N/A</v>
      </c>
    </row>
    <row r="848" spans="1:65">
      <c r="A848" s="30"/>
      <c r="B848" s="19">
        <v>1</v>
      </c>
      <c r="C848" s="9">
        <v>3</v>
      </c>
      <c r="D848" s="223">
        <v>69.900000000000006</v>
      </c>
      <c r="E848" s="224">
        <v>104</v>
      </c>
      <c r="F848" s="223">
        <v>63</v>
      </c>
      <c r="G848" s="223">
        <v>77.400000000000006</v>
      </c>
      <c r="H848" s="223">
        <v>75</v>
      </c>
      <c r="I848" s="223">
        <v>68.8</v>
      </c>
      <c r="J848" s="223">
        <v>66.254351883096888</v>
      </c>
      <c r="K848" s="223">
        <v>69.540000000000006</v>
      </c>
      <c r="L848" s="223">
        <v>73.599999999999994</v>
      </c>
      <c r="M848" s="223">
        <v>68</v>
      </c>
      <c r="N848" s="223">
        <v>69</v>
      </c>
      <c r="O848" s="224">
        <v>53.6</v>
      </c>
      <c r="P848" s="223">
        <v>73</v>
      </c>
      <c r="Q848" s="227">
        <v>83</v>
      </c>
      <c r="R848" s="220"/>
      <c r="S848" s="221"/>
      <c r="T848" s="221"/>
      <c r="U848" s="221"/>
      <c r="V848" s="221"/>
      <c r="W848" s="221"/>
      <c r="X848" s="221"/>
      <c r="Y848" s="221"/>
      <c r="Z848" s="221"/>
      <c r="AA848" s="221"/>
      <c r="AB848" s="221"/>
      <c r="AC848" s="221"/>
      <c r="AD848" s="221"/>
      <c r="AE848" s="221"/>
      <c r="AF848" s="221"/>
      <c r="AG848" s="221"/>
      <c r="AH848" s="221"/>
      <c r="AI848" s="221"/>
      <c r="AJ848" s="221"/>
      <c r="AK848" s="221"/>
      <c r="AL848" s="221"/>
      <c r="AM848" s="221"/>
      <c r="AN848" s="221"/>
      <c r="AO848" s="221"/>
      <c r="AP848" s="221"/>
      <c r="AQ848" s="221"/>
      <c r="AR848" s="221"/>
      <c r="AS848" s="221"/>
      <c r="AT848" s="221"/>
      <c r="AU848" s="221"/>
      <c r="AV848" s="221"/>
      <c r="AW848" s="221"/>
      <c r="AX848" s="221"/>
      <c r="AY848" s="221"/>
      <c r="AZ848" s="221"/>
      <c r="BA848" s="221"/>
      <c r="BB848" s="221"/>
      <c r="BC848" s="221"/>
      <c r="BD848" s="221"/>
      <c r="BE848" s="221"/>
      <c r="BF848" s="221"/>
      <c r="BG848" s="221"/>
      <c r="BH848" s="221"/>
      <c r="BI848" s="221"/>
      <c r="BJ848" s="221"/>
      <c r="BK848" s="221"/>
      <c r="BL848" s="221"/>
      <c r="BM848" s="222">
        <v>16</v>
      </c>
    </row>
    <row r="849" spans="1:65">
      <c r="A849" s="30"/>
      <c r="B849" s="19">
        <v>1</v>
      </c>
      <c r="C849" s="9">
        <v>4</v>
      </c>
      <c r="D849" s="223">
        <v>72.3</v>
      </c>
      <c r="E849" s="224">
        <v>107</v>
      </c>
      <c r="F849" s="223">
        <v>62</v>
      </c>
      <c r="G849" s="223">
        <v>76.099999999999994</v>
      </c>
      <c r="H849" s="223">
        <v>71</v>
      </c>
      <c r="I849" s="223">
        <v>69.5</v>
      </c>
      <c r="J849" s="223">
        <v>68.078208808006096</v>
      </c>
      <c r="K849" s="223">
        <v>69.89</v>
      </c>
      <c r="L849" s="223">
        <v>72.599999999999994</v>
      </c>
      <c r="M849" s="223">
        <v>64</v>
      </c>
      <c r="N849" s="223">
        <v>69</v>
      </c>
      <c r="O849" s="224">
        <v>53.4</v>
      </c>
      <c r="P849" s="223">
        <v>75</v>
      </c>
      <c r="Q849" s="223">
        <v>79</v>
      </c>
      <c r="R849" s="220"/>
      <c r="S849" s="221"/>
      <c r="T849" s="221"/>
      <c r="U849" s="221"/>
      <c r="V849" s="221"/>
      <c r="W849" s="221"/>
      <c r="X849" s="221"/>
      <c r="Y849" s="221"/>
      <c r="Z849" s="221"/>
      <c r="AA849" s="221"/>
      <c r="AB849" s="221"/>
      <c r="AC849" s="221"/>
      <c r="AD849" s="221"/>
      <c r="AE849" s="221"/>
      <c r="AF849" s="221"/>
      <c r="AG849" s="221"/>
      <c r="AH849" s="221"/>
      <c r="AI849" s="221"/>
      <c r="AJ849" s="221"/>
      <c r="AK849" s="221"/>
      <c r="AL849" s="221"/>
      <c r="AM849" s="221"/>
      <c r="AN849" s="221"/>
      <c r="AO849" s="221"/>
      <c r="AP849" s="221"/>
      <c r="AQ849" s="221"/>
      <c r="AR849" s="221"/>
      <c r="AS849" s="221"/>
      <c r="AT849" s="221"/>
      <c r="AU849" s="221"/>
      <c r="AV849" s="221"/>
      <c r="AW849" s="221"/>
      <c r="AX849" s="221"/>
      <c r="AY849" s="221"/>
      <c r="AZ849" s="221"/>
      <c r="BA849" s="221"/>
      <c r="BB849" s="221"/>
      <c r="BC849" s="221"/>
      <c r="BD849" s="221"/>
      <c r="BE849" s="221"/>
      <c r="BF849" s="221"/>
      <c r="BG849" s="221"/>
      <c r="BH849" s="221"/>
      <c r="BI849" s="221"/>
      <c r="BJ849" s="221"/>
      <c r="BK849" s="221"/>
      <c r="BL849" s="221"/>
      <c r="BM849" s="222">
        <v>71.413555218140132</v>
      </c>
    </row>
    <row r="850" spans="1:65">
      <c r="A850" s="30"/>
      <c r="B850" s="19">
        <v>1</v>
      </c>
      <c r="C850" s="9">
        <v>5</v>
      </c>
      <c r="D850" s="223">
        <v>71.5</v>
      </c>
      <c r="E850" s="224">
        <v>102</v>
      </c>
      <c r="F850" s="223">
        <v>61</v>
      </c>
      <c r="G850" s="223">
        <v>76.3</v>
      </c>
      <c r="H850" s="223">
        <v>73</v>
      </c>
      <c r="I850" s="223">
        <v>77.8</v>
      </c>
      <c r="J850" s="223">
        <v>67.682699648652445</v>
      </c>
      <c r="K850" s="223">
        <v>69.7</v>
      </c>
      <c r="L850" s="223">
        <v>78.3</v>
      </c>
      <c r="M850" s="223">
        <v>68</v>
      </c>
      <c r="N850" s="223">
        <v>69</v>
      </c>
      <c r="O850" s="224">
        <v>53.2</v>
      </c>
      <c r="P850" s="223">
        <v>74</v>
      </c>
      <c r="Q850" s="223">
        <v>78</v>
      </c>
      <c r="R850" s="220"/>
      <c r="S850" s="221"/>
      <c r="T850" s="221"/>
      <c r="U850" s="221"/>
      <c r="V850" s="221"/>
      <c r="W850" s="221"/>
      <c r="X850" s="221"/>
      <c r="Y850" s="221"/>
      <c r="Z850" s="221"/>
      <c r="AA850" s="221"/>
      <c r="AB850" s="221"/>
      <c r="AC850" s="221"/>
      <c r="AD850" s="221"/>
      <c r="AE850" s="221"/>
      <c r="AF850" s="221"/>
      <c r="AG850" s="221"/>
      <c r="AH850" s="221"/>
      <c r="AI850" s="221"/>
      <c r="AJ850" s="221"/>
      <c r="AK850" s="221"/>
      <c r="AL850" s="221"/>
      <c r="AM850" s="221"/>
      <c r="AN850" s="221"/>
      <c r="AO850" s="221"/>
      <c r="AP850" s="221"/>
      <c r="AQ850" s="221"/>
      <c r="AR850" s="221"/>
      <c r="AS850" s="221"/>
      <c r="AT850" s="221"/>
      <c r="AU850" s="221"/>
      <c r="AV850" s="221"/>
      <c r="AW850" s="221"/>
      <c r="AX850" s="221"/>
      <c r="AY850" s="221"/>
      <c r="AZ850" s="221"/>
      <c r="BA850" s="221"/>
      <c r="BB850" s="221"/>
      <c r="BC850" s="221"/>
      <c r="BD850" s="221"/>
      <c r="BE850" s="221"/>
      <c r="BF850" s="221"/>
      <c r="BG850" s="221"/>
      <c r="BH850" s="221"/>
      <c r="BI850" s="221"/>
      <c r="BJ850" s="221"/>
      <c r="BK850" s="221"/>
      <c r="BL850" s="221"/>
      <c r="BM850" s="222">
        <v>114</v>
      </c>
    </row>
    <row r="851" spans="1:65">
      <c r="A851" s="30"/>
      <c r="B851" s="19">
        <v>1</v>
      </c>
      <c r="C851" s="9">
        <v>6</v>
      </c>
      <c r="D851" s="223">
        <v>69.900000000000006</v>
      </c>
      <c r="E851" s="224">
        <v>101</v>
      </c>
      <c r="F851" s="223">
        <v>63</v>
      </c>
      <c r="G851" s="223">
        <v>78</v>
      </c>
      <c r="H851" s="223">
        <v>76</v>
      </c>
      <c r="I851" s="223">
        <v>78.7</v>
      </c>
      <c r="J851" s="223">
        <v>68.069294249107784</v>
      </c>
      <c r="K851" s="223">
        <v>68.790000000000006</v>
      </c>
      <c r="L851" s="223">
        <v>69.599999999999994</v>
      </c>
      <c r="M851" s="223">
        <v>65</v>
      </c>
      <c r="N851" s="223">
        <v>69</v>
      </c>
      <c r="O851" s="224">
        <v>53.7</v>
      </c>
      <c r="P851" s="223">
        <v>74</v>
      </c>
      <c r="Q851" s="223">
        <v>79</v>
      </c>
      <c r="R851" s="220"/>
      <c r="S851" s="221"/>
      <c r="T851" s="221"/>
      <c r="U851" s="221"/>
      <c r="V851" s="221"/>
      <c r="W851" s="221"/>
      <c r="X851" s="221"/>
      <c r="Y851" s="221"/>
      <c r="Z851" s="221"/>
      <c r="AA851" s="221"/>
      <c r="AB851" s="221"/>
      <c r="AC851" s="221"/>
      <c r="AD851" s="221"/>
      <c r="AE851" s="221"/>
      <c r="AF851" s="221"/>
      <c r="AG851" s="221"/>
      <c r="AH851" s="221"/>
      <c r="AI851" s="221"/>
      <c r="AJ851" s="221"/>
      <c r="AK851" s="221"/>
      <c r="AL851" s="221"/>
      <c r="AM851" s="221"/>
      <c r="AN851" s="221"/>
      <c r="AO851" s="221"/>
      <c r="AP851" s="221"/>
      <c r="AQ851" s="221"/>
      <c r="AR851" s="221"/>
      <c r="AS851" s="221"/>
      <c r="AT851" s="221"/>
      <c r="AU851" s="221"/>
      <c r="AV851" s="221"/>
      <c r="AW851" s="221"/>
      <c r="AX851" s="221"/>
      <c r="AY851" s="221"/>
      <c r="AZ851" s="221"/>
      <c r="BA851" s="221"/>
      <c r="BB851" s="221"/>
      <c r="BC851" s="221"/>
      <c r="BD851" s="221"/>
      <c r="BE851" s="221"/>
      <c r="BF851" s="221"/>
      <c r="BG851" s="221"/>
      <c r="BH851" s="221"/>
      <c r="BI851" s="221"/>
      <c r="BJ851" s="221"/>
      <c r="BK851" s="221"/>
      <c r="BL851" s="221"/>
      <c r="BM851" s="225"/>
    </row>
    <row r="852" spans="1:65">
      <c r="A852" s="30"/>
      <c r="B852" s="20" t="s">
        <v>259</v>
      </c>
      <c r="C852" s="12"/>
      <c r="D852" s="226">
        <v>71.2</v>
      </c>
      <c r="E852" s="226">
        <v>103.83333333333333</v>
      </c>
      <c r="F852" s="226">
        <v>62.166666666666664</v>
      </c>
      <c r="G852" s="226">
        <v>76.933333333333337</v>
      </c>
      <c r="H852" s="226">
        <v>73.833333333333329</v>
      </c>
      <c r="I852" s="226">
        <v>73.7</v>
      </c>
      <c r="J852" s="226">
        <v>67.912662617681548</v>
      </c>
      <c r="K852" s="226">
        <v>69.05</v>
      </c>
      <c r="L852" s="226">
        <v>75.166666666666671</v>
      </c>
      <c r="M852" s="226">
        <v>66.666666666666671</v>
      </c>
      <c r="N852" s="226">
        <v>69.166666666666671</v>
      </c>
      <c r="O852" s="226">
        <v>53.566666666666663</v>
      </c>
      <c r="P852" s="226">
        <v>74.333333333333329</v>
      </c>
      <c r="Q852" s="226">
        <v>79.333333333333329</v>
      </c>
      <c r="R852" s="220"/>
      <c r="S852" s="221"/>
      <c r="T852" s="221"/>
      <c r="U852" s="221"/>
      <c r="V852" s="221"/>
      <c r="W852" s="221"/>
      <c r="X852" s="221"/>
      <c r="Y852" s="221"/>
      <c r="Z852" s="221"/>
      <c r="AA852" s="221"/>
      <c r="AB852" s="221"/>
      <c r="AC852" s="221"/>
      <c r="AD852" s="221"/>
      <c r="AE852" s="221"/>
      <c r="AF852" s="221"/>
      <c r="AG852" s="221"/>
      <c r="AH852" s="221"/>
      <c r="AI852" s="221"/>
      <c r="AJ852" s="221"/>
      <c r="AK852" s="221"/>
      <c r="AL852" s="221"/>
      <c r="AM852" s="221"/>
      <c r="AN852" s="221"/>
      <c r="AO852" s="221"/>
      <c r="AP852" s="221"/>
      <c r="AQ852" s="221"/>
      <c r="AR852" s="221"/>
      <c r="AS852" s="221"/>
      <c r="AT852" s="221"/>
      <c r="AU852" s="221"/>
      <c r="AV852" s="221"/>
      <c r="AW852" s="221"/>
      <c r="AX852" s="221"/>
      <c r="AY852" s="221"/>
      <c r="AZ852" s="221"/>
      <c r="BA852" s="221"/>
      <c r="BB852" s="221"/>
      <c r="BC852" s="221"/>
      <c r="BD852" s="221"/>
      <c r="BE852" s="221"/>
      <c r="BF852" s="221"/>
      <c r="BG852" s="221"/>
      <c r="BH852" s="221"/>
      <c r="BI852" s="221"/>
      <c r="BJ852" s="221"/>
      <c r="BK852" s="221"/>
      <c r="BL852" s="221"/>
      <c r="BM852" s="225"/>
    </row>
    <row r="853" spans="1:65">
      <c r="A853" s="30"/>
      <c r="B853" s="3" t="s">
        <v>260</v>
      </c>
      <c r="C853" s="29"/>
      <c r="D853" s="223">
        <v>71.650000000000006</v>
      </c>
      <c r="E853" s="223">
        <v>104</v>
      </c>
      <c r="F853" s="223">
        <v>62</v>
      </c>
      <c r="G853" s="223">
        <v>76.849999999999994</v>
      </c>
      <c r="H853" s="223">
        <v>74</v>
      </c>
      <c r="I853" s="223">
        <v>73.650000000000006</v>
      </c>
      <c r="J853" s="223">
        <v>67.875996948880115</v>
      </c>
      <c r="K853" s="223">
        <v>69.165000000000006</v>
      </c>
      <c r="L853" s="223">
        <v>73.25</v>
      </c>
      <c r="M853" s="223">
        <v>67</v>
      </c>
      <c r="N853" s="223">
        <v>69</v>
      </c>
      <c r="O853" s="223">
        <v>53.5</v>
      </c>
      <c r="P853" s="223">
        <v>74</v>
      </c>
      <c r="Q853" s="223">
        <v>79</v>
      </c>
      <c r="R853" s="220"/>
      <c r="S853" s="221"/>
      <c r="T853" s="221"/>
      <c r="U853" s="221"/>
      <c r="V853" s="221"/>
      <c r="W853" s="221"/>
      <c r="X853" s="221"/>
      <c r="Y853" s="221"/>
      <c r="Z853" s="221"/>
      <c r="AA853" s="221"/>
      <c r="AB853" s="221"/>
      <c r="AC853" s="221"/>
      <c r="AD853" s="221"/>
      <c r="AE853" s="221"/>
      <c r="AF853" s="221"/>
      <c r="AG853" s="221"/>
      <c r="AH853" s="221"/>
      <c r="AI853" s="221"/>
      <c r="AJ853" s="221"/>
      <c r="AK853" s="221"/>
      <c r="AL853" s="221"/>
      <c r="AM853" s="221"/>
      <c r="AN853" s="221"/>
      <c r="AO853" s="221"/>
      <c r="AP853" s="221"/>
      <c r="AQ853" s="221"/>
      <c r="AR853" s="221"/>
      <c r="AS853" s="221"/>
      <c r="AT853" s="221"/>
      <c r="AU853" s="221"/>
      <c r="AV853" s="221"/>
      <c r="AW853" s="221"/>
      <c r="AX853" s="221"/>
      <c r="AY853" s="221"/>
      <c r="AZ853" s="221"/>
      <c r="BA853" s="221"/>
      <c r="BB853" s="221"/>
      <c r="BC853" s="221"/>
      <c r="BD853" s="221"/>
      <c r="BE853" s="221"/>
      <c r="BF853" s="221"/>
      <c r="BG853" s="221"/>
      <c r="BH853" s="221"/>
      <c r="BI853" s="221"/>
      <c r="BJ853" s="221"/>
      <c r="BK853" s="221"/>
      <c r="BL853" s="221"/>
      <c r="BM853" s="225"/>
    </row>
    <row r="854" spans="1:65">
      <c r="A854" s="30"/>
      <c r="B854" s="3" t="s">
        <v>261</v>
      </c>
      <c r="C854" s="29"/>
      <c r="D854" s="232">
        <v>1.0392304845413223</v>
      </c>
      <c r="E854" s="232">
        <v>2.1369760566432809</v>
      </c>
      <c r="F854" s="232">
        <v>0.752772652709081</v>
      </c>
      <c r="G854" s="232">
        <v>0.86409875978771855</v>
      </c>
      <c r="H854" s="232">
        <v>1.7224014243685084</v>
      </c>
      <c r="I854" s="232">
        <v>5.2053818303751758</v>
      </c>
      <c r="J854" s="232">
        <v>1.2063114903462155</v>
      </c>
      <c r="K854" s="232">
        <v>0.76795833220299292</v>
      </c>
      <c r="L854" s="232">
        <v>5.1577772990568995</v>
      </c>
      <c r="M854" s="232">
        <v>1.96638416050035</v>
      </c>
      <c r="N854" s="232">
        <v>0.40824829046386302</v>
      </c>
      <c r="O854" s="232">
        <v>0.58195074247453926</v>
      </c>
      <c r="P854" s="232">
        <v>1.505545305418162</v>
      </c>
      <c r="Q854" s="232">
        <v>1.8618986725025255</v>
      </c>
      <c r="R854" s="229"/>
      <c r="S854" s="230"/>
      <c r="T854" s="230"/>
      <c r="U854" s="230"/>
      <c r="V854" s="230"/>
      <c r="W854" s="230"/>
      <c r="X854" s="230"/>
      <c r="Y854" s="230"/>
      <c r="Z854" s="230"/>
      <c r="AA854" s="230"/>
      <c r="AB854" s="230"/>
      <c r="AC854" s="230"/>
      <c r="AD854" s="230"/>
      <c r="AE854" s="230"/>
      <c r="AF854" s="230"/>
      <c r="AG854" s="230"/>
      <c r="AH854" s="230"/>
      <c r="AI854" s="230"/>
      <c r="AJ854" s="230"/>
      <c r="AK854" s="230"/>
      <c r="AL854" s="230"/>
      <c r="AM854" s="230"/>
      <c r="AN854" s="230"/>
      <c r="AO854" s="230"/>
      <c r="AP854" s="230"/>
      <c r="AQ854" s="230"/>
      <c r="AR854" s="230"/>
      <c r="AS854" s="230"/>
      <c r="AT854" s="230"/>
      <c r="AU854" s="230"/>
      <c r="AV854" s="230"/>
      <c r="AW854" s="230"/>
      <c r="AX854" s="230"/>
      <c r="AY854" s="230"/>
      <c r="AZ854" s="230"/>
      <c r="BA854" s="230"/>
      <c r="BB854" s="230"/>
      <c r="BC854" s="230"/>
      <c r="BD854" s="230"/>
      <c r="BE854" s="230"/>
      <c r="BF854" s="230"/>
      <c r="BG854" s="230"/>
      <c r="BH854" s="230"/>
      <c r="BI854" s="230"/>
      <c r="BJ854" s="230"/>
      <c r="BK854" s="230"/>
      <c r="BL854" s="230"/>
      <c r="BM854" s="233"/>
    </row>
    <row r="855" spans="1:65">
      <c r="A855" s="30"/>
      <c r="B855" s="3" t="s">
        <v>86</v>
      </c>
      <c r="C855" s="29"/>
      <c r="D855" s="13">
        <v>1.4595933771647784E-2</v>
      </c>
      <c r="E855" s="13">
        <v>2.0580828795922448E-2</v>
      </c>
      <c r="F855" s="13">
        <v>1.21089434752131E-2</v>
      </c>
      <c r="G855" s="13">
        <v>1.123178630573291E-2</v>
      </c>
      <c r="H855" s="13">
        <v>2.3328235995961739E-2</v>
      </c>
      <c r="I855" s="13">
        <v>7.0629332840911468E-2</v>
      </c>
      <c r="J855" s="13">
        <v>1.7762688780694983E-2</v>
      </c>
      <c r="K855" s="13">
        <v>1.112177164667622E-2</v>
      </c>
      <c r="L855" s="13">
        <v>6.8617879810069615E-2</v>
      </c>
      <c r="M855" s="13">
        <v>2.949576240750525E-2</v>
      </c>
      <c r="N855" s="13">
        <v>5.9023849223691031E-3</v>
      </c>
      <c r="O855" s="13">
        <v>1.0864046219188661E-2</v>
      </c>
      <c r="P855" s="13">
        <v>2.0253972718629984E-2</v>
      </c>
      <c r="Q855" s="13">
        <v>2.3469310997930995E-2</v>
      </c>
      <c r="R855" s="157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262</v>
      </c>
      <c r="C856" s="29"/>
      <c r="D856" s="13">
        <v>-2.9904017169821717E-3</v>
      </c>
      <c r="E856" s="13">
        <v>0.45397233082940081</v>
      </c>
      <c r="F856" s="13">
        <v>-0.12948366067517414</v>
      </c>
      <c r="G856" s="13">
        <v>7.7293142714047303E-2</v>
      </c>
      <c r="H856" s="13">
        <v>3.3884016946106765E-2</v>
      </c>
      <c r="I856" s="13">
        <v>3.2016957773292276E-2</v>
      </c>
      <c r="J856" s="13">
        <v>-4.9022802320438208E-2</v>
      </c>
      <c r="K856" s="13">
        <v>-3.3096730878618308E-2</v>
      </c>
      <c r="L856" s="13">
        <v>5.2554608674253434E-2</v>
      </c>
      <c r="M856" s="13">
        <v>-6.6470413592679911E-2</v>
      </c>
      <c r="N856" s="13">
        <v>-3.1463054102405463E-2</v>
      </c>
      <c r="O856" s="13">
        <v>-0.24990897732171846</v>
      </c>
      <c r="P856" s="13">
        <v>4.0885488844161655E-2</v>
      </c>
      <c r="Q856" s="13">
        <v>0.11090020782471077</v>
      </c>
      <c r="R856" s="157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46" t="s">
        <v>263</v>
      </c>
      <c r="C857" s="47"/>
      <c r="D857" s="45">
        <v>0.21</v>
      </c>
      <c r="E857" s="45">
        <v>5.37</v>
      </c>
      <c r="F857" s="45">
        <v>1.76</v>
      </c>
      <c r="G857" s="45">
        <v>0.77</v>
      </c>
      <c r="H857" s="45">
        <v>0.24</v>
      </c>
      <c r="I857" s="45">
        <v>0.21</v>
      </c>
      <c r="J857" s="45">
        <v>0.78</v>
      </c>
      <c r="K857" s="45">
        <v>0.57999999999999996</v>
      </c>
      <c r="L857" s="45">
        <v>0.46</v>
      </c>
      <c r="M857" s="45">
        <v>0.99</v>
      </c>
      <c r="N857" s="45">
        <v>0.56000000000000005</v>
      </c>
      <c r="O857" s="45">
        <v>3.23</v>
      </c>
      <c r="P857" s="45">
        <v>0.32</v>
      </c>
      <c r="Q857" s="45">
        <v>1.18</v>
      </c>
      <c r="R857" s="157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B858" s="31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BM858" s="55"/>
    </row>
    <row r="859" spans="1:65" ht="15">
      <c r="B859" s="8" t="s">
        <v>550</v>
      </c>
      <c r="BM859" s="28" t="s">
        <v>66</v>
      </c>
    </row>
    <row r="860" spans="1:65" ht="15">
      <c r="A860" s="25" t="s">
        <v>12</v>
      </c>
      <c r="B860" s="18" t="s">
        <v>110</v>
      </c>
      <c r="C860" s="15" t="s">
        <v>111</v>
      </c>
      <c r="D860" s="16" t="s">
        <v>225</v>
      </c>
      <c r="E860" s="17" t="s">
        <v>225</v>
      </c>
      <c r="F860" s="17" t="s">
        <v>225</v>
      </c>
      <c r="G860" s="17" t="s">
        <v>225</v>
      </c>
      <c r="H860" s="17" t="s">
        <v>225</v>
      </c>
      <c r="I860" s="17" t="s">
        <v>225</v>
      </c>
      <c r="J860" s="17" t="s">
        <v>225</v>
      </c>
      <c r="K860" s="157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</v>
      </c>
    </row>
    <row r="861" spans="1:65">
      <c r="A861" s="30"/>
      <c r="B861" s="19" t="s">
        <v>226</v>
      </c>
      <c r="C861" s="9" t="s">
        <v>226</v>
      </c>
      <c r="D861" s="155" t="s">
        <v>236</v>
      </c>
      <c r="E861" s="156" t="s">
        <v>238</v>
      </c>
      <c r="F861" s="156" t="s">
        <v>239</v>
      </c>
      <c r="G861" s="156" t="s">
        <v>242</v>
      </c>
      <c r="H861" s="156" t="s">
        <v>243</v>
      </c>
      <c r="I861" s="156" t="s">
        <v>245</v>
      </c>
      <c r="J861" s="156" t="s">
        <v>249</v>
      </c>
      <c r="K861" s="157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 t="s">
        <v>3</v>
      </c>
    </row>
    <row r="862" spans="1:65">
      <c r="A862" s="30"/>
      <c r="B862" s="19"/>
      <c r="C862" s="9"/>
      <c r="D862" s="10" t="s">
        <v>267</v>
      </c>
      <c r="E862" s="11" t="s">
        <v>292</v>
      </c>
      <c r="F862" s="11" t="s">
        <v>267</v>
      </c>
      <c r="G862" s="11" t="s">
        <v>267</v>
      </c>
      <c r="H862" s="11" t="s">
        <v>292</v>
      </c>
      <c r="I862" s="11" t="s">
        <v>267</v>
      </c>
      <c r="J862" s="11" t="s">
        <v>267</v>
      </c>
      <c r="K862" s="157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2</v>
      </c>
    </row>
    <row r="863" spans="1:65">
      <c r="A863" s="30"/>
      <c r="B863" s="19"/>
      <c r="C863" s="9"/>
      <c r="D863" s="26" t="s">
        <v>117</v>
      </c>
      <c r="E863" s="26" t="s">
        <v>298</v>
      </c>
      <c r="F863" s="26" t="s">
        <v>295</v>
      </c>
      <c r="G863" s="26" t="s">
        <v>298</v>
      </c>
      <c r="H863" s="26" t="s">
        <v>300</v>
      </c>
      <c r="I863" s="26" t="s">
        <v>296</v>
      </c>
      <c r="J863" s="26" t="s">
        <v>300</v>
      </c>
      <c r="K863" s="157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3</v>
      </c>
    </row>
    <row r="864" spans="1:65">
      <c r="A864" s="30"/>
      <c r="B864" s="18">
        <v>1</v>
      </c>
      <c r="C864" s="14">
        <v>1</v>
      </c>
      <c r="D864" s="22">
        <v>3.637</v>
      </c>
      <c r="E864" s="22">
        <v>3.8</v>
      </c>
      <c r="F864" s="22">
        <v>3.4406864045598753</v>
      </c>
      <c r="G864" s="22">
        <v>3.67</v>
      </c>
      <c r="H864" s="22">
        <v>4.07</v>
      </c>
      <c r="I864" s="22">
        <v>3.3025537673488201</v>
      </c>
      <c r="J864" s="151">
        <v>5.18</v>
      </c>
      <c r="K864" s="157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1</v>
      </c>
    </row>
    <row r="865" spans="1:65">
      <c r="A865" s="30"/>
      <c r="B865" s="19">
        <v>1</v>
      </c>
      <c r="C865" s="9">
        <v>2</v>
      </c>
      <c r="D865" s="11">
        <v>3.585</v>
      </c>
      <c r="E865" s="11">
        <v>3.3</v>
      </c>
      <c r="F865" s="11">
        <v>3.3208864154413651</v>
      </c>
      <c r="G865" s="11">
        <v>3.48</v>
      </c>
      <c r="H865" s="11">
        <v>3.9099999999999997</v>
      </c>
      <c r="I865" s="11">
        <v>3.2361870997180699</v>
      </c>
      <c r="J865" s="152">
        <v>5.0199999999999996</v>
      </c>
      <c r="K865" s="157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32</v>
      </c>
    </row>
    <row r="866" spans="1:65">
      <c r="A866" s="30"/>
      <c r="B866" s="19">
        <v>1</v>
      </c>
      <c r="C866" s="9">
        <v>3</v>
      </c>
      <c r="D866" s="11">
        <v>3.6240000000000001</v>
      </c>
      <c r="E866" s="11">
        <v>3.2</v>
      </c>
      <c r="F866" s="11">
        <v>3.4152240780792753</v>
      </c>
      <c r="G866" s="11">
        <v>3.59</v>
      </c>
      <c r="H866" s="11">
        <v>4.0599999999999996</v>
      </c>
      <c r="I866" s="11">
        <v>3.3144970645665399</v>
      </c>
      <c r="J866" s="152">
        <v>5.0999999999999996</v>
      </c>
      <c r="K866" s="157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16</v>
      </c>
    </row>
    <row r="867" spans="1:65">
      <c r="A867" s="30"/>
      <c r="B867" s="19">
        <v>1</v>
      </c>
      <c r="C867" s="9">
        <v>4</v>
      </c>
      <c r="D867" s="11">
        <v>3.5409999999999999</v>
      </c>
      <c r="E867" s="11">
        <v>3.4</v>
      </c>
      <c r="F867" s="11">
        <v>3.330816775791154</v>
      </c>
      <c r="G867" s="11">
        <v>3.53</v>
      </c>
      <c r="H867" s="11">
        <v>4.03</v>
      </c>
      <c r="I867" s="11">
        <v>3.2657987381859499</v>
      </c>
      <c r="J867" s="152">
        <v>5</v>
      </c>
      <c r="K867" s="157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3.5782570805662091</v>
      </c>
    </row>
    <row r="868" spans="1:65">
      <c r="A868" s="30"/>
      <c r="B868" s="19">
        <v>1</v>
      </c>
      <c r="C868" s="9">
        <v>5</v>
      </c>
      <c r="D868" s="11">
        <v>3.6779999999999999</v>
      </c>
      <c r="E868" s="11">
        <v>4.2</v>
      </c>
      <c r="F868" s="11">
        <v>3.4743544132360853</v>
      </c>
      <c r="G868" s="11">
        <v>3.69</v>
      </c>
      <c r="H868" s="11">
        <v>4.1500000000000004</v>
      </c>
      <c r="I868" s="11">
        <v>3.26648309959123</v>
      </c>
      <c r="J868" s="152">
        <v>4.84</v>
      </c>
      <c r="K868" s="157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115</v>
      </c>
    </row>
    <row r="869" spans="1:65">
      <c r="A869" s="30"/>
      <c r="B869" s="19">
        <v>1</v>
      </c>
      <c r="C869" s="9">
        <v>6</v>
      </c>
      <c r="D869" s="11">
        <v>3.7120000000000002</v>
      </c>
      <c r="E869" s="11">
        <v>3.2</v>
      </c>
      <c r="F869" s="11">
        <v>3.4026534347751825</v>
      </c>
      <c r="G869" s="11">
        <v>3.55</v>
      </c>
      <c r="H869" s="11">
        <v>4.16</v>
      </c>
      <c r="I869" s="11">
        <v>3.2801136090899901</v>
      </c>
      <c r="J869" s="152">
        <v>5.04</v>
      </c>
      <c r="K869" s="157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20" t="s">
        <v>259</v>
      </c>
      <c r="C870" s="12"/>
      <c r="D870" s="23">
        <v>3.6295000000000002</v>
      </c>
      <c r="E870" s="23">
        <v>3.5166666666666671</v>
      </c>
      <c r="F870" s="23">
        <v>3.3974369203138228</v>
      </c>
      <c r="G870" s="23">
        <v>3.5850000000000004</v>
      </c>
      <c r="H870" s="23">
        <v>4.0633333333333335</v>
      </c>
      <c r="I870" s="23">
        <v>3.2776055630834335</v>
      </c>
      <c r="J870" s="23">
        <v>5.0299999999999994</v>
      </c>
      <c r="K870" s="157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260</v>
      </c>
      <c r="C871" s="29"/>
      <c r="D871" s="11">
        <v>3.6305000000000001</v>
      </c>
      <c r="E871" s="11">
        <v>3.3499999999999996</v>
      </c>
      <c r="F871" s="11">
        <v>3.4089387564272289</v>
      </c>
      <c r="G871" s="11">
        <v>3.57</v>
      </c>
      <c r="H871" s="11">
        <v>4.0649999999999995</v>
      </c>
      <c r="I871" s="11">
        <v>3.2732983543406098</v>
      </c>
      <c r="J871" s="11">
        <v>5.0299999999999994</v>
      </c>
      <c r="K871" s="157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3" t="s">
        <v>261</v>
      </c>
      <c r="C872" s="29"/>
      <c r="D872" s="24">
        <v>6.17373468817701E-2</v>
      </c>
      <c r="E872" s="24">
        <v>0.40207793606049136</v>
      </c>
      <c r="F872" s="24">
        <v>6.0710191997627491E-2</v>
      </c>
      <c r="G872" s="24">
        <v>8.191458966508959E-2</v>
      </c>
      <c r="H872" s="24">
        <v>9.1140916534050181E-2</v>
      </c>
      <c r="I872" s="24">
        <v>2.817192037600456E-2</v>
      </c>
      <c r="J872" s="24">
        <v>0.11366617790706252</v>
      </c>
      <c r="K872" s="216"/>
      <c r="L872" s="217"/>
      <c r="M872" s="217"/>
      <c r="N872" s="217"/>
      <c r="O872" s="217"/>
      <c r="P872" s="217"/>
      <c r="Q872" s="217"/>
      <c r="R872" s="217"/>
      <c r="S872" s="217"/>
      <c r="T872" s="217"/>
      <c r="U872" s="217"/>
      <c r="V872" s="217"/>
      <c r="W872" s="217"/>
      <c r="X872" s="217"/>
      <c r="Y872" s="217"/>
      <c r="Z872" s="217"/>
      <c r="AA872" s="217"/>
      <c r="AB872" s="217"/>
      <c r="AC872" s="217"/>
      <c r="AD872" s="217"/>
      <c r="AE872" s="217"/>
      <c r="AF872" s="217"/>
      <c r="AG872" s="217"/>
      <c r="AH872" s="217"/>
      <c r="AI872" s="217"/>
      <c r="AJ872" s="217"/>
      <c r="AK872" s="217"/>
      <c r="AL872" s="217"/>
      <c r="AM872" s="217"/>
      <c r="AN872" s="217"/>
      <c r="AO872" s="217"/>
      <c r="AP872" s="217"/>
      <c r="AQ872" s="217"/>
      <c r="AR872" s="217"/>
      <c r="AS872" s="217"/>
      <c r="AT872" s="217"/>
      <c r="AU872" s="217"/>
      <c r="AV872" s="217"/>
      <c r="AW872" s="217"/>
      <c r="AX872" s="217"/>
      <c r="AY872" s="217"/>
      <c r="AZ872" s="217"/>
      <c r="BA872" s="217"/>
      <c r="BB872" s="217"/>
      <c r="BC872" s="217"/>
      <c r="BD872" s="217"/>
      <c r="BE872" s="217"/>
      <c r="BF872" s="217"/>
      <c r="BG872" s="217"/>
      <c r="BH872" s="217"/>
      <c r="BI872" s="217"/>
      <c r="BJ872" s="217"/>
      <c r="BK872" s="217"/>
      <c r="BL872" s="217"/>
      <c r="BM872" s="56"/>
    </row>
    <row r="873" spans="1:65">
      <c r="A873" s="30"/>
      <c r="B873" s="3" t="s">
        <v>86</v>
      </c>
      <c r="C873" s="29"/>
      <c r="D873" s="13">
        <v>1.7009876534445544E-2</v>
      </c>
      <c r="E873" s="13">
        <v>0.11433495812146673</v>
      </c>
      <c r="F873" s="13">
        <v>1.7869409623069519E-2</v>
      </c>
      <c r="G873" s="13">
        <v>2.2849257926105881E-2</v>
      </c>
      <c r="H873" s="13">
        <v>2.2430086103539831E-2</v>
      </c>
      <c r="I873" s="13">
        <v>8.5952747619520153E-3</v>
      </c>
      <c r="J873" s="13">
        <v>2.259764968331263E-2</v>
      </c>
      <c r="K873" s="157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3" t="s">
        <v>262</v>
      </c>
      <c r="C874" s="29"/>
      <c r="D874" s="13">
        <v>1.432063663399008E-2</v>
      </c>
      <c r="E874" s="13">
        <v>-1.7212406071672293E-2</v>
      </c>
      <c r="F874" s="13">
        <v>-5.0533026605168896E-2</v>
      </c>
      <c r="G874" s="13">
        <v>1.8844144738545676E-3</v>
      </c>
      <c r="H874" s="13">
        <v>0.1355621582925417</v>
      </c>
      <c r="I874" s="13">
        <v>-8.4021776723544273E-2</v>
      </c>
      <c r="J874" s="13">
        <v>0.40571230259511482</v>
      </c>
      <c r="K874" s="157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46" t="s">
        <v>263</v>
      </c>
      <c r="C875" s="47"/>
      <c r="D875" s="45">
        <v>0.16</v>
      </c>
      <c r="E875" s="45">
        <v>0.25</v>
      </c>
      <c r="F875" s="45">
        <v>0.67</v>
      </c>
      <c r="G875" s="45">
        <v>0</v>
      </c>
      <c r="H875" s="45">
        <v>1.72</v>
      </c>
      <c r="I875" s="45">
        <v>1.1100000000000001</v>
      </c>
      <c r="J875" s="45">
        <v>5.19</v>
      </c>
      <c r="K875" s="157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B876" s="31"/>
      <c r="C876" s="20"/>
      <c r="D876" s="20"/>
      <c r="E876" s="20"/>
      <c r="F876" s="20"/>
      <c r="G876" s="20"/>
      <c r="H876" s="20"/>
      <c r="I876" s="20"/>
      <c r="J876" s="20"/>
      <c r="BM876" s="55"/>
    </row>
    <row r="877" spans="1:65" ht="15">
      <c r="B877" s="8" t="s">
        <v>551</v>
      </c>
      <c r="BM877" s="28" t="s">
        <v>66</v>
      </c>
    </row>
    <row r="878" spans="1:65" ht="15">
      <c r="A878" s="25" t="s">
        <v>15</v>
      </c>
      <c r="B878" s="18" t="s">
        <v>110</v>
      </c>
      <c r="C878" s="15" t="s">
        <v>111</v>
      </c>
      <c r="D878" s="16" t="s">
        <v>225</v>
      </c>
      <c r="E878" s="17" t="s">
        <v>225</v>
      </c>
      <c r="F878" s="17" t="s">
        <v>225</v>
      </c>
      <c r="G878" s="17" t="s">
        <v>225</v>
      </c>
      <c r="H878" s="17" t="s">
        <v>225</v>
      </c>
      <c r="I878" s="17" t="s">
        <v>225</v>
      </c>
      <c r="J878" s="17" t="s">
        <v>225</v>
      </c>
      <c r="K878" s="17" t="s">
        <v>225</v>
      </c>
      <c r="L878" s="17" t="s">
        <v>225</v>
      </c>
      <c r="M878" s="17" t="s">
        <v>225</v>
      </c>
      <c r="N878" s="17" t="s">
        <v>225</v>
      </c>
      <c r="O878" s="17" t="s">
        <v>225</v>
      </c>
      <c r="P878" s="17" t="s">
        <v>225</v>
      </c>
      <c r="Q878" s="17" t="s">
        <v>225</v>
      </c>
      <c r="R878" s="17" t="s">
        <v>225</v>
      </c>
      <c r="S878" s="17" t="s">
        <v>225</v>
      </c>
      <c r="T878" s="157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1</v>
      </c>
    </row>
    <row r="879" spans="1:65">
      <c r="A879" s="30"/>
      <c r="B879" s="19" t="s">
        <v>226</v>
      </c>
      <c r="C879" s="9" t="s">
        <v>226</v>
      </c>
      <c r="D879" s="155" t="s">
        <v>228</v>
      </c>
      <c r="E879" s="156" t="s">
        <v>229</v>
      </c>
      <c r="F879" s="156" t="s">
        <v>231</v>
      </c>
      <c r="G879" s="156" t="s">
        <v>233</v>
      </c>
      <c r="H879" s="156" t="s">
        <v>236</v>
      </c>
      <c r="I879" s="156" t="s">
        <v>237</v>
      </c>
      <c r="J879" s="156" t="s">
        <v>238</v>
      </c>
      <c r="K879" s="156" t="s">
        <v>239</v>
      </c>
      <c r="L879" s="156" t="s">
        <v>241</v>
      </c>
      <c r="M879" s="156" t="s">
        <v>242</v>
      </c>
      <c r="N879" s="156" t="s">
        <v>243</v>
      </c>
      <c r="O879" s="156" t="s">
        <v>244</v>
      </c>
      <c r="P879" s="156" t="s">
        <v>247</v>
      </c>
      <c r="Q879" s="156" t="s">
        <v>249</v>
      </c>
      <c r="R879" s="156" t="s">
        <v>250</v>
      </c>
      <c r="S879" s="156" t="s">
        <v>251</v>
      </c>
      <c r="T879" s="157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 t="s">
        <v>3</v>
      </c>
    </row>
    <row r="880" spans="1:65">
      <c r="A880" s="30"/>
      <c r="B880" s="19"/>
      <c r="C880" s="9"/>
      <c r="D880" s="10" t="s">
        <v>267</v>
      </c>
      <c r="E880" s="11" t="s">
        <v>292</v>
      </c>
      <c r="F880" s="11" t="s">
        <v>267</v>
      </c>
      <c r="G880" s="11" t="s">
        <v>267</v>
      </c>
      <c r="H880" s="11" t="s">
        <v>267</v>
      </c>
      <c r="I880" s="11" t="s">
        <v>291</v>
      </c>
      <c r="J880" s="11" t="s">
        <v>292</v>
      </c>
      <c r="K880" s="11" t="s">
        <v>267</v>
      </c>
      <c r="L880" s="11" t="s">
        <v>267</v>
      </c>
      <c r="M880" s="11" t="s">
        <v>292</v>
      </c>
      <c r="N880" s="11" t="s">
        <v>292</v>
      </c>
      <c r="O880" s="11" t="s">
        <v>292</v>
      </c>
      <c r="P880" s="11" t="s">
        <v>292</v>
      </c>
      <c r="Q880" s="11" t="s">
        <v>267</v>
      </c>
      <c r="R880" s="11" t="s">
        <v>292</v>
      </c>
      <c r="S880" s="11" t="s">
        <v>291</v>
      </c>
      <c r="T880" s="157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2</v>
      </c>
    </row>
    <row r="881" spans="1:65">
      <c r="A881" s="30"/>
      <c r="B881" s="19"/>
      <c r="C881" s="9"/>
      <c r="D881" s="26" t="s">
        <v>295</v>
      </c>
      <c r="E881" s="26" t="s">
        <v>296</v>
      </c>
      <c r="F881" s="26" t="s">
        <v>296</v>
      </c>
      <c r="G881" s="26" t="s">
        <v>298</v>
      </c>
      <c r="H881" s="26" t="s">
        <v>117</v>
      </c>
      <c r="I881" s="26" t="s">
        <v>296</v>
      </c>
      <c r="J881" s="26" t="s">
        <v>298</v>
      </c>
      <c r="K881" s="26" t="s">
        <v>295</v>
      </c>
      <c r="L881" s="26" t="s">
        <v>298</v>
      </c>
      <c r="M881" s="26" t="s">
        <v>298</v>
      </c>
      <c r="N881" s="26" t="s">
        <v>300</v>
      </c>
      <c r="O881" s="26" t="s">
        <v>296</v>
      </c>
      <c r="P881" s="26" t="s">
        <v>296</v>
      </c>
      <c r="Q881" s="26" t="s">
        <v>300</v>
      </c>
      <c r="R881" s="26" t="s">
        <v>295</v>
      </c>
      <c r="S881" s="26" t="s">
        <v>295</v>
      </c>
      <c r="T881" s="157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3</v>
      </c>
    </row>
    <row r="882" spans="1:65">
      <c r="A882" s="30"/>
      <c r="B882" s="18">
        <v>1</v>
      </c>
      <c r="C882" s="14">
        <v>1</v>
      </c>
      <c r="D882" s="22">
        <v>6.3</v>
      </c>
      <c r="E882" s="22">
        <v>6.5</v>
      </c>
      <c r="F882" s="22">
        <v>6.6</v>
      </c>
      <c r="G882" s="22">
        <v>7.2</v>
      </c>
      <c r="H882" s="22">
        <v>6.94</v>
      </c>
      <c r="I882" s="151" t="s">
        <v>96</v>
      </c>
      <c r="J882" s="22">
        <v>6.18</v>
      </c>
      <c r="K882" s="22">
        <v>6.2961661005207716</v>
      </c>
      <c r="L882" s="22">
        <v>7.3</v>
      </c>
      <c r="M882" s="151" t="s">
        <v>96</v>
      </c>
      <c r="N882" s="22">
        <v>7.2</v>
      </c>
      <c r="O882" s="22">
        <v>6.6</v>
      </c>
      <c r="P882" s="22">
        <v>7</v>
      </c>
      <c r="Q882" s="22">
        <v>6.75</v>
      </c>
      <c r="R882" s="22">
        <v>6.3</v>
      </c>
      <c r="S882" s="151">
        <v>10.0785</v>
      </c>
      <c r="T882" s="157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</v>
      </c>
    </row>
    <row r="883" spans="1:65">
      <c r="A883" s="30"/>
      <c r="B883" s="19">
        <v>1</v>
      </c>
      <c r="C883" s="9">
        <v>2</v>
      </c>
      <c r="D883" s="11">
        <v>6.6</v>
      </c>
      <c r="E883" s="11">
        <v>6.5</v>
      </c>
      <c r="F883" s="11">
        <v>6.7</v>
      </c>
      <c r="G883" s="11">
        <v>7.1</v>
      </c>
      <c r="H883" s="11">
        <v>6.75</v>
      </c>
      <c r="I883" s="152" t="s">
        <v>96</v>
      </c>
      <c r="J883" s="11">
        <v>5.79</v>
      </c>
      <c r="K883" s="11">
        <v>6.3115558321806624</v>
      </c>
      <c r="L883" s="11">
        <v>6.5</v>
      </c>
      <c r="M883" s="152" t="s">
        <v>96</v>
      </c>
      <c r="N883" s="11">
        <v>6.88</v>
      </c>
      <c r="O883" s="11">
        <v>6.6</v>
      </c>
      <c r="P883" s="11">
        <v>7.2</v>
      </c>
      <c r="Q883" s="11">
        <v>6.56</v>
      </c>
      <c r="R883" s="11">
        <v>6.15</v>
      </c>
      <c r="S883" s="152">
        <v>9.2286666666666672</v>
      </c>
      <c r="T883" s="157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16</v>
      </c>
    </row>
    <row r="884" spans="1:65">
      <c r="A884" s="30"/>
      <c r="B884" s="19">
        <v>1</v>
      </c>
      <c r="C884" s="9">
        <v>3</v>
      </c>
      <c r="D884" s="11">
        <v>6.7</v>
      </c>
      <c r="E884" s="11">
        <v>6.5</v>
      </c>
      <c r="F884" s="11">
        <v>6.9</v>
      </c>
      <c r="G884" s="11">
        <v>7.1</v>
      </c>
      <c r="H884" s="11">
        <v>6.78</v>
      </c>
      <c r="I884" s="152" t="s">
        <v>96</v>
      </c>
      <c r="J884" s="11">
        <v>5.83</v>
      </c>
      <c r="K884" s="11">
        <v>6.1717259758246419</v>
      </c>
      <c r="L884" s="11">
        <v>6.4</v>
      </c>
      <c r="M884" s="152" t="s">
        <v>96</v>
      </c>
      <c r="N884" s="11">
        <v>6.87</v>
      </c>
      <c r="O884" s="11">
        <v>6.6</v>
      </c>
      <c r="P884" s="11">
        <v>6.9</v>
      </c>
      <c r="Q884" s="11">
        <v>6.9</v>
      </c>
      <c r="R884" s="11">
        <v>6.05</v>
      </c>
      <c r="S884" s="152">
        <v>9.4245000000000001</v>
      </c>
      <c r="T884" s="157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16</v>
      </c>
    </row>
    <row r="885" spans="1:65">
      <c r="A885" s="30"/>
      <c r="B885" s="19">
        <v>1</v>
      </c>
      <c r="C885" s="9">
        <v>4</v>
      </c>
      <c r="D885" s="11">
        <v>6.7</v>
      </c>
      <c r="E885" s="11">
        <v>6.6</v>
      </c>
      <c r="F885" s="11">
        <v>6.9</v>
      </c>
      <c r="G885" s="11">
        <v>7.1</v>
      </c>
      <c r="H885" s="11">
        <v>6.9</v>
      </c>
      <c r="I885" s="152" t="s">
        <v>96</v>
      </c>
      <c r="J885" s="11">
        <v>5.99</v>
      </c>
      <c r="K885" s="11">
        <v>6.3314956089229781</v>
      </c>
      <c r="L885" s="11">
        <v>6.3</v>
      </c>
      <c r="M885" s="152" t="s">
        <v>96</v>
      </c>
      <c r="N885" s="11">
        <v>6.86</v>
      </c>
      <c r="O885" s="11">
        <v>6.5</v>
      </c>
      <c r="P885" s="11">
        <v>7</v>
      </c>
      <c r="Q885" s="11">
        <v>6.62</v>
      </c>
      <c r="R885" s="11">
        <v>6.35</v>
      </c>
      <c r="S885" s="152">
        <v>9.8460000000000019</v>
      </c>
      <c r="T885" s="157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6.6208104297738348</v>
      </c>
    </row>
    <row r="886" spans="1:65">
      <c r="A886" s="30"/>
      <c r="B886" s="19">
        <v>1</v>
      </c>
      <c r="C886" s="9">
        <v>5</v>
      </c>
      <c r="D886" s="11">
        <v>6.9</v>
      </c>
      <c r="E886" s="11">
        <v>6.4</v>
      </c>
      <c r="F886" s="11">
        <v>6.8</v>
      </c>
      <c r="G886" s="11">
        <v>7.1</v>
      </c>
      <c r="H886" s="11">
        <v>6.67</v>
      </c>
      <c r="I886" s="152" t="s">
        <v>96</v>
      </c>
      <c r="J886" s="11">
        <v>6.02</v>
      </c>
      <c r="K886" s="11">
        <v>6.3386913708160018</v>
      </c>
      <c r="L886" s="11">
        <v>6.6</v>
      </c>
      <c r="M886" s="152" t="s">
        <v>96</v>
      </c>
      <c r="N886" s="11">
        <v>6.88</v>
      </c>
      <c r="O886" s="11">
        <v>6.6</v>
      </c>
      <c r="P886" s="11">
        <v>6.8</v>
      </c>
      <c r="Q886" s="11">
        <v>6.44</v>
      </c>
      <c r="R886" s="11">
        <v>6.15</v>
      </c>
      <c r="S886" s="152">
        <v>9.0214999999999996</v>
      </c>
      <c r="T886" s="157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116</v>
      </c>
    </row>
    <row r="887" spans="1:65">
      <c r="A887" s="30"/>
      <c r="B887" s="19">
        <v>1</v>
      </c>
      <c r="C887" s="9">
        <v>6</v>
      </c>
      <c r="D887" s="11">
        <v>6.9</v>
      </c>
      <c r="E887" s="11">
        <v>6.4</v>
      </c>
      <c r="F887" s="11">
        <v>6.7</v>
      </c>
      <c r="G887" s="11">
        <v>7.2</v>
      </c>
      <c r="H887" s="11">
        <v>6.8</v>
      </c>
      <c r="I887" s="152" t="s">
        <v>96</v>
      </c>
      <c r="J887" s="11">
        <v>6.2</v>
      </c>
      <c r="K887" s="11">
        <v>6.483578634094016</v>
      </c>
      <c r="L887" s="11">
        <v>5.8</v>
      </c>
      <c r="M887" s="152" t="s">
        <v>96</v>
      </c>
      <c r="N887" s="11">
        <v>6.87</v>
      </c>
      <c r="O887" s="11">
        <v>6.6</v>
      </c>
      <c r="P887" s="11">
        <v>6.9</v>
      </c>
      <c r="Q887" s="11">
        <v>6.61</v>
      </c>
      <c r="R887" s="11">
        <v>6.6</v>
      </c>
      <c r="S887" s="152">
        <v>8.9296666666666678</v>
      </c>
      <c r="T887" s="157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20" t="s">
        <v>259</v>
      </c>
      <c r="C888" s="12"/>
      <c r="D888" s="23">
        <v>6.6833333333333327</v>
      </c>
      <c r="E888" s="23">
        <v>6.4833333333333334</v>
      </c>
      <c r="F888" s="23">
        <v>6.7666666666666666</v>
      </c>
      <c r="G888" s="23">
        <v>7.1333333333333337</v>
      </c>
      <c r="H888" s="23">
        <v>6.8066666666666675</v>
      </c>
      <c r="I888" s="23" t="s">
        <v>631</v>
      </c>
      <c r="J888" s="23">
        <v>6.001666666666666</v>
      </c>
      <c r="K888" s="23">
        <v>6.3222022537265117</v>
      </c>
      <c r="L888" s="23">
        <v>6.4833333333333334</v>
      </c>
      <c r="M888" s="23" t="s">
        <v>631</v>
      </c>
      <c r="N888" s="23">
        <v>6.9266666666666659</v>
      </c>
      <c r="O888" s="23">
        <v>6.583333333333333</v>
      </c>
      <c r="P888" s="23">
        <v>6.9666666666666659</v>
      </c>
      <c r="Q888" s="23">
        <v>6.6466666666666674</v>
      </c>
      <c r="R888" s="23">
        <v>6.2666666666666666</v>
      </c>
      <c r="S888" s="23">
        <v>9.4214722222222242</v>
      </c>
      <c r="T888" s="157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260</v>
      </c>
      <c r="C889" s="29"/>
      <c r="D889" s="11">
        <v>6.7</v>
      </c>
      <c r="E889" s="11">
        <v>6.5</v>
      </c>
      <c r="F889" s="11">
        <v>6.75</v>
      </c>
      <c r="G889" s="11">
        <v>7.1</v>
      </c>
      <c r="H889" s="11">
        <v>6.79</v>
      </c>
      <c r="I889" s="11" t="s">
        <v>631</v>
      </c>
      <c r="J889" s="11">
        <v>6.0049999999999999</v>
      </c>
      <c r="K889" s="11">
        <v>6.3215257205518203</v>
      </c>
      <c r="L889" s="11">
        <v>6.45</v>
      </c>
      <c r="M889" s="11" t="s">
        <v>631</v>
      </c>
      <c r="N889" s="11">
        <v>6.875</v>
      </c>
      <c r="O889" s="11">
        <v>6.6</v>
      </c>
      <c r="P889" s="11">
        <v>6.95</v>
      </c>
      <c r="Q889" s="11">
        <v>6.6150000000000002</v>
      </c>
      <c r="R889" s="11">
        <v>6.2249999999999996</v>
      </c>
      <c r="S889" s="11">
        <v>9.3265833333333337</v>
      </c>
      <c r="T889" s="157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3" t="s">
        <v>261</v>
      </c>
      <c r="C890" s="29"/>
      <c r="D890" s="24">
        <v>0.22286019533929061</v>
      </c>
      <c r="E890" s="24">
        <v>7.5277265270907834E-2</v>
      </c>
      <c r="F890" s="24">
        <v>0.12110601416389989</v>
      </c>
      <c r="G890" s="24">
        <v>5.1639777949432503E-2</v>
      </c>
      <c r="H890" s="24">
        <v>9.9129544872690212E-2</v>
      </c>
      <c r="I890" s="24" t="s">
        <v>631</v>
      </c>
      <c r="J890" s="24">
        <v>0.17081178725915447</v>
      </c>
      <c r="K890" s="24">
        <v>9.9834794886754272E-2</v>
      </c>
      <c r="L890" s="24">
        <v>0.48751068364361683</v>
      </c>
      <c r="M890" s="24" t="s">
        <v>631</v>
      </c>
      <c r="N890" s="24">
        <v>0.13411437904515189</v>
      </c>
      <c r="O890" s="24">
        <v>4.0824829046386159E-2</v>
      </c>
      <c r="P890" s="24">
        <v>0.13662601021279466</v>
      </c>
      <c r="Q890" s="24">
        <v>0.15945741333242139</v>
      </c>
      <c r="R890" s="24">
        <v>0.19663841605003479</v>
      </c>
      <c r="S890" s="24">
        <v>0.45846329571571881</v>
      </c>
      <c r="T890" s="216"/>
      <c r="U890" s="217"/>
      <c r="V890" s="217"/>
      <c r="W890" s="217"/>
      <c r="X890" s="217"/>
      <c r="Y890" s="217"/>
      <c r="Z890" s="217"/>
      <c r="AA890" s="217"/>
      <c r="AB890" s="217"/>
      <c r="AC890" s="217"/>
      <c r="AD890" s="217"/>
      <c r="AE890" s="217"/>
      <c r="AF890" s="217"/>
      <c r="AG890" s="217"/>
      <c r="AH890" s="217"/>
      <c r="AI890" s="217"/>
      <c r="AJ890" s="217"/>
      <c r="AK890" s="217"/>
      <c r="AL890" s="217"/>
      <c r="AM890" s="217"/>
      <c r="AN890" s="217"/>
      <c r="AO890" s="217"/>
      <c r="AP890" s="217"/>
      <c r="AQ890" s="217"/>
      <c r="AR890" s="217"/>
      <c r="AS890" s="217"/>
      <c r="AT890" s="217"/>
      <c r="AU890" s="217"/>
      <c r="AV890" s="217"/>
      <c r="AW890" s="217"/>
      <c r="AX890" s="217"/>
      <c r="AY890" s="217"/>
      <c r="AZ890" s="217"/>
      <c r="BA890" s="217"/>
      <c r="BB890" s="217"/>
      <c r="BC890" s="217"/>
      <c r="BD890" s="217"/>
      <c r="BE890" s="217"/>
      <c r="BF890" s="217"/>
      <c r="BG890" s="217"/>
      <c r="BH890" s="217"/>
      <c r="BI890" s="217"/>
      <c r="BJ890" s="217"/>
      <c r="BK890" s="217"/>
      <c r="BL890" s="217"/>
      <c r="BM890" s="56"/>
    </row>
    <row r="891" spans="1:65">
      <c r="A891" s="30"/>
      <c r="B891" s="3" t="s">
        <v>86</v>
      </c>
      <c r="C891" s="29"/>
      <c r="D891" s="13">
        <v>3.3345665138048472E-2</v>
      </c>
      <c r="E891" s="13">
        <v>1.1610889244870103E-2</v>
      </c>
      <c r="F891" s="13">
        <v>1.7897440516832498E-2</v>
      </c>
      <c r="G891" s="13">
        <v>7.2392212078643695E-3</v>
      </c>
      <c r="H891" s="13">
        <v>1.4563596210483379E-2</v>
      </c>
      <c r="I891" s="13" t="s">
        <v>631</v>
      </c>
      <c r="J891" s="13">
        <v>2.8460725452788861E-2</v>
      </c>
      <c r="K891" s="13">
        <v>1.5791142212811745E-2</v>
      </c>
      <c r="L891" s="13">
        <v>7.5194449919323933E-2</v>
      </c>
      <c r="M891" s="13" t="s">
        <v>631</v>
      </c>
      <c r="N891" s="13">
        <v>1.9362037398241373E-2</v>
      </c>
      <c r="O891" s="13">
        <v>6.2012398551472645E-3</v>
      </c>
      <c r="P891" s="13">
        <v>1.9611389025760002E-2</v>
      </c>
      <c r="Q891" s="13">
        <v>2.3990583751116554E-2</v>
      </c>
      <c r="R891" s="13">
        <v>3.1378470646282151E-2</v>
      </c>
      <c r="S891" s="13">
        <v>4.8661534514144324E-2</v>
      </c>
      <c r="T891" s="157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262</v>
      </c>
      <c r="C892" s="29"/>
      <c r="D892" s="13">
        <v>9.443391292149439E-3</v>
      </c>
      <c r="E892" s="13">
        <v>-2.0764390990907433E-2</v>
      </c>
      <c r="F892" s="13">
        <v>2.202996724342321E-2</v>
      </c>
      <c r="G892" s="13">
        <v>7.7410901429027401E-2</v>
      </c>
      <c r="H892" s="13">
        <v>2.8071523700034628E-2</v>
      </c>
      <c r="I892" s="13" t="s">
        <v>631</v>
      </c>
      <c r="J892" s="13">
        <v>-9.351479998926937E-2</v>
      </c>
      <c r="K892" s="13">
        <v>-4.5101453849891282E-2</v>
      </c>
      <c r="L892" s="13">
        <v>-2.0764390990907433E-2</v>
      </c>
      <c r="M892" s="13" t="s">
        <v>631</v>
      </c>
      <c r="N892" s="13">
        <v>4.6196193069868441E-2</v>
      </c>
      <c r="O892" s="13">
        <v>-5.6604998493789971E-3</v>
      </c>
      <c r="P892" s="13">
        <v>5.223774952647986E-2</v>
      </c>
      <c r="Q892" s="13">
        <v>3.9052978735891752E-3</v>
      </c>
      <c r="R892" s="13">
        <v>-5.3489488464218971E-2</v>
      </c>
      <c r="S892" s="13">
        <v>0.42300890837378335</v>
      </c>
      <c r="T892" s="157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46" t="s">
        <v>263</v>
      </c>
      <c r="C893" s="47"/>
      <c r="D893" s="45">
        <v>0.15</v>
      </c>
      <c r="E893" s="45">
        <v>0.28999999999999998</v>
      </c>
      <c r="F893" s="45">
        <v>0.34</v>
      </c>
      <c r="G893" s="45">
        <v>1.1599999999999999</v>
      </c>
      <c r="H893" s="45">
        <v>0.43</v>
      </c>
      <c r="I893" s="45">
        <v>3.6</v>
      </c>
      <c r="J893" s="45">
        <v>1.37</v>
      </c>
      <c r="K893" s="45">
        <v>0.65</v>
      </c>
      <c r="L893" s="45">
        <v>0.28999999999999998</v>
      </c>
      <c r="M893" s="45">
        <v>3.6</v>
      </c>
      <c r="N893" s="45">
        <v>0.7</v>
      </c>
      <c r="O893" s="45">
        <v>7.0000000000000007E-2</v>
      </c>
      <c r="P893" s="45">
        <v>0.78</v>
      </c>
      <c r="Q893" s="45">
        <v>7.0000000000000007E-2</v>
      </c>
      <c r="R893" s="45">
        <v>0.78</v>
      </c>
      <c r="S893" s="45">
        <v>6.26</v>
      </c>
      <c r="T893" s="157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B894" s="31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BM894" s="55"/>
    </row>
    <row r="895" spans="1:65" ht="15">
      <c r="B895" s="8" t="s">
        <v>552</v>
      </c>
      <c r="BM895" s="28" t="s">
        <v>66</v>
      </c>
    </row>
    <row r="896" spans="1:65" ht="15">
      <c r="A896" s="25" t="s">
        <v>18</v>
      </c>
      <c r="B896" s="18" t="s">
        <v>110</v>
      </c>
      <c r="C896" s="15" t="s">
        <v>111</v>
      </c>
      <c r="D896" s="16" t="s">
        <v>225</v>
      </c>
      <c r="E896" s="17" t="s">
        <v>225</v>
      </c>
      <c r="F896" s="17" t="s">
        <v>225</v>
      </c>
      <c r="G896" s="17" t="s">
        <v>225</v>
      </c>
      <c r="H896" s="17" t="s">
        <v>225</v>
      </c>
      <c r="I896" s="17" t="s">
        <v>225</v>
      </c>
      <c r="J896" s="17" t="s">
        <v>225</v>
      </c>
      <c r="K896" s="17" t="s">
        <v>225</v>
      </c>
      <c r="L896" s="17" t="s">
        <v>225</v>
      </c>
      <c r="M896" s="17" t="s">
        <v>225</v>
      </c>
      <c r="N896" s="17" t="s">
        <v>225</v>
      </c>
      <c r="O896" s="17" t="s">
        <v>225</v>
      </c>
      <c r="P896" s="17" t="s">
        <v>225</v>
      </c>
      <c r="Q896" s="17" t="s">
        <v>225</v>
      </c>
      <c r="R896" s="17" t="s">
        <v>225</v>
      </c>
      <c r="S896" s="17" t="s">
        <v>225</v>
      </c>
      <c r="T896" s="17" t="s">
        <v>225</v>
      </c>
      <c r="U896" s="17" t="s">
        <v>225</v>
      </c>
      <c r="V896" s="17" t="s">
        <v>225</v>
      </c>
      <c r="W896" s="157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1</v>
      </c>
    </row>
    <row r="897" spans="1:65">
      <c r="A897" s="30"/>
      <c r="B897" s="19" t="s">
        <v>226</v>
      </c>
      <c r="C897" s="9" t="s">
        <v>226</v>
      </c>
      <c r="D897" s="155" t="s">
        <v>228</v>
      </c>
      <c r="E897" s="156" t="s">
        <v>229</v>
      </c>
      <c r="F897" s="156" t="s">
        <v>231</v>
      </c>
      <c r="G897" s="156" t="s">
        <v>232</v>
      </c>
      <c r="H897" s="156" t="s">
        <v>233</v>
      </c>
      <c r="I897" s="156" t="s">
        <v>234</v>
      </c>
      <c r="J897" s="156" t="s">
        <v>235</v>
      </c>
      <c r="K897" s="156" t="s">
        <v>236</v>
      </c>
      <c r="L897" s="156" t="s">
        <v>237</v>
      </c>
      <c r="M897" s="156" t="s">
        <v>238</v>
      </c>
      <c r="N897" s="156" t="s">
        <v>239</v>
      </c>
      <c r="O897" s="156" t="s">
        <v>241</v>
      </c>
      <c r="P897" s="156" t="s">
        <v>242</v>
      </c>
      <c r="Q897" s="156" t="s">
        <v>243</v>
      </c>
      <c r="R897" s="156" t="s">
        <v>244</v>
      </c>
      <c r="S897" s="156" t="s">
        <v>247</v>
      </c>
      <c r="T897" s="156" t="s">
        <v>249</v>
      </c>
      <c r="U897" s="156" t="s">
        <v>250</v>
      </c>
      <c r="V897" s="156" t="s">
        <v>251</v>
      </c>
      <c r="W897" s="157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 t="s">
        <v>3</v>
      </c>
    </row>
    <row r="898" spans="1:65">
      <c r="A898" s="30"/>
      <c r="B898" s="19"/>
      <c r="C898" s="9"/>
      <c r="D898" s="10" t="s">
        <v>267</v>
      </c>
      <c r="E898" s="11" t="s">
        <v>292</v>
      </c>
      <c r="F898" s="11" t="s">
        <v>291</v>
      </c>
      <c r="G898" s="11" t="s">
        <v>291</v>
      </c>
      <c r="H898" s="11" t="s">
        <v>267</v>
      </c>
      <c r="I898" s="11" t="s">
        <v>291</v>
      </c>
      <c r="J898" s="11" t="s">
        <v>291</v>
      </c>
      <c r="K898" s="11" t="s">
        <v>267</v>
      </c>
      <c r="L898" s="11" t="s">
        <v>291</v>
      </c>
      <c r="M898" s="11" t="s">
        <v>292</v>
      </c>
      <c r="N898" s="11" t="s">
        <v>267</v>
      </c>
      <c r="O898" s="11" t="s">
        <v>267</v>
      </c>
      <c r="P898" s="11" t="s">
        <v>267</v>
      </c>
      <c r="Q898" s="11" t="s">
        <v>292</v>
      </c>
      <c r="R898" s="11" t="s">
        <v>292</v>
      </c>
      <c r="S898" s="11" t="s">
        <v>292</v>
      </c>
      <c r="T898" s="11" t="s">
        <v>291</v>
      </c>
      <c r="U898" s="11" t="s">
        <v>292</v>
      </c>
      <c r="V898" s="11" t="s">
        <v>291</v>
      </c>
      <c r="W898" s="157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1</v>
      </c>
    </row>
    <row r="899" spans="1:65">
      <c r="A899" s="30"/>
      <c r="B899" s="19"/>
      <c r="C899" s="9"/>
      <c r="D899" s="26" t="s">
        <v>295</v>
      </c>
      <c r="E899" s="26" t="s">
        <v>296</v>
      </c>
      <c r="F899" s="26" t="s">
        <v>296</v>
      </c>
      <c r="G899" s="26" t="s">
        <v>300</v>
      </c>
      <c r="H899" s="26" t="s">
        <v>298</v>
      </c>
      <c r="I899" s="26" t="s">
        <v>300</v>
      </c>
      <c r="J899" s="26" t="s">
        <v>300</v>
      </c>
      <c r="K899" s="26" t="s">
        <v>117</v>
      </c>
      <c r="L899" s="26" t="s">
        <v>296</v>
      </c>
      <c r="M899" s="26" t="s">
        <v>298</v>
      </c>
      <c r="N899" s="26" t="s">
        <v>295</v>
      </c>
      <c r="O899" s="26" t="s">
        <v>298</v>
      </c>
      <c r="P899" s="26" t="s">
        <v>298</v>
      </c>
      <c r="Q899" s="26" t="s">
        <v>300</v>
      </c>
      <c r="R899" s="26" t="s">
        <v>296</v>
      </c>
      <c r="S899" s="26" t="s">
        <v>296</v>
      </c>
      <c r="T899" s="26" t="s">
        <v>300</v>
      </c>
      <c r="U899" s="26" t="s">
        <v>295</v>
      </c>
      <c r="V899" s="26" t="s">
        <v>295</v>
      </c>
      <c r="W899" s="157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2</v>
      </c>
    </row>
    <row r="900" spans="1:65">
      <c r="A900" s="30"/>
      <c r="B900" s="18">
        <v>1</v>
      </c>
      <c r="C900" s="14">
        <v>1</v>
      </c>
      <c r="D900" s="228">
        <v>33.9</v>
      </c>
      <c r="E900" s="228">
        <v>27.4</v>
      </c>
      <c r="F900" s="228">
        <v>32.700000000000003</v>
      </c>
      <c r="G900" s="241">
        <v>46</v>
      </c>
      <c r="H900" s="228">
        <v>36.700000000000003</v>
      </c>
      <c r="I900" s="241">
        <v>45</v>
      </c>
      <c r="J900" s="241">
        <v>48</v>
      </c>
      <c r="K900" s="228">
        <v>32.99</v>
      </c>
      <c r="L900" s="228">
        <v>32.299999999999997</v>
      </c>
      <c r="M900" s="228">
        <v>36.9</v>
      </c>
      <c r="N900" s="228">
        <v>35.115278877369327</v>
      </c>
      <c r="O900" s="228">
        <v>36.9</v>
      </c>
      <c r="P900" s="228">
        <v>34.9</v>
      </c>
      <c r="Q900" s="241">
        <v>44.2</v>
      </c>
      <c r="R900" s="228">
        <v>32</v>
      </c>
      <c r="S900" s="228">
        <v>31</v>
      </c>
      <c r="T900" s="241">
        <v>46</v>
      </c>
      <c r="U900" s="228">
        <v>27.06</v>
      </c>
      <c r="V900" s="228">
        <v>37.574333333333335</v>
      </c>
      <c r="W900" s="229"/>
      <c r="X900" s="230"/>
      <c r="Y900" s="230"/>
      <c r="Z900" s="230"/>
      <c r="AA900" s="230"/>
      <c r="AB900" s="230"/>
      <c r="AC900" s="230"/>
      <c r="AD900" s="230"/>
      <c r="AE900" s="230"/>
      <c r="AF900" s="230"/>
      <c r="AG900" s="230"/>
      <c r="AH900" s="230"/>
      <c r="AI900" s="230"/>
      <c r="AJ900" s="230"/>
      <c r="AK900" s="230"/>
      <c r="AL900" s="230"/>
      <c r="AM900" s="230"/>
      <c r="AN900" s="230"/>
      <c r="AO900" s="230"/>
      <c r="AP900" s="230"/>
      <c r="AQ900" s="230"/>
      <c r="AR900" s="230"/>
      <c r="AS900" s="230"/>
      <c r="AT900" s="230"/>
      <c r="AU900" s="230"/>
      <c r="AV900" s="230"/>
      <c r="AW900" s="230"/>
      <c r="AX900" s="230"/>
      <c r="AY900" s="230"/>
      <c r="AZ900" s="230"/>
      <c r="BA900" s="230"/>
      <c r="BB900" s="230"/>
      <c r="BC900" s="230"/>
      <c r="BD900" s="230"/>
      <c r="BE900" s="230"/>
      <c r="BF900" s="230"/>
      <c r="BG900" s="230"/>
      <c r="BH900" s="230"/>
      <c r="BI900" s="230"/>
      <c r="BJ900" s="230"/>
      <c r="BK900" s="230"/>
      <c r="BL900" s="230"/>
      <c r="BM900" s="231">
        <v>1</v>
      </c>
    </row>
    <row r="901" spans="1:65">
      <c r="A901" s="30"/>
      <c r="B901" s="19">
        <v>1</v>
      </c>
      <c r="C901" s="9">
        <v>2</v>
      </c>
      <c r="D901" s="232">
        <v>32.9</v>
      </c>
      <c r="E901" s="232">
        <v>27.9</v>
      </c>
      <c r="F901" s="232">
        <v>32.6</v>
      </c>
      <c r="G901" s="242">
        <v>45</v>
      </c>
      <c r="H901" s="232">
        <v>35.200000000000003</v>
      </c>
      <c r="I901" s="242">
        <v>44</v>
      </c>
      <c r="J901" s="242">
        <v>49</v>
      </c>
      <c r="K901" s="232">
        <v>32.89</v>
      </c>
      <c r="L901" s="232">
        <v>32.1</v>
      </c>
      <c r="M901" s="232">
        <v>35.799999999999997</v>
      </c>
      <c r="N901" s="232">
        <v>34.758056537147105</v>
      </c>
      <c r="O901" s="232">
        <v>31.100000000000005</v>
      </c>
      <c r="P901" s="232">
        <v>35.1</v>
      </c>
      <c r="Q901" s="242">
        <v>43.8</v>
      </c>
      <c r="R901" s="232">
        <v>33</v>
      </c>
      <c r="S901" s="232">
        <v>32.6</v>
      </c>
      <c r="T901" s="242">
        <v>44</v>
      </c>
      <c r="U901" s="232">
        <v>25.75</v>
      </c>
      <c r="V901" s="232">
        <v>37.004333333333335</v>
      </c>
      <c r="W901" s="229"/>
      <c r="X901" s="230"/>
      <c r="Y901" s="230"/>
      <c r="Z901" s="230"/>
      <c r="AA901" s="230"/>
      <c r="AB901" s="230"/>
      <c r="AC901" s="230"/>
      <c r="AD901" s="230"/>
      <c r="AE901" s="230"/>
      <c r="AF901" s="230"/>
      <c r="AG901" s="230"/>
      <c r="AH901" s="230"/>
      <c r="AI901" s="230"/>
      <c r="AJ901" s="230"/>
      <c r="AK901" s="230"/>
      <c r="AL901" s="230"/>
      <c r="AM901" s="230"/>
      <c r="AN901" s="230"/>
      <c r="AO901" s="230"/>
      <c r="AP901" s="230"/>
      <c r="AQ901" s="230"/>
      <c r="AR901" s="230"/>
      <c r="AS901" s="230"/>
      <c r="AT901" s="230"/>
      <c r="AU901" s="230"/>
      <c r="AV901" s="230"/>
      <c r="AW901" s="230"/>
      <c r="AX901" s="230"/>
      <c r="AY901" s="230"/>
      <c r="AZ901" s="230"/>
      <c r="BA901" s="230"/>
      <c r="BB901" s="230"/>
      <c r="BC901" s="230"/>
      <c r="BD901" s="230"/>
      <c r="BE901" s="230"/>
      <c r="BF901" s="230"/>
      <c r="BG901" s="230"/>
      <c r="BH901" s="230"/>
      <c r="BI901" s="230"/>
      <c r="BJ901" s="230"/>
      <c r="BK901" s="230"/>
      <c r="BL901" s="230"/>
      <c r="BM901" s="231">
        <v>17</v>
      </c>
    </row>
    <row r="902" spans="1:65">
      <c r="A902" s="30"/>
      <c r="B902" s="19">
        <v>1</v>
      </c>
      <c r="C902" s="9">
        <v>3</v>
      </c>
      <c r="D902" s="232">
        <v>33.9</v>
      </c>
      <c r="E902" s="232">
        <v>27.5</v>
      </c>
      <c r="F902" s="232">
        <v>33</v>
      </c>
      <c r="G902" s="242">
        <v>45</v>
      </c>
      <c r="H902" s="232">
        <v>36.200000000000003</v>
      </c>
      <c r="I902" s="242">
        <v>44</v>
      </c>
      <c r="J902" s="242">
        <v>48</v>
      </c>
      <c r="K902" s="232">
        <v>33.14</v>
      </c>
      <c r="L902" s="232">
        <v>32.700000000000003</v>
      </c>
      <c r="M902" s="232">
        <v>33.9</v>
      </c>
      <c r="N902" s="232">
        <v>33.847399842495619</v>
      </c>
      <c r="O902" s="232">
        <v>30.599999999999998</v>
      </c>
      <c r="P902" s="232">
        <v>35.4</v>
      </c>
      <c r="Q902" s="242">
        <v>44.3</v>
      </c>
      <c r="R902" s="232">
        <v>33</v>
      </c>
      <c r="S902" s="232">
        <v>31.8</v>
      </c>
      <c r="T902" s="242">
        <v>45</v>
      </c>
      <c r="U902" s="232">
        <v>26</v>
      </c>
      <c r="V902" s="232">
        <v>36.896666666666668</v>
      </c>
      <c r="W902" s="229"/>
      <c r="X902" s="230"/>
      <c r="Y902" s="230"/>
      <c r="Z902" s="230"/>
      <c r="AA902" s="230"/>
      <c r="AB902" s="230"/>
      <c r="AC902" s="230"/>
      <c r="AD902" s="230"/>
      <c r="AE902" s="230"/>
      <c r="AF902" s="230"/>
      <c r="AG902" s="230"/>
      <c r="AH902" s="230"/>
      <c r="AI902" s="230"/>
      <c r="AJ902" s="230"/>
      <c r="AK902" s="230"/>
      <c r="AL902" s="230"/>
      <c r="AM902" s="230"/>
      <c r="AN902" s="230"/>
      <c r="AO902" s="230"/>
      <c r="AP902" s="230"/>
      <c r="AQ902" s="230"/>
      <c r="AR902" s="230"/>
      <c r="AS902" s="230"/>
      <c r="AT902" s="230"/>
      <c r="AU902" s="230"/>
      <c r="AV902" s="230"/>
      <c r="AW902" s="230"/>
      <c r="AX902" s="230"/>
      <c r="AY902" s="230"/>
      <c r="AZ902" s="230"/>
      <c r="BA902" s="230"/>
      <c r="BB902" s="230"/>
      <c r="BC902" s="230"/>
      <c r="BD902" s="230"/>
      <c r="BE902" s="230"/>
      <c r="BF902" s="230"/>
      <c r="BG902" s="230"/>
      <c r="BH902" s="230"/>
      <c r="BI902" s="230"/>
      <c r="BJ902" s="230"/>
      <c r="BK902" s="230"/>
      <c r="BL902" s="230"/>
      <c r="BM902" s="231">
        <v>16</v>
      </c>
    </row>
    <row r="903" spans="1:65">
      <c r="A903" s="30"/>
      <c r="B903" s="19">
        <v>1</v>
      </c>
      <c r="C903" s="9">
        <v>4</v>
      </c>
      <c r="D903" s="232">
        <v>33.4</v>
      </c>
      <c r="E903" s="232">
        <v>28</v>
      </c>
      <c r="F903" s="232">
        <v>33.1</v>
      </c>
      <c r="G903" s="242">
        <v>44</v>
      </c>
      <c r="H903" s="232">
        <v>36.1</v>
      </c>
      <c r="I903" s="242">
        <v>44</v>
      </c>
      <c r="J903" s="242">
        <v>50</v>
      </c>
      <c r="K903" s="232">
        <v>32.520000000000003</v>
      </c>
      <c r="L903" s="232">
        <v>32.799999999999997</v>
      </c>
      <c r="M903" s="232">
        <v>34</v>
      </c>
      <c r="N903" s="232">
        <v>34.105622437444673</v>
      </c>
      <c r="O903" s="232">
        <v>30.4</v>
      </c>
      <c r="P903" s="232">
        <v>34.4</v>
      </c>
      <c r="Q903" s="242">
        <v>44.4</v>
      </c>
      <c r="R903" s="232">
        <v>33</v>
      </c>
      <c r="S903" s="232">
        <v>32.4</v>
      </c>
      <c r="T903" s="242">
        <v>44</v>
      </c>
      <c r="U903" s="232">
        <v>26.6</v>
      </c>
      <c r="V903" s="232">
        <v>38.24666666666667</v>
      </c>
      <c r="W903" s="229"/>
      <c r="X903" s="230"/>
      <c r="Y903" s="230"/>
      <c r="Z903" s="230"/>
      <c r="AA903" s="230"/>
      <c r="AB903" s="230"/>
      <c r="AC903" s="230"/>
      <c r="AD903" s="230"/>
      <c r="AE903" s="230"/>
      <c r="AF903" s="230"/>
      <c r="AG903" s="230"/>
      <c r="AH903" s="230"/>
      <c r="AI903" s="230"/>
      <c r="AJ903" s="230"/>
      <c r="AK903" s="230"/>
      <c r="AL903" s="230"/>
      <c r="AM903" s="230"/>
      <c r="AN903" s="230"/>
      <c r="AO903" s="230"/>
      <c r="AP903" s="230"/>
      <c r="AQ903" s="230"/>
      <c r="AR903" s="230"/>
      <c r="AS903" s="230"/>
      <c r="AT903" s="230"/>
      <c r="AU903" s="230"/>
      <c r="AV903" s="230"/>
      <c r="AW903" s="230"/>
      <c r="AX903" s="230"/>
      <c r="AY903" s="230"/>
      <c r="AZ903" s="230"/>
      <c r="BA903" s="230"/>
      <c r="BB903" s="230"/>
      <c r="BC903" s="230"/>
      <c r="BD903" s="230"/>
      <c r="BE903" s="230"/>
      <c r="BF903" s="230"/>
      <c r="BG903" s="230"/>
      <c r="BH903" s="230"/>
      <c r="BI903" s="230"/>
      <c r="BJ903" s="230"/>
      <c r="BK903" s="230"/>
      <c r="BL903" s="230"/>
      <c r="BM903" s="231">
        <v>32.80123659671451</v>
      </c>
    </row>
    <row r="904" spans="1:65">
      <c r="A904" s="30"/>
      <c r="B904" s="19">
        <v>1</v>
      </c>
      <c r="C904" s="9">
        <v>5</v>
      </c>
      <c r="D904" s="232">
        <v>33.6</v>
      </c>
      <c r="E904" s="232">
        <v>26.9</v>
      </c>
      <c r="F904" s="232">
        <v>32.4</v>
      </c>
      <c r="G904" s="242">
        <v>45</v>
      </c>
      <c r="H904" s="232">
        <v>36.6</v>
      </c>
      <c r="I904" s="242">
        <v>44</v>
      </c>
      <c r="J904" s="242">
        <v>49</v>
      </c>
      <c r="K904" s="232">
        <v>32.85</v>
      </c>
      <c r="L904" s="232">
        <v>32.6</v>
      </c>
      <c r="M904" s="232">
        <v>31.899999999999995</v>
      </c>
      <c r="N904" s="232">
        <v>34.751053798219928</v>
      </c>
      <c r="O904" s="232">
        <v>33.9</v>
      </c>
      <c r="P904" s="232">
        <v>34.6</v>
      </c>
      <c r="Q904" s="242">
        <v>44.5</v>
      </c>
      <c r="R904" s="232">
        <v>33</v>
      </c>
      <c r="S904" s="232">
        <v>31.4</v>
      </c>
      <c r="T904" s="242">
        <v>44</v>
      </c>
      <c r="U904" s="232">
        <v>25.8</v>
      </c>
      <c r="V904" s="232">
        <v>35.773666666666664</v>
      </c>
      <c r="W904" s="229"/>
      <c r="X904" s="230"/>
      <c r="Y904" s="230"/>
      <c r="Z904" s="230"/>
      <c r="AA904" s="230"/>
      <c r="AB904" s="230"/>
      <c r="AC904" s="230"/>
      <c r="AD904" s="230"/>
      <c r="AE904" s="230"/>
      <c r="AF904" s="230"/>
      <c r="AG904" s="230"/>
      <c r="AH904" s="230"/>
      <c r="AI904" s="230"/>
      <c r="AJ904" s="230"/>
      <c r="AK904" s="230"/>
      <c r="AL904" s="230"/>
      <c r="AM904" s="230"/>
      <c r="AN904" s="230"/>
      <c r="AO904" s="230"/>
      <c r="AP904" s="230"/>
      <c r="AQ904" s="230"/>
      <c r="AR904" s="230"/>
      <c r="AS904" s="230"/>
      <c r="AT904" s="230"/>
      <c r="AU904" s="230"/>
      <c r="AV904" s="230"/>
      <c r="AW904" s="230"/>
      <c r="AX904" s="230"/>
      <c r="AY904" s="230"/>
      <c r="AZ904" s="230"/>
      <c r="BA904" s="230"/>
      <c r="BB904" s="230"/>
      <c r="BC904" s="230"/>
      <c r="BD904" s="230"/>
      <c r="BE904" s="230"/>
      <c r="BF904" s="230"/>
      <c r="BG904" s="230"/>
      <c r="BH904" s="230"/>
      <c r="BI904" s="230"/>
      <c r="BJ904" s="230"/>
      <c r="BK904" s="230"/>
      <c r="BL904" s="230"/>
      <c r="BM904" s="231">
        <v>117</v>
      </c>
    </row>
    <row r="905" spans="1:65">
      <c r="A905" s="30"/>
      <c r="B905" s="19">
        <v>1</v>
      </c>
      <c r="C905" s="9">
        <v>6</v>
      </c>
      <c r="D905" s="232">
        <v>32.5</v>
      </c>
      <c r="E905" s="243">
        <v>48.9</v>
      </c>
      <c r="F905" s="232">
        <v>33.1</v>
      </c>
      <c r="G905" s="242">
        <v>44</v>
      </c>
      <c r="H905" s="232">
        <v>36.5</v>
      </c>
      <c r="I905" s="242">
        <v>44</v>
      </c>
      <c r="J905" s="242">
        <v>50</v>
      </c>
      <c r="K905" s="232">
        <v>33.71</v>
      </c>
      <c r="L905" s="232">
        <v>31.6</v>
      </c>
      <c r="M905" s="232">
        <v>35.799999999999997</v>
      </c>
      <c r="N905" s="232">
        <v>34.382129298009403</v>
      </c>
      <c r="O905" s="232">
        <v>29.8</v>
      </c>
      <c r="P905" s="232">
        <v>34.5</v>
      </c>
      <c r="Q905" s="242">
        <v>44.7</v>
      </c>
      <c r="R905" s="232">
        <v>33</v>
      </c>
      <c r="S905" s="232">
        <v>31.7</v>
      </c>
      <c r="T905" s="242">
        <v>45</v>
      </c>
      <c r="U905" s="232">
        <v>26.35</v>
      </c>
      <c r="V905" s="232">
        <v>35.648666666666664</v>
      </c>
      <c r="W905" s="229"/>
      <c r="X905" s="230"/>
      <c r="Y905" s="230"/>
      <c r="Z905" s="230"/>
      <c r="AA905" s="230"/>
      <c r="AB905" s="230"/>
      <c r="AC905" s="230"/>
      <c r="AD905" s="230"/>
      <c r="AE905" s="230"/>
      <c r="AF905" s="230"/>
      <c r="AG905" s="230"/>
      <c r="AH905" s="230"/>
      <c r="AI905" s="230"/>
      <c r="AJ905" s="230"/>
      <c r="AK905" s="230"/>
      <c r="AL905" s="230"/>
      <c r="AM905" s="230"/>
      <c r="AN905" s="230"/>
      <c r="AO905" s="230"/>
      <c r="AP905" s="230"/>
      <c r="AQ905" s="230"/>
      <c r="AR905" s="230"/>
      <c r="AS905" s="230"/>
      <c r="AT905" s="230"/>
      <c r="AU905" s="230"/>
      <c r="AV905" s="230"/>
      <c r="AW905" s="230"/>
      <c r="AX905" s="230"/>
      <c r="AY905" s="230"/>
      <c r="AZ905" s="230"/>
      <c r="BA905" s="230"/>
      <c r="BB905" s="230"/>
      <c r="BC905" s="230"/>
      <c r="BD905" s="230"/>
      <c r="BE905" s="230"/>
      <c r="BF905" s="230"/>
      <c r="BG905" s="230"/>
      <c r="BH905" s="230"/>
      <c r="BI905" s="230"/>
      <c r="BJ905" s="230"/>
      <c r="BK905" s="230"/>
      <c r="BL905" s="230"/>
      <c r="BM905" s="233"/>
    </row>
    <row r="906" spans="1:65">
      <c r="A906" s="30"/>
      <c r="B906" s="20" t="s">
        <v>259</v>
      </c>
      <c r="C906" s="12"/>
      <c r="D906" s="234">
        <v>33.366666666666667</v>
      </c>
      <c r="E906" s="234">
        <v>31.099999999999998</v>
      </c>
      <c r="F906" s="234">
        <v>32.81666666666667</v>
      </c>
      <c r="G906" s="234">
        <v>44.833333333333336</v>
      </c>
      <c r="H906" s="234">
        <v>36.216666666666669</v>
      </c>
      <c r="I906" s="234">
        <v>44.166666666666664</v>
      </c>
      <c r="J906" s="234">
        <v>49</v>
      </c>
      <c r="K906" s="234">
        <v>33.016666666666666</v>
      </c>
      <c r="L906" s="234">
        <v>32.35</v>
      </c>
      <c r="M906" s="234">
        <v>34.716666666666669</v>
      </c>
      <c r="N906" s="234">
        <v>34.493256798447682</v>
      </c>
      <c r="O906" s="234">
        <v>32.116666666666667</v>
      </c>
      <c r="P906" s="234">
        <v>34.81666666666667</v>
      </c>
      <c r="Q906" s="234">
        <v>44.31666666666667</v>
      </c>
      <c r="R906" s="234">
        <v>32.833333333333336</v>
      </c>
      <c r="S906" s="234">
        <v>31.816666666666666</v>
      </c>
      <c r="T906" s="234">
        <v>44.666666666666664</v>
      </c>
      <c r="U906" s="234">
        <v>26.26</v>
      </c>
      <c r="V906" s="234">
        <v>36.857388888888885</v>
      </c>
      <c r="W906" s="229"/>
      <c r="X906" s="230"/>
      <c r="Y906" s="230"/>
      <c r="Z906" s="230"/>
      <c r="AA906" s="230"/>
      <c r="AB906" s="230"/>
      <c r="AC906" s="230"/>
      <c r="AD906" s="230"/>
      <c r="AE906" s="230"/>
      <c r="AF906" s="230"/>
      <c r="AG906" s="230"/>
      <c r="AH906" s="230"/>
      <c r="AI906" s="230"/>
      <c r="AJ906" s="230"/>
      <c r="AK906" s="230"/>
      <c r="AL906" s="230"/>
      <c r="AM906" s="230"/>
      <c r="AN906" s="230"/>
      <c r="AO906" s="230"/>
      <c r="AP906" s="230"/>
      <c r="AQ906" s="230"/>
      <c r="AR906" s="230"/>
      <c r="AS906" s="230"/>
      <c r="AT906" s="230"/>
      <c r="AU906" s="230"/>
      <c r="AV906" s="230"/>
      <c r="AW906" s="230"/>
      <c r="AX906" s="230"/>
      <c r="AY906" s="230"/>
      <c r="AZ906" s="230"/>
      <c r="BA906" s="230"/>
      <c r="BB906" s="230"/>
      <c r="BC906" s="230"/>
      <c r="BD906" s="230"/>
      <c r="BE906" s="230"/>
      <c r="BF906" s="230"/>
      <c r="BG906" s="230"/>
      <c r="BH906" s="230"/>
      <c r="BI906" s="230"/>
      <c r="BJ906" s="230"/>
      <c r="BK906" s="230"/>
      <c r="BL906" s="230"/>
      <c r="BM906" s="233"/>
    </row>
    <row r="907" spans="1:65">
      <c r="A907" s="30"/>
      <c r="B907" s="3" t="s">
        <v>260</v>
      </c>
      <c r="C907" s="29"/>
      <c r="D907" s="232">
        <v>33.5</v>
      </c>
      <c r="E907" s="232">
        <v>27.7</v>
      </c>
      <c r="F907" s="232">
        <v>32.85</v>
      </c>
      <c r="G907" s="232">
        <v>45</v>
      </c>
      <c r="H907" s="232">
        <v>36.35</v>
      </c>
      <c r="I907" s="232">
        <v>44</v>
      </c>
      <c r="J907" s="232">
        <v>49</v>
      </c>
      <c r="K907" s="232">
        <v>32.94</v>
      </c>
      <c r="L907" s="232">
        <v>32.450000000000003</v>
      </c>
      <c r="M907" s="232">
        <v>34.9</v>
      </c>
      <c r="N907" s="232">
        <v>34.566591548114665</v>
      </c>
      <c r="O907" s="232">
        <v>30.85</v>
      </c>
      <c r="P907" s="232">
        <v>34.75</v>
      </c>
      <c r="Q907" s="232">
        <v>44.349999999999994</v>
      </c>
      <c r="R907" s="232">
        <v>33</v>
      </c>
      <c r="S907" s="232">
        <v>31.75</v>
      </c>
      <c r="T907" s="232">
        <v>44.5</v>
      </c>
      <c r="U907" s="232">
        <v>26.175000000000001</v>
      </c>
      <c r="V907" s="232">
        <v>36.950500000000005</v>
      </c>
      <c r="W907" s="229"/>
      <c r="X907" s="230"/>
      <c r="Y907" s="230"/>
      <c r="Z907" s="230"/>
      <c r="AA907" s="230"/>
      <c r="AB907" s="230"/>
      <c r="AC907" s="230"/>
      <c r="AD907" s="230"/>
      <c r="AE907" s="230"/>
      <c r="AF907" s="230"/>
      <c r="AG907" s="230"/>
      <c r="AH907" s="230"/>
      <c r="AI907" s="230"/>
      <c r="AJ907" s="230"/>
      <c r="AK907" s="230"/>
      <c r="AL907" s="230"/>
      <c r="AM907" s="230"/>
      <c r="AN907" s="230"/>
      <c r="AO907" s="230"/>
      <c r="AP907" s="230"/>
      <c r="AQ907" s="230"/>
      <c r="AR907" s="230"/>
      <c r="AS907" s="230"/>
      <c r="AT907" s="230"/>
      <c r="AU907" s="230"/>
      <c r="AV907" s="230"/>
      <c r="AW907" s="230"/>
      <c r="AX907" s="230"/>
      <c r="AY907" s="230"/>
      <c r="AZ907" s="230"/>
      <c r="BA907" s="230"/>
      <c r="BB907" s="230"/>
      <c r="BC907" s="230"/>
      <c r="BD907" s="230"/>
      <c r="BE907" s="230"/>
      <c r="BF907" s="230"/>
      <c r="BG907" s="230"/>
      <c r="BH907" s="230"/>
      <c r="BI907" s="230"/>
      <c r="BJ907" s="230"/>
      <c r="BK907" s="230"/>
      <c r="BL907" s="230"/>
      <c r="BM907" s="233"/>
    </row>
    <row r="908" spans="1:65">
      <c r="A908" s="30"/>
      <c r="B908" s="3" t="s">
        <v>261</v>
      </c>
      <c r="C908" s="29"/>
      <c r="D908" s="24">
        <v>0.56450568346710772</v>
      </c>
      <c r="E908" s="24">
        <v>8.7290320196457127</v>
      </c>
      <c r="F908" s="24">
        <v>0.29268868558020306</v>
      </c>
      <c r="G908" s="24">
        <v>0.752772652709081</v>
      </c>
      <c r="H908" s="24">
        <v>0.54924190177613563</v>
      </c>
      <c r="I908" s="24">
        <v>0.40824829046386302</v>
      </c>
      <c r="J908" s="24">
        <v>0.89442719099991586</v>
      </c>
      <c r="K908" s="24">
        <v>0.39677029458701435</v>
      </c>
      <c r="L908" s="24">
        <v>0.45055521304275181</v>
      </c>
      <c r="M908" s="24">
        <v>1.8015733864227317</v>
      </c>
      <c r="N908" s="24">
        <v>0.4697298347153171</v>
      </c>
      <c r="O908" s="24">
        <v>2.7462095088806793</v>
      </c>
      <c r="P908" s="24">
        <v>0.3868677637987773</v>
      </c>
      <c r="Q908" s="24">
        <v>0.30605010483034889</v>
      </c>
      <c r="R908" s="24">
        <v>0.40824829046386302</v>
      </c>
      <c r="S908" s="24">
        <v>0.60138728508895745</v>
      </c>
      <c r="T908" s="24">
        <v>0.81649658092772603</v>
      </c>
      <c r="U908" s="24">
        <v>0.51048996072400843</v>
      </c>
      <c r="V908" s="24">
        <v>1.0102178734569376</v>
      </c>
      <c r="W908" s="157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3" t="s">
        <v>86</v>
      </c>
      <c r="C909" s="29"/>
      <c r="D909" s="13">
        <v>1.6918252251761471E-2</v>
      </c>
      <c r="E909" s="13">
        <v>0.28067627072815798</v>
      </c>
      <c r="F909" s="13">
        <v>8.918903572784246E-3</v>
      </c>
      <c r="G909" s="13">
        <v>1.6790468090165375E-2</v>
      </c>
      <c r="H909" s="13">
        <v>1.5165445976331402E-2</v>
      </c>
      <c r="I909" s="13">
        <v>9.2433575199365216E-3</v>
      </c>
      <c r="J909" s="13">
        <v>1.8253616142855426E-2</v>
      </c>
      <c r="K909" s="13">
        <v>1.2017272930449702E-2</v>
      </c>
      <c r="L909" s="13">
        <v>1.3927518177519376E-2</v>
      </c>
      <c r="M909" s="13">
        <v>5.189361650761589E-2</v>
      </c>
      <c r="N909" s="13">
        <v>1.3618019239530221E-2</v>
      </c>
      <c r="O909" s="13">
        <v>8.5507301781443043E-2</v>
      </c>
      <c r="P909" s="13">
        <v>1.1111568132085513E-2</v>
      </c>
      <c r="Q909" s="13">
        <v>6.9059820570970031E-3</v>
      </c>
      <c r="R909" s="13">
        <v>1.2433958085193797E-2</v>
      </c>
      <c r="S909" s="13">
        <v>1.8901643323906467E-2</v>
      </c>
      <c r="T909" s="13">
        <v>1.8279774199874463E-2</v>
      </c>
      <c r="U909" s="13">
        <v>1.9439830949124465E-2</v>
      </c>
      <c r="V909" s="13">
        <v>2.7408829108930183E-2</v>
      </c>
      <c r="W909" s="157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3" t="s">
        <v>262</v>
      </c>
      <c r="C910" s="29"/>
      <c r="D910" s="13">
        <v>1.7238071750282469E-2</v>
      </c>
      <c r="E910" s="13">
        <v>-5.1865014042943525E-2</v>
      </c>
      <c r="F910" s="13">
        <v>4.7041122692625947E-4</v>
      </c>
      <c r="G910" s="13">
        <v>0.36681838811601408</v>
      </c>
      <c r="H910" s="13">
        <v>0.10412503991676525</v>
      </c>
      <c r="I910" s="13">
        <v>0.34649395111800629</v>
      </c>
      <c r="J910" s="13">
        <v>0.49384611935356171</v>
      </c>
      <c r="K910" s="13">
        <v>6.5677423263283963E-3</v>
      </c>
      <c r="L910" s="13">
        <v>-1.375669467167917E-2</v>
      </c>
      <c r="M910" s="13">
        <v>5.8395056671248113E-2</v>
      </c>
      <c r="N910" s="13">
        <v>5.1584036984223092E-2</v>
      </c>
      <c r="O910" s="13">
        <v>-2.0870247620981774E-2</v>
      </c>
      <c r="P910" s="13">
        <v>6.1443722220949182E-2</v>
      </c>
      <c r="Q910" s="13">
        <v>0.35106694944255801</v>
      </c>
      <c r="R910" s="13">
        <v>9.7852215187654856E-4</v>
      </c>
      <c r="S910" s="13">
        <v>-3.0016244270085313E-2</v>
      </c>
      <c r="T910" s="13">
        <v>0.36173727886651186</v>
      </c>
      <c r="U910" s="13">
        <v>-0.19942042664847892</v>
      </c>
      <c r="V910" s="13">
        <v>0.12365851757493362</v>
      </c>
      <c r="W910" s="157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46" t="s">
        <v>263</v>
      </c>
      <c r="C911" s="47"/>
      <c r="D911" s="45">
        <v>0.32</v>
      </c>
      <c r="E911" s="45">
        <v>0.97</v>
      </c>
      <c r="F911" s="45">
        <v>0.48</v>
      </c>
      <c r="G911" s="45">
        <v>2.95</v>
      </c>
      <c r="H911" s="45">
        <v>0.49</v>
      </c>
      <c r="I911" s="45">
        <v>2.76</v>
      </c>
      <c r="J911" s="45">
        <v>4.1399999999999997</v>
      </c>
      <c r="K911" s="45">
        <v>0.42</v>
      </c>
      <c r="L911" s="45">
        <v>0.61</v>
      </c>
      <c r="M911" s="45">
        <v>0.06</v>
      </c>
      <c r="N911" s="45">
        <v>0</v>
      </c>
      <c r="O911" s="45">
        <v>0.68</v>
      </c>
      <c r="P911" s="45">
        <v>0.09</v>
      </c>
      <c r="Q911" s="45">
        <v>2.8</v>
      </c>
      <c r="R911" s="45">
        <v>0.47</v>
      </c>
      <c r="S911" s="45">
        <v>0.76</v>
      </c>
      <c r="T911" s="45">
        <v>2.9</v>
      </c>
      <c r="U911" s="45">
        <v>2.35</v>
      </c>
      <c r="V911" s="45">
        <v>0.67</v>
      </c>
      <c r="W911" s="157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B912" s="31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BM912" s="55"/>
    </row>
    <row r="913" spans="1:65" ht="15">
      <c r="B913" s="8" t="s">
        <v>553</v>
      </c>
      <c r="BM913" s="28" t="s">
        <v>290</v>
      </c>
    </row>
    <row r="914" spans="1:65" ht="15">
      <c r="A914" s="25" t="s">
        <v>21</v>
      </c>
      <c r="B914" s="18" t="s">
        <v>110</v>
      </c>
      <c r="C914" s="15" t="s">
        <v>111</v>
      </c>
      <c r="D914" s="16" t="s">
        <v>225</v>
      </c>
      <c r="E914" s="17" t="s">
        <v>225</v>
      </c>
      <c r="F914" s="17" t="s">
        <v>225</v>
      </c>
      <c r="G914" s="17" t="s">
        <v>225</v>
      </c>
      <c r="H914" s="17" t="s">
        <v>225</v>
      </c>
      <c r="I914" s="17" t="s">
        <v>225</v>
      </c>
      <c r="J914" s="17" t="s">
        <v>225</v>
      </c>
      <c r="K914" s="17" t="s">
        <v>225</v>
      </c>
      <c r="L914" s="17" t="s">
        <v>225</v>
      </c>
      <c r="M914" s="17" t="s">
        <v>225</v>
      </c>
      <c r="N914" s="17" t="s">
        <v>225</v>
      </c>
      <c r="O914" s="17" t="s">
        <v>225</v>
      </c>
      <c r="P914" s="17" t="s">
        <v>225</v>
      </c>
      <c r="Q914" s="157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1</v>
      </c>
    </row>
    <row r="915" spans="1:65">
      <c r="A915" s="30"/>
      <c r="B915" s="19" t="s">
        <v>226</v>
      </c>
      <c r="C915" s="9" t="s">
        <v>226</v>
      </c>
      <c r="D915" s="155" t="s">
        <v>228</v>
      </c>
      <c r="E915" s="156" t="s">
        <v>229</v>
      </c>
      <c r="F915" s="156" t="s">
        <v>231</v>
      </c>
      <c r="G915" s="156" t="s">
        <v>233</v>
      </c>
      <c r="H915" s="156" t="s">
        <v>236</v>
      </c>
      <c r="I915" s="156" t="s">
        <v>238</v>
      </c>
      <c r="J915" s="156" t="s">
        <v>239</v>
      </c>
      <c r="K915" s="156" t="s">
        <v>241</v>
      </c>
      <c r="L915" s="156" t="s">
        <v>242</v>
      </c>
      <c r="M915" s="156" t="s">
        <v>243</v>
      </c>
      <c r="N915" s="156" t="s">
        <v>244</v>
      </c>
      <c r="O915" s="156" t="s">
        <v>247</v>
      </c>
      <c r="P915" s="156" t="s">
        <v>249</v>
      </c>
      <c r="Q915" s="157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 t="s">
        <v>3</v>
      </c>
    </row>
    <row r="916" spans="1:65">
      <c r="A916" s="30"/>
      <c r="B916" s="19"/>
      <c r="C916" s="9"/>
      <c r="D916" s="10" t="s">
        <v>267</v>
      </c>
      <c r="E916" s="11" t="s">
        <v>292</v>
      </c>
      <c r="F916" s="11" t="s">
        <v>267</v>
      </c>
      <c r="G916" s="11" t="s">
        <v>267</v>
      </c>
      <c r="H916" s="11" t="s">
        <v>267</v>
      </c>
      <c r="I916" s="11" t="s">
        <v>292</v>
      </c>
      <c r="J916" s="11" t="s">
        <v>267</v>
      </c>
      <c r="K916" s="11" t="s">
        <v>267</v>
      </c>
      <c r="L916" s="11" t="s">
        <v>267</v>
      </c>
      <c r="M916" s="11" t="s">
        <v>292</v>
      </c>
      <c r="N916" s="11" t="s">
        <v>292</v>
      </c>
      <c r="O916" s="11" t="s">
        <v>292</v>
      </c>
      <c r="P916" s="11" t="s">
        <v>267</v>
      </c>
      <c r="Q916" s="157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3</v>
      </c>
    </row>
    <row r="917" spans="1:65">
      <c r="A917" s="30"/>
      <c r="B917" s="19"/>
      <c r="C917" s="9"/>
      <c r="D917" s="26" t="s">
        <v>295</v>
      </c>
      <c r="E917" s="26" t="s">
        <v>296</v>
      </c>
      <c r="F917" s="26" t="s">
        <v>296</v>
      </c>
      <c r="G917" s="26" t="s">
        <v>298</v>
      </c>
      <c r="H917" s="26" t="s">
        <v>117</v>
      </c>
      <c r="I917" s="26" t="s">
        <v>298</v>
      </c>
      <c r="J917" s="26" t="s">
        <v>295</v>
      </c>
      <c r="K917" s="26" t="s">
        <v>298</v>
      </c>
      <c r="L917" s="26" t="s">
        <v>298</v>
      </c>
      <c r="M917" s="26" t="s">
        <v>300</v>
      </c>
      <c r="N917" s="26" t="s">
        <v>296</v>
      </c>
      <c r="O917" s="26" t="s">
        <v>296</v>
      </c>
      <c r="P917" s="26" t="s">
        <v>300</v>
      </c>
      <c r="Q917" s="157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3</v>
      </c>
    </row>
    <row r="918" spans="1:65">
      <c r="A918" s="30"/>
      <c r="B918" s="18">
        <v>1</v>
      </c>
      <c r="C918" s="14">
        <v>1</v>
      </c>
      <c r="D918" s="236" t="s">
        <v>106</v>
      </c>
      <c r="E918" s="236" t="s">
        <v>283</v>
      </c>
      <c r="F918" s="235">
        <v>0.02</v>
      </c>
      <c r="G918" s="235">
        <v>0.02</v>
      </c>
      <c r="H918" s="236" t="s">
        <v>106</v>
      </c>
      <c r="I918" s="236" t="s">
        <v>283</v>
      </c>
      <c r="J918" s="236" t="s">
        <v>283</v>
      </c>
      <c r="K918" s="235">
        <v>0.01</v>
      </c>
      <c r="L918" s="235">
        <v>0.05</v>
      </c>
      <c r="M918" s="236" t="s">
        <v>106</v>
      </c>
      <c r="N918" s="236" t="s">
        <v>105</v>
      </c>
      <c r="O918" s="235">
        <v>0.05</v>
      </c>
      <c r="P918" s="236" t="s">
        <v>106</v>
      </c>
      <c r="Q918" s="216"/>
      <c r="R918" s="217"/>
      <c r="S918" s="217"/>
      <c r="T918" s="217"/>
      <c r="U918" s="217"/>
      <c r="V918" s="217"/>
      <c r="W918" s="217"/>
      <c r="X918" s="217"/>
      <c r="Y918" s="217"/>
      <c r="Z918" s="217"/>
      <c r="AA918" s="217"/>
      <c r="AB918" s="217"/>
      <c r="AC918" s="217"/>
      <c r="AD918" s="217"/>
      <c r="AE918" s="217"/>
      <c r="AF918" s="217"/>
      <c r="AG918" s="217"/>
      <c r="AH918" s="217"/>
      <c r="AI918" s="217"/>
      <c r="AJ918" s="217"/>
      <c r="AK918" s="217"/>
      <c r="AL918" s="217"/>
      <c r="AM918" s="217"/>
      <c r="AN918" s="217"/>
      <c r="AO918" s="217"/>
      <c r="AP918" s="217"/>
      <c r="AQ918" s="217"/>
      <c r="AR918" s="217"/>
      <c r="AS918" s="217"/>
      <c r="AT918" s="217"/>
      <c r="AU918" s="217"/>
      <c r="AV918" s="217"/>
      <c r="AW918" s="217"/>
      <c r="AX918" s="217"/>
      <c r="AY918" s="217"/>
      <c r="AZ918" s="217"/>
      <c r="BA918" s="217"/>
      <c r="BB918" s="217"/>
      <c r="BC918" s="217"/>
      <c r="BD918" s="217"/>
      <c r="BE918" s="217"/>
      <c r="BF918" s="217"/>
      <c r="BG918" s="217"/>
      <c r="BH918" s="217"/>
      <c r="BI918" s="217"/>
      <c r="BJ918" s="217"/>
      <c r="BK918" s="217"/>
      <c r="BL918" s="217"/>
      <c r="BM918" s="237">
        <v>1</v>
      </c>
    </row>
    <row r="919" spans="1:65">
      <c r="A919" s="30"/>
      <c r="B919" s="19">
        <v>1</v>
      </c>
      <c r="C919" s="9">
        <v>2</v>
      </c>
      <c r="D919" s="238" t="s">
        <v>106</v>
      </c>
      <c r="E919" s="238" t="s">
        <v>283</v>
      </c>
      <c r="F919" s="24">
        <v>0.02</v>
      </c>
      <c r="G919" s="24">
        <v>0.02</v>
      </c>
      <c r="H919" s="238" t="s">
        <v>106</v>
      </c>
      <c r="I919" s="238" t="s">
        <v>283</v>
      </c>
      <c r="J919" s="238" t="s">
        <v>283</v>
      </c>
      <c r="K919" s="24">
        <v>0.01</v>
      </c>
      <c r="L919" s="24">
        <v>0.05</v>
      </c>
      <c r="M919" s="238" t="s">
        <v>106</v>
      </c>
      <c r="N919" s="238" t="s">
        <v>105</v>
      </c>
      <c r="O919" s="24">
        <v>0.05</v>
      </c>
      <c r="P919" s="238" t="s">
        <v>106</v>
      </c>
      <c r="Q919" s="216"/>
      <c r="R919" s="217"/>
      <c r="S919" s="217"/>
      <c r="T919" s="217"/>
      <c r="U919" s="217"/>
      <c r="V919" s="217"/>
      <c r="W919" s="217"/>
      <c r="X919" s="217"/>
      <c r="Y919" s="217"/>
      <c r="Z919" s="217"/>
      <c r="AA919" s="217"/>
      <c r="AB919" s="217"/>
      <c r="AC919" s="217"/>
      <c r="AD919" s="217"/>
      <c r="AE919" s="217"/>
      <c r="AF919" s="217"/>
      <c r="AG919" s="217"/>
      <c r="AH919" s="217"/>
      <c r="AI919" s="217"/>
      <c r="AJ919" s="217"/>
      <c r="AK919" s="217"/>
      <c r="AL919" s="217"/>
      <c r="AM919" s="217"/>
      <c r="AN919" s="217"/>
      <c r="AO919" s="217"/>
      <c r="AP919" s="217"/>
      <c r="AQ919" s="217"/>
      <c r="AR919" s="217"/>
      <c r="AS919" s="217"/>
      <c r="AT919" s="217"/>
      <c r="AU919" s="217"/>
      <c r="AV919" s="217"/>
      <c r="AW919" s="217"/>
      <c r="AX919" s="217"/>
      <c r="AY919" s="217"/>
      <c r="AZ919" s="217"/>
      <c r="BA919" s="217"/>
      <c r="BB919" s="217"/>
      <c r="BC919" s="217"/>
      <c r="BD919" s="217"/>
      <c r="BE919" s="217"/>
      <c r="BF919" s="217"/>
      <c r="BG919" s="217"/>
      <c r="BH919" s="217"/>
      <c r="BI919" s="217"/>
      <c r="BJ919" s="217"/>
      <c r="BK919" s="217"/>
      <c r="BL919" s="217"/>
      <c r="BM919" s="237">
        <v>4</v>
      </c>
    </row>
    <row r="920" spans="1:65">
      <c r="A920" s="30"/>
      <c r="B920" s="19">
        <v>1</v>
      </c>
      <c r="C920" s="9">
        <v>3</v>
      </c>
      <c r="D920" s="238" t="s">
        <v>106</v>
      </c>
      <c r="E920" s="238" t="s">
        <v>283</v>
      </c>
      <c r="F920" s="24">
        <v>0.03</v>
      </c>
      <c r="G920" s="24">
        <v>0.02</v>
      </c>
      <c r="H920" s="238" t="s">
        <v>106</v>
      </c>
      <c r="I920" s="238" t="s">
        <v>283</v>
      </c>
      <c r="J920" s="238" t="s">
        <v>283</v>
      </c>
      <c r="K920" s="24">
        <v>0.01</v>
      </c>
      <c r="L920" s="24">
        <v>0.05</v>
      </c>
      <c r="M920" s="238" t="s">
        <v>106</v>
      </c>
      <c r="N920" s="238" t="s">
        <v>105</v>
      </c>
      <c r="O920" s="24">
        <v>0.05</v>
      </c>
      <c r="P920" s="238" t="s">
        <v>106</v>
      </c>
      <c r="Q920" s="216"/>
      <c r="R920" s="217"/>
      <c r="S920" s="217"/>
      <c r="T920" s="217"/>
      <c r="U920" s="217"/>
      <c r="V920" s="217"/>
      <c r="W920" s="217"/>
      <c r="X920" s="217"/>
      <c r="Y920" s="217"/>
      <c r="Z920" s="217"/>
      <c r="AA920" s="217"/>
      <c r="AB920" s="217"/>
      <c r="AC920" s="217"/>
      <c r="AD920" s="217"/>
      <c r="AE920" s="217"/>
      <c r="AF920" s="217"/>
      <c r="AG920" s="217"/>
      <c r="AH920" s="217"/>
      <c r="AI920" s="217"/>
      <c r="AJ920" s="217"/>
      <c r="AK920" s="217"/>
      <c r="AL920" s="217"/>
      <c r="AM920" s="217"/>
      <c r="AN920" s="217"/>
      <c r="AO920" s="217"/>
      <c r="AP920" s="217"/>
      <c r="AQ920" s="217"/>
      <c r="AR920" s="217"/>
      <c r="AS920" s="217"/>
      <c r="AT920" s="217"/>
      <c r="AU920" s="217"/>
      <c r="AV920" s="217"/>
      <c r="AW920" s="217"/>
      <c r="AX920" s="217"/>
      <c r="AY920" s="217"/>
      <c r="AZ920" s="217"/>
      <c r="BA920" s="217"/>
      <c r="BB920" s="217"/>
      <c r="BC920" s="217"/>
      <c r="BD920" s="217"/>
      <c r="BE920" s="217"/>
      <c r="BF920" s="217"/>
      <c r="BG920" s="217"/>
      <c r="BH920" s="217"/>
      <c r="BI920" s="217"/>
      <c r="BJ920" s="217"/>
      <c r="BK920" s="217"/>
      <c r="BL920" s="217"/>
      <c r="BM920" s="237">
        <v>16</v>
      </c>
    </row>
    <row r="921" spans="1:65">
      <c r="A921" s="30"/>
      <c r="B921" s="19">
        <v>1</v>
      </c>
      <c r="C921" s="9">
        <v>4</v>
      </c>
      <c r="D921" s="238" t="s">
        <v>106</v>
      </c>
      <c r="E921" s="238" t="s">
        <v>283</v>
      </c>
      <c r="F921" s="24">
        <v>0.02</v>
      </c>
      <c r="G921" s="24">
        <v>0.02</v>
      </c>
      <c r="H921" s="238" t="s">
        <v>106</v>
      </c>
      <c r="I921" s="238" t="s">
        <v>283</v>
      </c>
      <c r="J921" s="238" t="s">
        <v>283</v>
      </c>
      <c r="K921" s="24">
        <v>0.01</v>
      </c>
      <c r="L921" s="24">
        <v>0.05</v>
      </c>
      <c r="M921" s="238" t="s">
        <v>106</v>
      </c>
      <c r="N921" s="238" t="s">
        <v>105</v>
      </c>
      <c r="O921" s="24">
        <v>0.05</v>
      </c>
      <c r="P921" s="238" t="s">
        <v>106</v>
      </c>
      <c r="Q921" s="216"/>
      <c r="R921" s="217"/>
      <c r="S921" s="217"/>
      <c r="T921" s="217"/>
      <c r="U921" s="217"/>
      <c r="V921" s="217"/>
      <c r="W921" s="217"/>
      <c r="X921" s="217"/>
      <c r="Y921" s="217"/>
      <c r="Z921" s="217"/>
      <c r="AA921" s="217"/>
      <c r="AB921" s="217"/>
      <c r="AC921" s="217"/>
      <c r="AD921" s="217"/>
      <c r="AE921" s="217"/>
      <c r="AF921" s="217"/>
      <c r="AG921" s="217"/>
      <c r="AH921" s="217"/>
      <c r="AI921" s="217"/>
      <c r="AJ921" s="217"/>
      <c r="AK921" s="217"/>
      <c r="AL921" s="217"/>
      <c r="AM921" s="217"/>
      <c r="AN921" s="217"/>
      <c r="AO921" s="217"/>
      <c r="AP921" s="217"/>
      <c r="AQ921" s="217"/>
      <c r="AR921" s="217"/>
      <c r="AS921" s="217"/>
      <c r="AT921" s="217"/>
      <c r="AU921" s="217"/>
      <c r="AV921" s="217"/>
      <c r="AW921" s="217"/>
      <c r="AX921" s="217"/>
      <c r="AY921" s="217"/>
      <c r="AZ921" s="217"/>
      <c r="BA921" s="217"/>
      <c r="BB921" s="217"/>
      <c r="BC921" s="217"/>
      <c r="BD921" s="217"/>
      <c r="BE921" s="217"/>
      <c r="BF921" s="217"/>
      <c r="BG921" s="217"/>
      <c r="BH921" s="217"/>
      <c r="BI921" s="217"/>
      <c r="BJ921" s="217"/>
      <c r="BK921" s="217"/>
      <c r="BL921" s="217"/>
      <c r="BM921" s="237">
        <v>3.06666666666667E-2</v>
      </c>
    </row>
    <row r="922" spans="1:65">
      <c r="A922" s="30"/>
      <c r="B922" s="19">
        <v>1</v>
      </c>
      <c r="C922" s="9">
        <v>5</v>
      </c>
      <c r="D922" s="238" t="s">
        <v>106</v>
      </c>
      <c r="E922" s="238" t="s">
        <v>283</v>
      </c>
      <c r="F922" s="24">
        <v>0.02</v>
      </c>
      <c r="G922" s="24">
        <v>0.02</v>
      </c>
      <c r="H922" s="238" t="s">
        <v>106</v>
      </c>
      <c r="I922" s="238" t="s">
        <v>283</v>
      </c>
      <c r="J922" s="238" t="s">
        <v>283</v>
      </c>
      <c r="K922" s="24">
        <v>0.01</v>
      </c>
      <c r="L922" s="24">
        <v>0.05</v>
      </c>
      <c r="M922" s="238" t="s">
        <v>106</v>
      </c>
      <c r="N922" s="238" t="s">
        <v>105</v>
      </c>
      <c r="O922" s="24">
        <v>0.05</v>
      </c>
      <c r="P922" s="238" t="s">
        <v>106</v>
      </c>
      <c r="Q922" s="216"/>
      <c r="R922" s="217"/>
      <c r="S922" s="217"/>
      <c r="T922" s="217"/>
      <c r="U922" s="217"/>
      <c r="V922" s="217"/>
      <c r="W922" s="217"/>
      <c r="X922" s="217"/>
      <c r="Y922" s="217"/>
      <c r="Z922" s="217"/>
      <c r="AA922" s="217"/>
      <c r="AB922" s="217"/>
      <c r="AC922" s="217"/>
      <c r="AD922" s="217"/>
      <c r="AE922" s="217"/>
      <c r="AF922" s="217"/>
      <c r="AG922" s="217"/>
      <c r="AH922" s="217"/>
      <c r="AI922" s="217"/>
      <c r="AJ922" s="217"/>
      <c r="AK922" s="217"/>
      <c r="AL922" s="217"/>
      <c r="AM922" s="217"/>
      <c r="AN922" s="217"/>
      <c r="AO922" s="217"/>
      <c r="AP922" s="217"/>
      <c r="AQ922" s="217"/>
      <c r="AR922" s="217"/>
      <c r="AS922" s="217"/>
      <c r="AT922" s="217"/>
      <c r="AU922" s="217"/>
      <c r="AV922" s="217"/>
      <c r="AW922" s="217"/>
      <c r="AX922" s="217"/>
      <c r="AY922" s="217"/>
      <c r="AZ922" s="217"/>
      <c r="BA922" s="217"/>
      <c r="BB922" s="217"/>
      <c r="BC922" s="217"/>
      <c r="BD922" s="217"/>
      <c r="BE922" s="217"/>
      <c r="BF922" s="217"/>
      <c r="BG922" s="217"/>
      <c r="BH922" s="217"/>
      <c r="BI922" s="217"/>
      <c r="BJ922" s="217"/>
      <c r="BK922" s="217"/>
      <c r="BL922" s="217"/>
      <c r="BM922" s="237">
        <v>10</v>
      </c>
    </row>
    <row r="923" spans="1:65">
      <c r="A923" s="30"/>
      <c r="B923" s="19">
        <v>1</v>
      </c>
      <c r="C923" s="9">
        <v>6</v>
      </c>
      <c r="D923" s="238" t="s">
        <v>106</v>
      </c>
      <c r="E923" s="238" t="s">
        <v>283</v>
      </c>
      <c r="F923" s="24">
        <v>0.03</v>
      </c>
      <c r="G923" s="24">
        <v>0.02</v>
      </c>
      <c r="H923" s="238" t="s">
        <v>106</v>
      </c>
      <c r="I923" s="238" t="s">
        <v>283</v>
      </c>
      <c r="J923" s="238" t="s">
        <v>283</v>
      </c>
      <c r="K923" s="24">
        <v>0.01</v>
      </c>
      <c r="L923" s="24">
        <v>0.05</v>
      </c>
      <c r="M923" s="238" t="s">
        <v>106</v>
      </c>
      <c r="N923" s="238" t="s">
        <v>105</v>
      </c>
      <c r="O923" s="24">
        <v>0.05</v>
      </c>
      <c r="P923" s="238" t="s">
        <v>106</v>
      </c>
      <c r="Q923" s="216"/>
      <c r="R923" s="217"/>
      <c r="S923" s="217"/>
      <c r="T923" s="217"/>
      <c r="U923" s="217"/>
      <c r="V923" s="217"/>
      <c r="W923" s="217"/>
      <c r="X923" s="217"/>
      <c r="Y923" s="217"/>
      <c r="Z923" s="217"/>
      <c r="AA923" s="217"/>
      <c r="AB923" s="217"/>
      <c r="AC923" s="217"/>
      <c r="AD923" s="217"/>
      <c r="AE923" s="217"/>
      <c r="AF923" s="217"/>
      <c r="AG923" s="217"/>
      <c r="AH923" s="217"/>
      <c r="AI923" s="217"/>
      <c r="AJ923" s="217"/>
      <c r="AK923" s="217"/>
      <c r="AL923" s="217"/>
      <c r="AM923" s="217"/>
      <c r="AN923" s="217"/>
      <c r="AO923" s="217"/>
      <c r="AP923" s="217"/>
      <c r="AQ923" s="217"/>
      <c r="AR923" s="217"/>
      <c r="AS923" s="217"/>
      <c r="AT923" s="217"/>
      <c r="AU923" s="217"/>
      <c r="AV923" s="217"/>
      <c r="AW923" s="217"/>
      <c r="AX923" s="217"/>
      <c r="AY923" s="217"/>
      <c r="AZ923" s="217"/>
      <c r="BA923" s="217"/>
      <c r="BB923" s="217"/>
      <c r="BC923" s="217"/>
      <c r="BD923" s="217"/>
      <c r="BE923" s="217"/>
      <c r="BF923" s="217"/>
      <c r="BG923" s="217"/>
      <c r="BH923" s="217"/>
      <c r="BI923" s="217"/>
      <c r="BJ923" s="217"/>
      <c r="BK923" s="217"/>
      <c r="BL923" s="217"/>
      <c r="BM923" s="56"/>
    </row>
    <row r="924" spans="1:65">
      <c r="A924" s="30"/>
      <c r="B924" s="20" t="s">
        <v>259</v>
      </c>
      <c r="C924" s="12"/>
      <c r="D924" s="240" t="s">
        <v>631</v>
      </c>
      <c r="E924" s="240" t="s">
        <v>631</v>
      </c>
      <c r="F924" s="240">
        <v>2.3333333333333334E-2</v>
      </c>
      <c r="G924" s="240">
        <v>0.02</v>
      </c>
      <c r="H924" s="240" t="s">
        <v>631</v>
      </c>
      <c r="I924" s="240" t="s">
        <v>631</v>
      </c>
      <c r="J924" s="240" t="s">
        <v>631</v>
      </c>
      <c r="K924" s="240">
        <v>0.01</v>
      </c>
      <c r="L924" s="240">
        <v>4.9999999999999996E-2</v>
      </c>
      <c r="M924" s="240" t="s">
        <v>631</v>
      </c>
      <c r="N924" s="240" t="s">
        <v>631</v>
      </c>
      <c r="O924" s="240">
        <v>4.9999999999999996E-2</v>
      </c>
      <c r="P924" s="240" t="s">
        <v>631</v>
      </c>
      <c r="Q924" s="216"/>
      <c r="R924" s="217"/>
      <c r="S924" s="217"/>
      <c r="T924" s="217"/>
      <c r="U924" s="217"/>
      <c r="V924" s="217"/>
      <c r="W924" s="217"/>
      <c r="X924" s="217"/>
      <c r="Y924" s="217"/>
      <c r="Z924" s="217"/>
      <c r="AA924" s="217"/>
      <c r="AB924" s="217"/>
      <c r="AC924" s="217"/>
      <c r="AD924" s="217"/>
      <c r="AE924" s="217"/>
      <c r="AF924" s="217"/>
      <c r="AG924" s="217"/>
      <c r="AH924" s="217"/>
      <c r="AI924" s="217"/>
      <c r="AJ924" s="217"/>
      <c r="AK924" s="217"/>
      <c r="AL924" s="217"/>
      <c r="AM924" s="217"/>
      <c r="AN924" s="217"/>
      <c r="AO924" s="217"/>
      <c r="AP924" s="217"/>
      <c r="AQ924" s="217"/>
      <c r="AR924" s="217"/>
      <c r="AS924" s="217"/>
      <c r="AT924" s="217"/>
      <c r="AU924" s="217"/>
      <c r="AV924" s="217"/>
      <c r="AW924" s="217"/>
      <c r="AX924" s="217"/>
      <c r="AY924" s="217"/>
      <c r="AZ924" s="217"/>
      <c r="BA924" s="217"/>
      <c r="BB924" s="217"/>
      <c r="BC924" s="217"/>
      <c r="BD924" s="217"/>
      <c r="BE924" s="217"/>
      <c r="BF924" s="217"/>
      <c r="BG924" s="217"/>
      <c r="BH924" s="217"/>
      <c r="BI924" s="217"/>
      <c r="BJ924" s="217"/>
      <c r="BK924" s="217"/>
      <c r="BL924" s="217"/>
      <c r="BM924" s="56"/>
    </row>
    <row r="925" spans="1:65">
      <c r="A925" s="30"/>
      <c r="B925" s="3" t="s">
        <v>260</v>
      </c>
      <c r="C925" s="29"/>
      <c r="D925" s="24" t="s">
        <v>631</v>
      </c>
      <c r="E925" s="24" t="s">
        <v>631</v>
      </c>
      <c r="F925" s="24">
        <v>0.02</v>
      </c>
      <c r="G925" s="24">
        <v>0.02</v>
      </c>
      <c r="H925" s="24" t="s">
        <v>631</v>
      </c>
      <c r="I925" s="24" t="s">
        <v>631</v>
      </c>
      <c r="J925" s="24" t="s">
        <v>631</v>
      </c>
      <c r="K925" s="24">
        <v>0.01</v>
      </c>
      <c r="L925" s="24">
        <v>0.05</v>
      </c>
      <c r="M925" s="24" t="s">
        <v>631</v>
      </c>
      <c r="N925" s="24" t="s">
        <v>631</v>
      </c>
      <c r="O925" s="24">
        <v>0.05</v>
      </c>
      <c r="P925" s="24" t="s">
        <v>631</v>
      </c>
      <c r="Q925" s="216"/>
      <c r="R925" s="217"/>
      <c r="S925" s="217"/>
      <c r="T925" s="217"/>
      <c r="U925" s="217"/>
      <c r="V925" s="217"/>
      <c r="W925" s="217"/>
      <c r="X925" s="217"/>
      <c r="Y925" s="217"/>
      <c r="Z925" s="217"/>
      <c r="AA925" s="217"/>
      <c r="AB925" s="217"/>
      <c r="AC925" s="217"/>
      <c r="AD925" s="217"/>
      <c r="AE925" s="217"/>
      <c r="AF925" s="217"/>
      <c r="AG925" s="217"/>
      <c r="AH925" s="217"/>
      <c r="AI925" s="217"/>
      <c r="AJ925" s="217"/>
      <c r="AK925" s="217"/>
      <c r="AL925" s="217"/>
      <c r="AM925" s="217"/>
      <c r="AN925" s="217"/>
      <c r="AO925" s="217"/>
      <c r="AP925" s="217"/>
      <c r="AQ925" s="217"/>
      <c r="AR925" s="217"/>
      <c r="AS925" s="217"/>
      <c r="AT925" s="217"/>
      <c r="AU925" s="217"/>
      <c r="AV925" s="217"/>
      <c r="AW925" s="217"/>
      <c r="AX925" s="217"/>
      <c r="AY925" s="217"/>
      <c r="AZ925" s="217"/>
      <c r="BA925" s="217"/>
      <c r="BB925" s="217"/>
      <c r="BC925" s="217"/>
      <c r="BD925" s="217"/>
      <c r="BE925" s="217"/>
      <c r="BF925" s="217"/>
      <c r="BG925" s="217"/>
      <c r="BH925" s="217"/>
      <c r="BI925" s="217"/>
      <c r="BJ925" s="217"/>
      <c r="BK925" s="217"/>
      <c r="BL925" s="217"/>
      <c r="BM925" s="56"/>
    </row>
    <row r="926" spans="1:65">
      <c r="A926" s="30"/>
      <c r="B926" s="3" t="s">
        <v>261</v>
      </c>
      <c r="C926" s="29"/>
      <c r="D926" s="24" t="s">
        <v>631</v>
      </c>
      <c r="E926" s="24" t="s">
        <v>631</v>
      </c>
      <c r="F926" s="24">
        <v>5.1639777949432156E-3</v>
      </c>
      <c r="G926" s="24">
        <v>0</v>
      </c>
      <c r="H926" s="24" t="s">
        <v>631</v>
      </c>
      <c r="I926" s="24" t="s">
        <v>631</v>
      </c>
      <c r="J926" s="24" t="s">
        <v>631</v>
      </c>
      <c r="K926" s="24">
        <v>0</v>
      </c>
      <c r="L926" s="24">
        <v>7.6011774306101464E-18</v>
      </c>
      <c r="M926" s="24" t="s">
        <v>631</v>
      </c>
      <c r="N926" s="24" t="s">
        <v>631</v>
      </c>
      <c r="O926" s="24">
        <v>7.6011774306101464E-18</v>
      </c>
      <c r="P926" s="24" t="s">
        <v>631</v>
      </c>
      <c r="Q926" s="216"/>
      <c r="R926" s="217"/>
      <c r="S926" s="217"/>
      <c r="T926" s="217"/>
      <c r="U926" s="217"/>
      <c r="V926" s="217"/>
      <c r="W926" s="217"/>
      <c r="X926" s="217"/>
      <c r="Y926" s="217"/>
      <c r="Z926" s="217"/>
      <c r="AA926" s="217"/>
      <c r="AB926" s="217"/>
      <c r="AC926" s="217"/>
      <c r="AD926" s="217"/>
      <c r="AE926" s="217"/>
      <c r="AF926" s="217"/>
      <c r="AG926" s="217"/>
      <c r="AH926" s="217"/>
      <c r="AI926" s="217"/>
      <c r="AJ926" s="217"/>
      <c r="AK926" s="217"/>
      <c r="AL926" s="217"/>
      <c r="AM926" s="217"/>
      <c r="AN926" s="217"/>
      <c r="AO926" s="217"/>
      <c r="AP926" s="217"/>
      <c r="AQ926" s="217"/>
      <c r="AR926" s="217"/>
      <c r="AS926" s="217"/>
      <c r="AT926" s="217"/>
      <c r="AU926" s="217"/>
      <c r="AV926" s="217"/>
      <c r="AW926" s="217"/>
      <c r="AX926" s="217"/>
      <c r="AY926" s="217"/>
      <c r="AZ926" s="217"/>
      <c r="BA926" s="217"/>
      <c r="BB926" s="217"/>
      <c r="BC926" s="217"/>
      <c r="BD926" s="217"/>
      <c r="BE926" s="217"/>
      <c r="BF926" s="217"/>
      <c r="BG926" s="217"/>
      <c r="BH926" s="217"/>
      <c r="BI926" s="217"/>
      <c r="BJ926" s="217"/>
      <c r="BK926" s="217"/>
      <c r="BL926" s="217"/>
      <c r="BM926" s="56"/>
    </row>
    <row r="927" spans="1:65">
      <c r="A927" s="30"/>
      <c r="B927" s="3" t="s">
        <v>86</v>
      </c>
      <c r="C927" s="29"/>
      <c r="D927" s="13" t="s">
        <v>631</v>
      </c>
      <c r="E927" s="13" t="s">
        <v>631</v>
      </c>
      <c r="F927" s="13">
        <v>0.22131333406899495</v>
      </c>
      <c r="G927" s="13">
        <v>0</v>
      </c>
      <c r="H927" s="13" t="s">
        <v>631</v>
      </c>
      <c r="I927" s="13" t="s">
        <v>631</v>
      </c>
      <c r="J927" s="13" t="s">
        <v>631</v>
      </c>
      <c r="K927" s="13">
        <v>0</v>
      </c>
      <c r="L927" s="13">
        <v>1.5202354861220294E-16</v>
      </c>
      <c r="M927" s="13" t="s">
        <v>631</v>
      </c>
      <c r="N927" s="13" t="s">
        <v>631</v>
      </c>
      <c r="O927" s="13">
        <v>1.5202354861220294E-16</v>
      </c>
      <c r="P927" s="13" t="s">
        <v>631</v>
      </c>
      <c r="Q927" s="157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3" t="s">
        <v>262</v>
      </c>
      <c r="C928" s="29"/>
      <c r="D928" s="13" t="s">
        <v>631</v>
      </c>
      <c r="E928" s="13" t="s">
        <v>631</v>
      </c>
      <c r="F928" s="13">
        <v>-0.23913043478260954</v>
      </c>
      <c r="G928" s="13">
        <v>-0.3478260869565224</v>
      </c>
      <c r="H928" s="13" t="s">
        <v>631</v>
      </c>
      <c r="I928" s="13" t="s">
        <v>631</v>
      </c>
      <c r="J928" s="13" t="s">
        <v>631</v>
      </c>
      <c r="K928" s="13">
        <v>-0.6739130434782612</v>
      </c>
      <c r="L928" s="13">
        <v>0.63043478260869379</v>
      </c>
      <c r="M928" s="13" t="s">
        <v>631</v>
      </c>
      <c r="N928" s="13" t="s">
        <v>631</v>
      </c>
      <c r="O928" s="13">
        <v>0.63043478260869379</v>
      </c>
      <c r="P928" s="13" t="s">
        <v>631</v>
      </c>
      <c r="Q928" s="157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46" t="s">
        <v>263</v>
      </c>
      <c r="C929" s="47"/>
      <c r="D929" s="45">
        <v>0.67</v>
      </c>
      <c r="E929" s="45">
        <v>0.06</v>
      </c>
      <c r="F929" s="45">
        <v>0</v>
      </c>
      <c r="G929" s="45">
        <v>0.12</v>
      </c>
      <c r="H929" s="45">
        <v>0.67</v>
      </c>
      <c r="I929" s="45">
        <v>0.06</v>
      </c>
      <c r="J929" s="45">
        <v>0.06</v>
      </c>
      <c r="K929" s="45">
        <v>0.49</v>
      </c>
      <c r="L929" s="45">
        <v>0.98</v>
      </c>
      <c r="M929" s="45">
        <v>0.67</v>
      </c>
      <c r="N929" s="45">
        <v>0.98</v>
      </c>
      <c r="O929" s="45">
        <v>0.98</v>
      </c>
      <c r="P929" s="45">
        <v>0.67</v>
      </c>
      <c r="Q929" s="157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B930" s="31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BM930" s="55"/>
    </row>
    <row r="931" spans="1:65" ht="15">
      <c r="B931" s="8" t="s">
        <v>554</v>
      </c>
      <c r="BM931" s="28" t="s">
        <v>66</v>
      </c>
    </row>
    <row r="932" spans="1:65" ht="15">
      <c r="A932" s="25" t="s">
        <v>24</v>
      </c>
      <c r="B932" s="18" t="s">
        <v>110</v>
      </c>
      <c r="C932" s="15" t="s">
        <v>111</v>
      </c>
      <c r="D932" s="16" t="s">
        <v>225</v>
      </c>
      <c r="E932" s="17" t="s">
        <v>225</v>
      </c>
      <c r="F932" s="17" t="s">
        <v>225</v>
      </c>
      <c r="G932" s="17" t="s">
        <v>225</v>
      </c>
      <c r="H932" s="17" t="s">
        <v>225</v>
      </c>
      <c r="I932" s="17" t="s">
        <v>225</v>
      </c>
      <c r="J932" s="17" t="s">
        <v>225</v>
      </c>
      <c r="K932" s="17" t="s">
        <v>225</v>
      </c>
      <c r="L932" s="17" t="s">
        <v>225</v>
      </c>
      <c r="M932" s="17" t="s">
        <v>225</v>
      </c>
      <c r="N932" s="157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1</v>
      </c>
    </row>
    <row r="933" spans="1:65">
      <c r="A933" s="30"/>
      <c r="B933" s="19" t="s">
        <v>226</v>
      </c>
      <c r="C933" s="9" t="s">
        <v>226</v>
      </c>
      <c r="D933" s="155" t="s">
        <v>229</v>
      </c>
      <c r="E933" s="156" t="s">
        <v>231</v>
      </c>
      <c r="F933" s="156" t="s">
        <v>236</v>
      </c>
      <c r="G933" s="156" t="s">
        <v>238</v>
      </c>
      <c r="H933" s="156" t="s">
        <v>239</v>
      </c>
      <c r="I933" s="156" t="s">
        <v>242</v>
      </c>
      <c r="J933" s="156" t="s">
        <v>243</v>
      </c>
      <c r="K933" s="156" t="s">
        <v>247</v>
      </c>
      <c r="L933" s="156" t="s">
        <v>249</v>
      </c>
      <c r="M933" s="156" t="s">
        <v>250</v>
      </c>
      <c r="N933" s="157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 t="s">
        <v>3</v>
      </c>
    </row>
    <row r="934" spans="1:65">
      <c r="A934" s="30"/>
      <c r="B934" s="19"/>
      <c r="C934" s="9"/>
      <c r="D934" s="10" t="s">
        <v>292</v>
      </c>
      <c r="E934" s="11" t="s">
        <v>267</v>
      </c>
      <c r="F934" s="11" t="s">
        <v>267</v>
      </c>
      <c r="G934" s="11" t="s">
        <v>292</v>
      </c>
      <c r="H934" s="11" t="s">
        <v>267</v>
      </c>
      <c r="I934" s="11" t="s">
        <v>267</v>
      </c>
      <c r="J934" s="11" t="s">
        <v>292</v>
      </c>
      <c r="K934" s="11" t="s">
        <v>292</v>
      </c>
      <c r="L934" s="11" t="s">
        <v>267</v>
      </c>
      <c r="M934" s="11" t="s">
        <v>292</v>
      </c>
      <c r="N934" s="157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2</v>
      </c>
    </row>
    <row r="935" spans="1:65">
      <c r="A935" s="30"/>
      <c r="B935" s="19"/>
      <c r="C935" s="9"/>
      <c r="D935" s="26" t="s">
        <v>296</v>
      </c>
      <c r="E935" s="26" t="s">
        <v>296</v>
      </c>
      <c r="F935" s="26" t="s">
        <v>117</v>
      </c>
      <c r="G935" s="26" t="s">
        <v>298</v>
      </c>
      <c r="H935" s="26" t="s">
        <v>295</v>
      </c>
      <c r="I935" s="26" t="s">
        <v>298</v>
      </c>
      <c r="J935" s="26" t="s">
        <v>300</v>
      </c>
      <c r="K935" s="26" t="s">
        <v>296</v>
      </c>
      <c r="L935" s="26" t="s">
        <v>300</v>
      </c>
      <c r="M935" s="26" t="s">
        <v>295</v>
      </c>
      <c r="N935" s="157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3</v>
      </c>
    </row>
    <row r="936" spans="1:65">
      <c r="A936" s="30"/>
      <c r="B936" s="18">
        <v>1</v>
      </c>
      <c r="C936" s="14">
        <v>1</v>
      </c>
      <c r="D936" s="151">
        <v>0.39</v>
      </c>
      <c r="E936" s="22">
        <v>0.5</v>
      </c>
      <c r="F936" s="22">
        <v>0.50600000000000001</v>
      </c>
      <c r="G936" s="151">
        <v>0.5</v>
      </c>
      <c r="H936" s="22">
        <v>0.48706177706133358</v>
      </c>
      <c r="I936" s="22">
        <v>0.49</v>
      </c>
      <c r="J936" s="22">
        <v>0.54</v>
      </c>
      <c r="K936" s="22">
        <v>0.48</v>
      </c>
      <c r="L936" s="151">
        <v>0.61</v>
      </c>
      <c r="M936" s="22">
        <v>0.43</v>
      </c>
      <c r="N936" s="157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1</v>
      </c>
    </row>
    <row r="937" spans="1:65">
      <c r="A937" s="30"/>
      <c r="B937" s="19">
        <v>1</v>
      </c>
      <c r="C937" s="9">
        <v>2</v>
      </c>
      <c r="D937" s="152">
        <v>0.39</v>
      </c>
      <c r="E937" s="11">
        <v>0.51</v>
      </c>
      <c r="F937" s="11">
        <v>0.51500000000000001</v>
      </c>
      <c r="G937" s="152">
        <v>0.5</v>
      </c>
      <c r="H937" s="11">
        <v>0.48976301288561946</v>
      </c>
      <c r="I937" s="11">
        <v>0.5</v>
      </c>
      <c r="J937" s="11">
        <v>0.52</v>
      </c>
      <c r="K937" s="11">
        <v>0.51</v>
      </c>
      <c r="L937" s="152">
        <v>0.61</v>
      </c>
      <c r="M937" s="11">
        <v>0.41</v>
      </c>
      <c r="N937" s="157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19</v>
      </c>
    </row>
    <row r="938" spans="1:65">
      <c r="A938" s="30"/>
      <c r="B938" s="19">
        <v>1</v>
      </c>
      <c r="C938" s="9">
        <v>3</v>
      </c>
      <c r="D938" s="152">
        <v>0.38</v>
      </c>
      <c r="E938" s="11">
        <v>0.51</v>
      </c>
      <c r="F938" s="11">
        <v>0.50800000000000001</v>
      </c>
      <c r="G938" s="152">
        <v>0.5</v>
      </c>
      <c r="H938" s="11">
        <v>0.48222453402254323</v>
      </c>
      <c r="I938" s="11">
        <v>0.5</v>
      </c>
      <c r="J938" s="11">
        <v>0.53</v>
      </c>
      <c r="K938" s="11">
        <v>0.49</v>
      </c>
      <c r="L938" s="152">
        <v>0.62</v>
      </c>
      <c r="M938" s="11">
        <v>0.41</v>
      </c>
      <c r="N938" s="157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16</v>
      </c>
    </row>
    <row r="939" spans="1:65">
      <c r="A939" s="30"/>
      <c r="B939" s="19">
        <v>1</v>
      </c>
      <c r="C939" s="9">
        <v>4</v>
      </c>
      <c r="D939" s="152">
        <v>0.39</v>
      </c>
      <c r="E939" s="11">
        <v>0.5</v>
      </c>
      <c r="F939" s="11">
        <v>0.499</v>
      </c>
      <c r="G939" s="152">
        <v>0.5</v>
      </c>
      <c r="H939" s="153">
        <v>0.45836168073003636</v>
      </c>
      <c r="I939" s="11">
        <v>0.49</v>
      </c>
      <c r="J939" s="11">
        <v>0.54</v>
      </c>
      <c r="K939" s="11">
        <v>0.5</v>
      </c>
      <c r="L939" s="152">
        <v>0.6</v>
      </c>
      <c r="M939" s="11">
        <v>0.43</v>
      </c>
      <c r="N939" s="157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0.49057308872485705</v>
      </c>
    </row>
    <row r="940" spans="1:65">
      <c r="A940" s="30"/>
      <c r="B940" s="19">
        <v>1</v>
      </c>
      <c r="C940" s="9">
        <v>5</v>
      </c>
      <c r="D940" s="152">
        <v>0.39</v>
      </c>
      <c r="E940" s="11">
        <v>0.52</v>
      </c>
      <c r="F940" s="11">
        <v>0.49800000000000005</v>
      </c>
      <c r="G940" s="152">
        <v>0.5</v>
      </c>
      <c r="H940" s="11">
        <v>0.48339086152156135</v>
      </c>
      <c r="I940" s="11">
        <v>0.47</v>
      </c>
      <c r="J940" s="11">
        <v>0.55000000000000004</v>
      </c>
      <c r="K940" s="11">
        <v>0.49</v>
      </c>
      <c r="L940" s="152">
        <v>0.57999999999999996</v>
      </c>
      <c r="M940" s="11">
        <v>0.41</v>
      </c>
      <c r="N940" s="157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118</v>
      </c>
    </row>
    <row r="941" spans="1:65">
      <c r="A941" s="30"/>
      <c r="B941" s="19">
        <v>1</v>
      </c>
      <c r="C941" s="9">
        <v>6</v>
      </c>
      <c r="D941" s="152">
        <v>0.39</v>
      </c>
      <c r="E941" s="11">
        <v>0.5</v>
      </c>
      <c r="F941" s="11">
        <v>0.51500000000000001</v>
      </c>
      <c r="G941" s="152">
        <v>0.5</v>
      </c>
      <c r="H941" s="11">
        <v>0.47678458654560396</v>
      </c>
      <c r="I941" s="11">
        <v>0.49</v>
      </c>
      <c r="J941" s="11">
        <v>0.54</v>
      </c>
      <c r="K941" s="11">
        <v>0.48</v>
      </c>
      <c r="L941" s="152">
        <v>0.6</v>
      </c>
      <c r="M941" s="11">
        <v>0.42</v>
      </c>
      <c r="N941" s="157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20" t="s">
        <v>259</v>
      </c>
      <c r="C942" s="12"/>
      <c r="D942" s="23">
        <v>0.38833333333333342</v>
      </c>
      <c r="E942" s="23">
        <v>0.50666666666666671</v>
      </c>
      <c r="F942" s="23">
        <v>0.50683333333333336</v>
      </c>
      <c r="G942" s="23">
        <v>0.5</v>
      </c>
      <c r="H942" s="23">
        <v>0.479597742127783</v>
      </c>
      <c r="I942" s="23">
        <v>0.49000000000000005</v>
      </c>
      <c r="J942" s="23">
        <v>0.53666666666666663</v>
      </c>
      <c r="K942" s="23">
        <v>0.49166666666666664</v>
      </c>
      <c r="L942" s="23">
        <v>0.60333333333333339</v>
      </c>
      <c r="M942" s="23">
        <v>0.41833333333333328</v>
      </c>
      <c r="N942" s="157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260</v>
      </c>
      <c r="C943" s="29"/>
      <c r="D943" s="11">
        <v>0.39</v>
      </c>
      <c r="E943" s="11">
        <v>0.505</v>
      </c>
      <c r="F943" s="11">
        <v>0.50700000000000001</v>
      </c>
      <c r="G943" s="11">
        <v>0.5</v>
      </c>
      <c r="H943" s="11">
        <v>0.48280769777205229</v>
      </c>
      <c r="I943" s="11">
        <v>0.49</v>
      </c>
      <c r="J943" s="11">
        <v>0.54</v>
      </c>
      <c r="K943" s="11">
        <v>0.49</v>
      </c>
      <c r="L943" s="11">
        <v>0.60499999999999998</v>
      </c>
      <c r="M943" s="11">
        <v>0.41499999999999998</v>
      </c>
      <c r="N943" s="157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3" t="s">
        <v>261</v>
      </c>
      <c r="C944" s="29"/>
      <c r="D944" s="24">
        <v>4.0824829046386332E-3</v>
      </c>
      <c r="E944" s="24">
        <v>8.1649658092772665E-3</v>
      </c>
      <c r="F944" s="24">
        <v>7.4139508136125748E-3</v>
      </c>
      <c r="G944" s="24">
        <v>0</v>
      </c>
      <c r="H944" s="24">
        <v>1.1306781022745901E-2</v>
      </c>
      <c r="I944" s="24">
        <v>1.0954451150103333E-2</v>
      </c>
      <c r="J944" s="24">
        <v>1.0327955589886455E-2</v>
      </c>
      <c r="K944" s="24">
        <v>1.1690451944500132E-2</v>
      </c>
      <c r="L944" s="24">
        <v>1.3662601021279476E-2</v>
      </c>
      <c r="M944" s="24">
        <v>9.8319208025017587E-3</v>
      </c>
      <c r="N944" s="216"/>
      <c r="O944" s="217"/>
      <c r="P944" s="217"/>
      <c r="Q944" s="217"/>
      <c r="R944" s="217"/>
      <c r="S944" s="217"/>
      <c r="T944" s="217"/>
      <c r="U944" s="217"/>
      <c r="V944" s="217"/>
      <c r="W944" s="217"/>
      <c r="X944" s="217"/>
      <c r="Y944" s="217"/>
      <c r="Z944" s="217"/>
      <c r="AA944" s="217"/>
      <c r="AB944" s="217"/>
      <c r="AC944" s="217"/>
      <c r="AD944" s="217"/>
      <c r="AE944" s="217"/>
      <c r="AF944" s="217"/>
      <c r="AG944" s="217"/>
      <c r="AH944" s="217"/>
      <c r="AI944" s="217"/>
      <c r="AJ944" s="217"/>
      <c r="AK944" s="217"/>
      <c r="AL944" s="217"/>
      <c r="AM944" s="217"/>
      <c r="AN944" s="217"/>
      <c r="AO944" s="217"/>
      <c r="AP944" s="217"/>
      <c r="AQ944" s="217"/>
      <c r="AR944" s="217"/>
      <c r="AS944" s="217"/>
      <c r="AT944" s="217"/>
      <c r="AU944" s="217"/>
      <c r="AV944" s="217"/>
      <c r="AW944" s="217"/>
      <c r="AX944" s="217"/>
      <c r="AY944" s="217"/>
      <c r="AZ944" s="217"/>
      <c r="BA944" s="217"/>
      <c r="BB944" s="217"/>
      <c r="BC944" s="217"/>
      <c r="BD944" s="217"/>
      <c r="BE944" s="217"/>
      <c r="BF944" s="217"/>
      <c r="BG944" s="217"/>
      <c r="BH944" s="217"/>
      <c r="BI944" s="217"/>
      <c r="BJ944" s="217"/>
      <c r="BK944" s="217"/>
      <c r="BL944" s="217"/>
      <c r="BM944" s="56"/>
    </row>
    <row r="945" spans="1:65">
      <c r="A945" s="30"/>
      <c r="B945" s="3" t="s">
        <v>86</v>
      </c>
      <c r="C945" s="29"/>
      <c r="D945" s="13">
        <v>1.0512831514090899E-2</v>
      </c>
      <c r="E945" s="13">
        <v>1.6115064097257763E-2</v>
      </c>
      <c r="F945" s="13">
        <v>1.462798582100475E-2</v>
      </c>
      <c r="G945" s="13">
        <v>0</v>
      </c>
      <c r="H945" s="13">
        <v>2.357555098692134E-2</v>
      </c>
      <c r="I945" s="13">
        <v>2.2356022755312923E-2</v>
      </c>
      <c r="J945" s="13">
        <v>1.9244637745130043E-2</v>
      </c>
      <c r="K945" s="13">
        <v>2.3777190395593489E-2</v>
      </c>
      <c r="L945" s="13">
        <v>2.2645195062894159E-2</v>
      </c>
      <c r="M945" s="13">
        <v>2.3502599527892652E-2</v>
      </c>
      <c r="N945" s="157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3" t="s">
        <v>262</v>
      </c>
      <c r="C946" s="29"/>
      <c r="D946" s="13">
        <v>-0.20840881357205032</v>
      </c>
      <c r="E946" s="13">
        <v>3.2805668129170185E-2</v>
      </c>
      <c r="F946" s="13">
        <v>3.3145406835791702E-2</v>
      </c>
      <c r="G946" s="13">
        <v>1.9216119864312597E-2</v>
      </c>
      <c r="H946" s="13">
        <v>-2.237250034567162E-2</v>
      </c>
      <c r="I946" s="13">
        <v>-1.1682025329734502E-3</v>
      </c>
      <c r="J946" s="13">
        <v>9.3958635321028883E-2</v>
      </c>
      <c r="K946" s="13">
        <v>2.2291845332407245E-3</v>
      </c>
      <c r="L946" s="13">
        <v>0.22985411796960409</v>
      </c>
      <c r="M946" s="13">
        <v>-0.14725584638019185</v>
      </c>
      <c r="N946" s="157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46" t="s">
        <v>263</v>
      </c>
      <c r="C947" s="47"/>
      <c r="D947" s="45">
        <v>4.59</v>
      </c>
      <c r="E947" s="45">
        <v>0.67</v>
      </c>
      <c r="F947" s="45">
        <v>0.67</v>
      </c>
      <c r="G947" s="45" t="s">
        <v>264</v>
      </c>
      <c r="H947" s="45">
        <v>0.54</v>
      </c>
      <c r="I947" s="45">
        <v>7.0000000000000007E-2</v>
      </c>
      <c r="J947" s="45">
        <v>2</v>
      </c>
      <c r="K947" s="45">
        <v>0</v>
      </c>
      <c r="L947" s="45">
        <v>4.96</v>
      </c>
      <c r="M947" s="45">
        <v>3.26</v>
      </c>
      <c r="N947" s="157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B948" s="31" t="s">
        <v>281</v>
      </c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BM948" s="55"/>
    </row>
    <row r="949" spans="1:65">
      <c r="BM949" s="55"/>
    </row>
    <row r="950" spans="1:65" ht="15">
      <c r="B950" s="8" t="s">
        <v>555</v>
      </c>
      <c r="BM950" s="28" t="s">
        <v>66</v>
      </c>
    </row>
    <row r="951" spans="1:65" ht="15">
      <c r="A951" s="25" t="s">
        <v>27</v>
      </c>
      <c r="B951" s="18" t="s">
        <v>110</v>
      </c>
      <c r="C951" s="15" t="s">
        <v>111</v>
      </c>
      <c r="D951" s="16" t="s">
        <v>225</v>
      </c>
      <c r="E951" s="17" t="s">
        <v>225</v>
      </c>
      <c r="F951" s="17" t="s">
        <v>225</v>
      </c>
      <c r="G951" s="17" t="s">
        <v>225</v>
      </c>
      <c r="H951" s="17" t="s">
        <v>225</v>
      </c>
      <c r="I951" s="17" t="s">
        <v>225</v>
      </c>
      <c r="J951" s="17" t="s">
        <v>225</v>
      </c>
      <c r="K951" s="17" t="s">
        <v>225</v>
      </c>
      <c r="L951" s="17" t="s">
        <v>225</v>
      </c>
      <c r="M951" s="17" t="s">
        <v>225</v>
      </c>
      <c r="N951" s="17" t="s">
        <v>225</v>
      </c>
      <c r="O951" s="17" t="s">
        <v>225</v>
      </c>
      <c r="P951" s="17" t="s">
        <v>225</v>
      </c>
      <c r="Q951" s="17" t="s">
        <v>225</v>
      </c>
      <c r="R951" s="157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1</v>
      </c>
    </row>
    <row r="952" spans="1:65">
      <c r="A952" s="30"/>
      <c r="B952" s="19" t="s">
        <v>226</v>
      </c>
      <c r="C952" s="9" t="s">
        <v>226</v>
      </c>
      <c r="D952" s="155" t="s">
        <v>228</v>
      </c>
      <c r="E952" s="156" t="s">
        <v>229</v>
      </c>
      <c r="F952" s="156" t="s">
        <v>231</v>
      </c>
      <c r="G952" s="156" t="s">
        <v>233</v>
      </c>
      <c r="H952" s="156" t="s">
        <v>236</v>
      </c>
      <c r="I952" s="156" t="s">
        <v>238</v>
      </c>
      <c r="J952" s="156" t="s">
        <v>239</v>
      </c>
      <c r="K952" s="156" t="s">
        <v>240</v>
      </c>
      <c r="L952" s="156" t="s">
        <v>241</v>
      </c>
      <c r="M952" s="156" t="s">
        <v>242</v>
      </c>
      <c r="N952" s="156" t="s">
        <v>243</v>
      </c>
      <c r="O952" s="156" t="s">
        <v>244</v>
      </c>
      <c r="P952" s="156" t="s">
        <v>247</v>
      </c>
      <c r="Q952" s="156" t="s">
        <v>249</v>
      </c>
      <c r="R952" s="157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 t="s">
        <v>3</v>
      </c>
    </row>
    <row r="953" spans="1:65">
      <c r="A953" s="30"/>
      <c r="B953" s="19"/>
      <c r="C953" s="9"/>
      <c r="D953" s="10" t="s">
        <v>267</v>
      </c>
      <c r="E953" s="11" t="s">
        <v>292</v>
      </c>
      <c r="F953" s="11" t="s">
        <v>267</v>
      </c>
      <c r="G953" s="11" t="s">
        <v>267</v>
      </c>
      <c r="H953" s="11" t="s">
        <v>267</v>
      </c>
      <c r="I953" s="11" t="s">
        <v>292</v>
      </c>
      <c r="J953" s="11" t="s">
        <v>267</v>
      </c>
      <c r="K953" s="11" t="s">
        <v>292</v>
      </c>
      <c r="L953" s="11" t="s">
        <v>267</v>
      </c>
      <c r="M953" s="11" t="s">
        <v>292</v>
      </c>
      <c r="N953" s="11" t="s">
        <v>292</v>
      </c>
      <c r="O953" s="11" t="s">
        <v>292</v>
      </c>
      <c r="P953" s="11" t="s">
        <v>292</v>
      </c>
      <c r="Q953" s="11" t="s">
        <v>267</v>
      </c>
      <c r="R953" s="157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1</v>
      </c>
    </row>
    <row r="954" spans="1:65">
      <c r="A954" s="30"/>
      <c r="B954" s="19"/>
      <c r="C954" s="9"/>
      <c r="D954" s="26" t="s">
        <v>295</v>
      </c>
      <c r="E954" s="26" t="s">
        <v>296</v>
      </c>
      <c r="F954" s="26" t="s">
        <v>296</v>
      </c>
      <c r="G954" s="26" t="s">
        <v>298</v>
      </c>
      <c r="H954" s="26" t="s">
        <v>117</v>
      </c>
      <c r="I954" s="26" t="s">
        <v>298</v>
      </c>
      <c r="J954" s="26" t="s">
        <v>295</v>
      </c>
      <c r="K954" s="26" t="s">
        <v>298</v>
      </c>
      <c r="L954" s="26" t="s">
        <v>298</v>
      </c>
      <c r="M954" s="26" t="s">
        <v>298</v>
      </c>
      <c r="N954" s="26" t="s">
        <v>300</v>
      </c>
      <c r="O954" s="26" t="s">
        <v>296</v>
      </c>
      <c r="P954" s="26" t="s">
        <v>296</v>
      </c>
      <c r="Q954" s="26" t="s">
        <v>300</v>
      </c>
      <c r="R954" s="157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2</v>
      </c>
    </row>
    <row r="955" spans="1:65">
      <c r="A955" s="30"/>
      <c r="B955" s="18">
        <v>1</v>
      </c>
      <c r="C955" s="14">
        <v>1</v>
      </c>
      <c r="D955" s="228">
        <v>20.91</v>
      </c>
      <c r="E955" s="228">
        <v>20.32</v>
      </c>
      <c r="F955" s="228">
        <v>20.64</v>
      </c>
      <c r="G955" s="241">
        <v>24.8</v>
      </c>
      <c r="H955" s="228">
        <v>21</v>
      </c>
      <c r="I955" s="228">
        <v>21.2</v>
      </c>
      <c r="J955" s="228">
        <v>22.016997378332828</v>
      </c>
      <c r="K955" s="228">
        <v>20.65</v>
      </c>
      <c r="L955" s="245">
        <v>24.8</v>
      </c>
      <c r="M955" s="241">
        <v>30</v>
      </c>
      <c r="N955" s="228">
        <v>21.4</v>
      </c>
      <c r="O955" s="228">
        <v>18.8</v>
      </c>
      <c r="P955" s="228">
        <v>21.53</v>
      </c>
      <c r="Q955" s="228">
        <v>22.22</v>
      </c>
      <c r="R955" s="229"/>
      <c r="S955" s="230"/>
      <c r="T955" s="230"/>
      <c r="U955" s="230"/>
      <c r="V955" s="230"/>
      <c r="W955" s="230"/>
      <c r="X955" s="230"/>
      <c r="Y955" s="230"/>
      <c r="Z955" s="230"/>
      <c r="AA955" s="230"/>
      <c r="AB955" s="230"/>
      <c r="AC955" s="230"/>
      <c r="AD955" s="230"/>
      <c r="AE955" s="230"/>
      <c r="AF955" s="230"/>
      <c r="AG955" s="230"/>
      <c r="AH955" s="230"/>
      <c r="AI955" s="230"/>
      <c r="AJ955" s="230"/>
      <c r="AK955" s="230"/>
      <c r="AL955" s="230"/>
      <c r="AM955" s="230"/>
      <c r="AN955" s="230"/>
      <c r="AO955" s="230"/>
      <c r="AP955" s="230"/>
      <c r="AQ955" s="230"/>
      <c r="AR955" s="230"/>
      <c r="AS955" s="230"/>
      <c r="AT955" s="230"/>
      <c r="AU955" s="230"/>
      <c r="AV955" s="230"/>
      <c r="AW955" s="230"/>
      <c r="AX955" s="230"/>
      <c r="AY955" s="230"/>
      <c r="AZ955" s="230"/>
      <c r="BA955" s="230"/>
      <c r="BB955" s="230"/>
      <c r="BC955" s="230"/>
      <c r="BD955" s="230"/>
      <c r="BE955" s="230"/>
      <c r="BF955" s="230"/>
      <c r="BG955" s="230"/>
      <c r="BH955" s="230"/>
      <c r="BI955" s="230"/>
      <c r="BJ955" s="230"/>
      <c r="BK955" s="230"/>
      <c r="BL955" s="230"/>
      <c r="BM955" s="231">
        <v>1</v>
      </c>
    </row>
    <row r="956" spans="1:65">
      <c r="A956" s="30"/>
      <c r="B956" s="19">
        <v>1</v>
      </c>
      <c r="C956" s="9">
        <v>2</v>
      </c>
      <c r="D956" s="232">
        <v>21.24</v>
      </c>
      <c r="E956" s="232">
        <v>20.149999999999999</v>
      </c>
      <c r="F956" s="232">
        <v>20.260000000000002</v>
      </c>
      <c r="G956" s="242">
        <v>24</v>
      </c>
      <c r="H956" s="232">
        <v>21</v>
      </c>
      <c r="I956" s="232">
        <v>20</v>
      </c>
      <c r="J956" s="232">
        <v>21.255981834683407</v>
      </c>
      <c r="K956" s="232">
        <v>20.86</v>
      </c>
      <c r="L956" s="232">
        <v>22.9</v>
      </c>
      <c r="M956" s="242">
        <v>29</v>
      </c>
      <c r="N956" s="232">
        <v>21.5</v>
      </c>
      <c r="O956" s="232">
        <v>19.399999999999999</v>
      </c>
      <c r="P956" s="232">
        <v>22.88</v>
      </c>
      <c r="Q956" s="232">
        <v>21.59</v>
      </c>
      <c r="R956" s="229"/>
      <c r="S956" s="230"/>
      <c r="T956" s="230"/>
      <c r="U956" s="230"/>
      <c r="V956" s="230"/>
      <c r="W956" s="230"/>
      <c r="X956" s="230"/>
      <c r="Y956" s="230"/>
      <c r="Z956" s="230"/>
      <c r="AA956" s="230"/>
      <c r="AB956" s="230"/>
      <c r="AC956" s="230"/>
      <c r="AD956" s="230"/>
      <c r="AE956" s="230"/>
      <c r="AF956" s="230"/>
      <c r="AG956" s="230"/>
      <c r="AH956" s="230"/>
      <c r="AI956" s="230"/>
      <c r="AJ956" s="230"/>
      <c r="AK956" s="230"/>
      <c r="AL956" s="230"/>
      <c r="AM956" s="230"/>
      <c r="AN956" s="230"/>
      <c r="AO956" s="230"/>
      <c r="AP956" s="230"/>
      <c r="AQ956" s="230"/>
      <c r="AR956" s="230"/>
      <c r="AS956" s="230"/>
      <c r="AT956" s="230"/>
      <c r="AU956" s="230"/>
      <c r="AV956" s="230"/>
      <c r="AW956" s="230"/>
      <c r="AX956" s="230"/>
      <c r="AY956" s="230"/>
      <c r="AZ956" s="230"/>
      <c r="BA956" s="230"/>
      <c r="BB956" s="230"/>
      <c r="BC956" s="230"/>
      <c r="BD956" s="230"/>
      <c r="BE956" s="230"/>
      <c r="BF956" s="230"/>
      <c r="BG956" s="230"/>
      <c r="BH956" s="230"/>
      <c r="BI956" s="230"/>
      <c r="BJ956" s="230"/>
      <c r="BK956" s="230"/>
      <c r="BL956" s="230"/>
      <c r="BM956" s="231">
        <v>20</v>
      </c>
    </row>
    <row r="957" spans="1:65">
      <c r="A957" s="30"/>
      <c r="B957" s="19">
        <v>1</v>
      </c>
      <c r="C957" s="9">
        <v>3</v>
      </c>
      <c r="D957" s="232">
        <v>20.78</v>
      </c>
      <c r="E957" s="232">
        <v>20.25</v>
      </c>
      <c r="F957" s="232">
        <v>20.36</v>
      </c>
      <c r="G957" s="242">
        <v>25.2</v>
      </c>
      <c r="H957" s="232">
        <v>21.2</v>
      </c>
      <c r="I957" s="232">
        <v>20</v>
      </c>
      <c r="J957" s="232">
        <v>21.687281415725238</v>
      </c>
      <c r="K957" s="232">
        <v>21.07</v>
      </c>
      <c r="L957" s="232">
        <v>22.6</v>
      </c>
      <c r="M957" s="242">
        <v>30</v>
      </c>
      <c r="N957" s="232">
        <v>21.6</v>
      </c>
      <c r="O957" s="232">
        <v>19.5</v>
      </c>
      <c r="P957" s="232">
        <v>22.01</v>
      </c>
      <c r="Q957" s="232">
        <v>22.53</v>
      </c>
      <c r="R957" s="229"/>
      <c r="S957" s="230"/>
      <c r="T957" s="230"/>
      <c r="U957" s="230"/>
      <c r="V957" s="230"/>
      <c r="W957" s="230"/>
      <c r="X957" s="230"/>
      <c r="Y957" s="230"/>
      <c r="Z957" s="230"/>
      <c r="AA957" s="230"/>
      <c r="AB957" s="230"/>
      <c r="AC957" s="230"/>
      <c r="AD957" s="230"/>
      <c r="AE957" s="230"/>
      <c r="AF957" s="230"/>
      <c r="AG957" s="230"/>
      <c r="AH957" s="230"/>
      <c r="AI957" s="230"/>
      <c r="AJ957" s="230"/>
      <c r="AK957" s="230"/>
      <c r="AL957" s="230"/>
      <c r="AM957" s="230"/>
      <c r="AN957" s="230"/>
      <c r="AO957" s="230"/>
      <c r="AP957" s="230"/>
      <c r="AQ957" s="230"/>
      <c r="AR957" s="230"/>
      <c r="AS957" s="230"/>
      <c r="AT957" s="230"/>
      <c r="AU957" s="230"/>
      <c r="AV957" s="230"/>
      <c r="AW957" s="230"/>
      <c r="AX957" s="230"/>
      <c r="AY957" s="230"/>
      <c r="AZ957" s="230"/>
      <c r="BA957" s="230"/>
      <c r="BB957" s="230"/>
      <c r="BC957" s="230"/>
      <c r="BD957" s="230"/>
      <c r="BE957" s="230"/>
      <c r="BF957" s="230"/>
      <c r="BG957" s="230"/>
      <c r="BH957" s="230"/>
      <c r="BI957" s="230"/>
      <c r="BJ957" s="230"/>
      <c r="BK957" s="230"/>
      <c r="BL957" s="230"/>
      <c r="BM957" s="231">
        <v>16</v>
      </c>
    </row>
    <row r="958" spans="1:65">
      <c r="A958" s="30"/>
      <c r="B958" s="19">
        <v>1</v>
      </c>
      <c r="C958" s="9">
        <v>4</v>
      </c>
      <c r="D958" s="232">
        <v>21.45</v>
      </c>
      <c r="E958" s="232">
        <v>20.73</v>
      </c>
      <c r="F958" s="232">
        <v>20.63</v>
      </c>
      <c r="G958" s="242">
        <v>24.5</v>
      </c>
      <c r="H958" s="232">
        <v>21.2</v>
      </c>
      <c r="I958" s="232">
        <v>20.3</v>
      </c>
      <c r="J958" s="232">
        <v>21.3274130346704</v>
      </c>
      <c r="K958" s="232">
        <v>21.26</v>
      </c>
      <c r="L958" s="232">
        <v>22.4</v>
      </c>
      <c r="M958" s="242">
        <v>30</v>
      </c>
      <c r="N958" s="232">
        <v>21.6</v>
      </c>
      <c r="O958" s="232">
        <v>19.3</v>
      </c>
      <c r="P958" s="232">
        <v>22.33</v>
      </c>
      <c r="Q958" s="232">
        <v>22.07</v>
      </c>
      <c r="R958" s="229"/>
      <c r="S958" s="230"/>
      <c r="T958" s="230"/>
      <c r="U958" s="230"/>
      <c r="V958" s="230"/>
      <c r="W958" s="230"/>
      <c r="X958" s="230"/>
      <c r="Y958" s="230"/>
      <c r="Z958" s="230"/>
      <c r="AA958" s="230"/>
      <c r="AB958" s="230"/>
      <c r="AC958" s="230"/>
      <c r="AD958" s="230"/>
      <c r="AE958" s="230"/>
      <c r="AF958" s="230"/>
      <c r="AG958" s="230"/>
      <c r="AH958" s="230"/>
      <c r="AI958" s="230"/>
      <c r="AJ958" s="230"/>
      <c r="AK958" s="230"/>
      <c r="AL958" s="230"/>
      <c r="AM958" s="230"/>
      <c r="AN958" s="230"/>
      <c r="AO958" s="230"/>
      <c r="AP958" s="230"/>
      <c r="AQ958" s="230"/>
      <c r="AR958" s="230"/>
      <c r="AS958" s="230"/>
      <c r="AT958" s="230"/>
      <c r="AU958" s="230"/>
      <c r="AV958" s="230"/>
      <c r="AW958" s="230"/>
      <c r="AX958" s="230"/>
      <c r="AY958" s="230"/>
      <c r="AZ958" s="230"/>
      <c r="BA958" s="230"/>
      <c r="BB958" s="230"/>
      <c r="BC958" s="230"/>
      <c r="BD958" s="230"/>
      <c r="BE958" s="230"/>
      <c r="BF958" s="230"/>
      <c r="BG958" s="230"/>
      <c r="BH958" s="230"/>
      <c r="BI958" s="230"/>
      <c r="BJ958" s="230"/>
      <c r="BK958" s="230"/>
      <c r="BL958" s="230"/>
      <c r="BM958" s="231">
        <v>21.151402077050218</v>
      </c>
    </row>
    <row r="959" spans="1:65">
      <c r="A959" s="30"/>
      <c r="B959" s="19">
        <v>1</v>
      </c>
      <c r="C959" s="9">
        <v>5</v>
      </c>
      <c r="D959" s="232">
        <v>21.29</v>
      </c>
      <c r="E959" s="232">
        <v>20.12</v>
      </c>
      <c r="F959" s="232">
        <v>21.03</v>
      </c>
      <c r="G959" s="242">
        <v>24.7</v>
      </c>
      <c r="H959" s="232">
        <v>20.3</v>
      </c>
      <c r="I959" s="232">
        <v>21.8</v>
      </c>
      <c r="J959" s="232">
        <v>22.098736781109789</v>
      </c>
      <c r="K959" s="232">
        <v>21.34</v>
      </c>
      <c r="L959" s="232">
        <v>22.1</v>
      </c>
      <c r="M959" s="242">
        <v>30</v>
      </c>
      <c r="N959" s="232">
        <v>21.4</v>
      </c>
      <c r="O959" s="232">
        <v>19.3</v>
      </c>
      <c r="P959" s="232">
        <v>22.34</v>
      </c>
      <c r="Q959" s="232">
        <v>21.52</v>
      </c>
      <c r="R959" s="229"/>
      <c r="S959" s="230"/>
      <c r="T959" s="230"/>
      <c r="U959" s="230"/>
      <c r="V959" s="230"/>
      <c r="W959" s="230"/>
      <c r="X959" s="230"/>
      <c r="Y959" s="230"/>
      <c r="Z959" s="230"/>
      <c r="AA959" s="230"/>
      <c r="AB959" s="230"/>
      <c r="AC959" s="230"/>
      <c r="AD959" s="230"/>
      <c r="AE959" s="230"/>
      <c r="AF959" s="230"/>
      <c r="AG959" s="230"/>
      <c r="AH959" s="230"/>
      <c r="AI959" s="230"/>
      <c r="AJ959" s="230"/>
      <c r="AK959" s="230"/>
      <c r="AL959" s="230"/>
      <c r="AM959" s="230"/>
      <c r="AN959" s="230"/>
      <c r="AO959" s="230"/>
      <c r="AP959" s="230"/>
      <c r="AQ959" s="230"/>
      <c r="AR959" s="230"/>
      <c r="AS959" s="230"/>
      <c r="AT959" s="230"/>
      <c r="AU959" s="230"/>
      <c r="AV959" s="230"/>
      <c r="AW959" s="230"/>
      <c r="AX959" s="230"/>
      <c r="AY959" s="230"/>
      <c r="AZ959" s="230"/>
      <c r="BA959" s="230"/>
      <c r="BB959" s="230"/>
      <c r="BC959" s="230"/>
      <c r="BD959" s="230"/>
      <c r="BE959" s="230"/>
      <c r="BF959" s="230"/>
      <c r="BG959" s="230"/>
      <c r="BH959" s="230"/>
      <c r="BI959" s="230"/>
      <c r="BJ959" s="230"/>
      <c r="BK959" s="230"/>
      <c r="BL959" s="230"/>
      <c r="BM959" s="231">
        <v>119</v>
      </c>
    </row>
    <row r="960" spans="1:65">
      <c r="A960" s="30"/>
      <c r="B960" s="19">
        <v>1</v>
      </c>
      <c r="C960" s="9">
        <v>6</v>
      </c>
      <c r="D960" s="232">
        <v>21.05</v>
      </c>
      <c r="E960" s="232">
        <v>20.65</v>
      </c>
      <c r="F960" s="232">
        <v>20.76</v>
      </c>
      <c r="G960" s="242">
        <v>25</v>
      </c>
      <c r="H960" s="232">
        <v>21.1</v>
      </c>
      <c r="I960" s="232">
        <v>21.9</v>
      </c>
      <c r="J960" s="232">
        <v>22.094539103094093</v>
      </c>
      <c r="K960" s="232">
        <v>21.2</v>
      </c>
      <c r="L960" s="232">
        <v>20.100000000000001</v>
      </c>
      <c r="M960" s="242">
        <v>30</v>
      </c>
      <c r="N960" s="232">
        <v>21.6</v>
      </c>
      <c r="O960" s="232">
        <v>19.100000000000001</v>
      </c>
      <c r="P960" s="232">
        <v>22.95</v>
      </c>
      <c r="Q960" s="232">
        <v>21.83</v>
      </c>
      <c r="R960" s="229"/>
      <c r="S960" s="230"/>
      <c r="T960" s="230"/>
      <c r="U960" s="230"/>
      <c r="V960" s="230"/>
      <c r="W960" s="230"/>
      <c r="X960" s="230"/>
      <c r="Y960" s="230"/>
      <c r="Z960" s="230"/>
      <c r="AA960" s="230"/>
      <c r="AB960" s="230"/>
      <c r="AC960" s="230"/>
      <c r="AD960" s="230"/>
      <c r="AE960" s="230"/>
      <c r="AF960" s="230"/>
      <c r="AG960" s="230"/>
      <c r="AH960" s="230"/>
      <c r="AI960" s="230"/>
      <c r="AJ960" s="230"/>
      <c r="AK960" s="230"/>
      <c r="AL960" s="230"/>
      <c r="AM960" s="230"/>
      <c r="AN960" s="230"/>
      <c r="AO960" s="230"/>
      <c r="AP960" s="230"/>
      <c r="AQ960" s="230"/>
      <c r="AR960" s="230"/>
      <c r="AS960" s="230"/>
      <c r="AT960" s="230"/>
      <c r="AU960" s="230"/>
      <c r="AV960" s="230"/>
      <c r="AW960" s="230"/>
      <c r="AX960" s="230"/>
      <c r="AY960" s="230"/>
      <c r="AZ960" s="230"/>
      <c r="BA960" s="230"/>
      <c r="BB960" s="230"/>
      <c r="BC960" s="230"/>
      <c r="BD960" s="230"/>
      <c r="BE960" s="230"/>
      <c r="BF960" s="230"/>
      <c r="BG960" s="230"/>
      <c r="BH960" s="230"/>
      <c r="BI960" s="230"/>
      <c r="BJ960" s="230"/>
      <c r="BK960" s="230"/>
      <c r="BL960" s="230"/>
      <c r="BM960" s="233"/>
    </row>
    <row r="961" spans="1:65">
      <c r="A961" s="30"/>
      <c r="B961" s="20" t="s">
        <v>259</v>
      </c>
      <c r="C961" s="12"/>
      <c r="D961" s="234">
        <v>21.119999999999997</v>
      </c>
      <c r="E961" s="234">
        <v>20.37</v>
      </c>
      <c r="F961" s="234">
        <v>20.613333333333333</v>
      </c>
      <c r="G961" s="234">
        <v>24.7</v>
      </c>
      <c r="H961" s="234">
        <v>20.966666666666669</v>
      </c>
      <c r="I961" s="234">
        <v>20.866666666666664</v>
      </c>
      <c r="J961" s="234">
        <v>21.746824924602624</v>
      </c>
      <c r="K961" s="234">
        <v>21.063333333333336</v>
      </c>
      <c r="L961" s="234">
        <v>22.483333333333334</v>
      </c>
      <c r="M961" s="234">
        <v>29.833333333333332</v>
      </c>
      <c r="N961" s="234">
        <v>21.516666666666666</v>
      </c>
      <c r="O961" s="234">
        <v>19.233333333333334</v>
      </c>
      <c r="P961" s="234">
        <v>22.34</v>
      </c>
      <c r="Q961" s="234">
        <v>21.959999999999997</v>
      </c>
      <c r="R961" s="229"/>
      <c r="S961" s="230"/>
      <c r="T961" s="230"/>
      <c r="U961" s="230"/>
      <c r="V961" s="230"/>
      <c r="W961" s="230"/>
      <c r="X961" s="230"/>
      <c r="Y961" s="230"/>
      <c r="Z961" s="230"/>
      <c r="AA961" s="230"/>
      <c r="AB961" s="230"/>
      <c r="AC961" s="230"/>
      <c r="AD961" s="230"/>
      <c r="AE961" s="230"/>
      <c r="AF961" s="230"/>
      <c r="AG961" s="230"/>
      <c r="AH961" s="230"/>
      <c r="AI961" s="230"/>
      <c r="AJ961" s="230"/>
      <c r="AK961" s="230"/>
      <c r="AL961" s="230"/>
      <c r="AM961" s="230"/>
      <c r="AN961" s="230"/>
      <c r="AO961" s="230"/>
      <c r="AP961" s="230"/>
      <c r="AQ961" s="230"/>
      <c r="AR961" s="230"/>
      <c r="AS961" s="230"/>
      <c r="AT961" s="230"/>
      <c r="AU961" s="230"/>
      <c r="AV961" s="230"/>
      <c r="AW961" s="230"/>
      <c r="AX961" s="230"/>
      <c r="AY961" s="230"/>
      <c r="AZ961" s="230"/>
      <c r="BA961" s="230"/>
      <c r="BB961" s="230"/>
      <c r="BC961" s="230"/>
      <c r="BD961" s="230"/>
      <c r="BE961" s="230"/>
      <c r="BF961" s="230"/>
      <c r="BG961" s="230"/>
      <c r="BH961" s="230"/>
      <c r="BI961" s="230"/>
      <c r="BJ961" s="230"/>
      <c r="BK961" s="230"/>
      <c r="BL961" s="230"/>
      <c r="BM961" s="233"/>
    </row>
    <row r="962" spans="1:65">
      <c r="A962" s="30"/>
      <c r="B962" s="3" t="s">
        <v>260</v>
      </c>
      <c r="C962" s="29"/>
      <c r="D962" s="232">
        <v>21.145</v>
      </c>
      <c r="E962" s="232">
        <v>20.285</v>
      </c>
      <c r="F962" s="232">
        <v>20.634999999999998</v>
      </c>
      <c r="G962" s="232">
        <v>24.75</v>
      </c>
      <c r="H962" s="232">
        <v>21.05</v>
      </c>
      <c r="I962" s="232">
        <v>20.75</v>
      </c>
      <c r="J962" s="232">
        <v>21.852139397029035</v>
      </c>
      <c r="K962" s="232">
        <v>21.134999999999998</v>
      </c>
      <c r="L962" s="232">
        <v>22.5</v>
      </c>
      <c r="M962" s="232">
        <v>30</v>
      </c>
      <c r="N962" s="232">
        <v>21.55</v>
      </c>
      <c r="O962" s="232">
        <v>19.3</v>
      </c>
      <c r="P962" s="232">
        <v>22.335000000000001</v>
      </c>
      <c r="Q962" s="232">
        <v>21.95</v>
      </c>
      <c r="R962" s="229"/>
      <c r="S962" s="230"/>
      <c r="T962" s="230"/>
      <c r="U962" s="230"/>
      <c r="V962" s="230"/>
      <c r="W962" s="230"/>
      <c r="X962" s="230"/>
      <c r="Y962" s="230"/>
      <c r="Z962" s="230"/>
      <c r="AA962" s="230"/>
      <c r="AB962" s="230"/>
      <c r="AC962" s="230"/>
      <c r="AD962" s="230"/>
      <c r="AE962" s="230"/>
      <c r="AF962" s="230"/>
      <c r="AG962" s="230"/>
      <c r="AH962" s="230"/>
      <c r="AI962" s="230"/>
      <c r="AJ962" s="230"/>
      <c r="AK962" s="230"/>
      <c r="AL962" s="230"/>
      <c r="AM962" s="230"/>
      <c r="AN962" s="230"/>
      <c r="AO962" s="230"/>
      <c r="AP962" s="230"/>
      <c r="AQ962" s="230"/>
      <c r="AR962" s="230"/>
      <c r="AS962" s="230"/>
      <c r="AT962" s="230"/>
      <c r="AU962" s="230"/>
      <c r="AV962" s="230"/>
      <c r="AW962" s="230"/>
      <c r="AX962" s="230"/>
      <c r="AY962" s="230"/>
      <c r="AZ962" s="230"/>
      <c r="BA962" s="230"/>
      <c r="BB962" s="230"/>
      <c r="BC962" s="230"/>
      <c r="BD962" s="230"/>
      <c r="BE962" s="230"/>
      <c r="BF962" s="230"/>
      <c r="BG962" s="230"/>
      <c r="BH962" s="230"/>
      <c r="BI962" s="230"/>
      <c r="BJ962" s="230"/>
      <c r="BK962" s="230"/>
      <c r="BL962" s="230"/>
      <c r="BM962" s="233"/>
    </row>
    <row r="963" spans="1:65">
      <c r="A963" s="30"/>
      <c r="B963" s="3" t="s">
        <v>261</v>
      </c>
      <c r="C963" s="29"/>
      <c r="D963" s="24">
        <v>0.25171412356083556</v>
      </c>
      <c r="E963" s="24">
        <v>0.25915246477701098</v>
      </c>
      <c r="F963" s="24">
        <v>0.27753678434879003</v>
      </c>
      <c r="G963" s="24">
        <v>0.41952353926806046</v>
      </c>
      <c r="H963" s="24">
        <v>0.33862466931200752</v>
      </c>
      <c r="I963" s="24">
        <v>0.8801515021101004</v>
      </c>
      <c r="J963" s="24">
        <v>0.38421841736603712</v>
      </c>
      <c r="K963" s="24">
        <v>0.26310960960532592</v>
      </c>
      <c r="L963" s="24">
        <v>1.5091940453986246</v>
      </c>
      <c r="M963" s="24">
        <v>0.40824829046386296</v>
      </c>
      <c r="N963" s="24">
        <v>9.8319208025018909E-2</v>
      </c>
      <c r="O963" s="24">
        <v>0.250333111406914</v>
      </c>
      <c r="P963" s="24">
        <v>0.53456524391321869</v>
      </c>
      <c r="Q963" s="24">
        <v>0.38781438859330675</v>
      </c>
      <c r="R963" s="157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3" t="s">
        <v>86</v>
      </c>
      <c r="C964" s="29"/>
      <c r="D964" s="13">
        <v>1.1918282365569867E-2</v>
      </c>
      <c r="E964" s="13">
        <v>1.2722261402896954E-2</v>
      </c>
      <c r="F964" s="13">
        <v>1.3463944906959412E-2</v>
      </c>
      <c r="G964" s="13">
        <v>1.6984758674820261E-2</v>
      </c>
      <c r="H964" s="13">
        <v>1.6150620157965381E-2</v>
      </c>
      <c r="I964" s="13">
        <v>4.2179784446170952E-2</v>
      </c>
      <c r="J964" s="13">
        <v>1.7667793744518677E-2</v>
      </c>
      <c r="K964" s="13">
        <v>1.2491356683272316E-2</v>
      </c>
      <c r="L964" s="13">
        <v>6.7125013138560022E-2</v>
      </c>
      <c r="M964" s="13">
        <v>1.3684300239012168E-2</v>
      </c>
      <c r="N964" s="13">
        <v>4.5694442149505302E-3</v>
      </c>
      <c r="O964" s="13">
        <v>1.3015586381641976E-2</v>
      </c>
      <c r="P964" s="13">
        <v>2.3928614320197793E-2</v>
      </c>
      <c r="Q964" s="13">
        <v>1.7660035910442021E-2</v>
      </c>
      <c r="R964" s="157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30"/>
      <c r="B965" s="3" t="s">
        <v>262</v>
      </c>
      <c r="C965" s="29"/>
      <c r="D965" s="13">
        <v>-1.4846333560218916E-3</v>
      </c>
      <c r="E965" s="13">
        <v>-3.6943275637413064E-2</v>
      </c>
      <c r="F965" s="13">
        <v>-2.5438916141672818E-2</v>
      </c>
      <c r="G965" s="13">
        <v>0.16777128580048584</v>
      </c>
      <c r="H965" s="13">
        <v>-8.7339557779950727E-3</v>
      </c>
      <c r="I965" s="13">
        <v>-1.3461774748847466E-2</v>
      </c>
      <c r="J965" s="13">
        <v>2.8150514343370903E-2</v>
      </c>
      <c r="K965" s="13">
        <v>-4.1637307728379369E-3</v>
      </c>
      <c r="L965" s="13">
        <v>6.2971298613262894E-2</v>
      </c>
      <c r="M965" s="13">
        <v>0.41046599297089714</v>
      </c>
      <c r="N965" s="13">
        <v>1.7269048561691758E-2</v>
      </c>
      <c r="O965" s="13">
        <v>-9.0682817939432669E-2</v>
      </c>
      <c r="P965" s="13">
        <v>5.6194758088374597E-2</v>
      </c>
      <c r="Q965" s="13">
        <v>3.8229045999136346E-2</v>
      </c>
      <c r="R965" s="157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46" t="s">
        <v>263</v>
      </c>
      <c r="C966" s="47"/>
      <c r="D966" s="45">
        <v>0.2</v>
      </c>
      <c r="E966" s="45">
        <v>0.95</v>
      </c>
      <c r="F966" s="45">
        <v>0.71</v>
      </c>
      <c r="G966" s="45">
        <v>3.39</v>
      </c>
      <c r="H966" s="45">
        <v>0.35</v>
      </c>
      <c r="I966" s="45">
        <v>0.45</v>
      </c>
      <c r="J966" s="45">
        <v>0.43</v>
      </c>
      <c r="K966" s="45">
        <v>0.26</v>
      </c>
      <c r="L966" s="45">
        <v>1.17</v>
      </c>
      <c r="M966" s="45">
        <v>8.5299999999999994</v>
      </c>
      <c r="N966" s="45">
        <v>0.2</v>
      </c>
      <c r="O966" s="45">
        <v>2.09</v>
      </c>
      <c r="P966" s="45">
        <v>1.02</v>
      </c>
      <c r="Q966" s="45">
        <v>0.64</v>
      </c>
      <c r="R966" s="157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B967" s="31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BM967" s="55"/>
    </row>
    <row r="968" spans="1:65" ht="15">
      <c r="B968" s="8" t="s">
        <v>556</v>
      </c>
      <c r="BM968" s="28" t="s">
        <v>66</v>
      </c>
    </row>
    <row r="969" spans="1:65" ht="15">
      <c r="A969" s="25" t="s">
        <v>30</v>
      </c>
      <c r="B969" s="18" t="s">
        <v>110</v>
      </c>
      <c r="C969" s="15" t="s">
        <v>111</v>
      </c>
      <c r="D969" s="16" t="s">
        <v>225</v>
      </c>
      <c r="E969" s="17" t="s">
        <v>225</v>
      </c>
      <c r="F969" s="17" t="s">
        <v>225</v>
      </c>
      <c r="G969" s="17" t="s">
        <v>225</v>
      </c>
      <c r="H969" s="17" t="s">
        <v>225</v>
      </c>
      <c r="I969" s="17" t="s">
        <v>225</v>
      </c>
      <c r="J969" s="17" t="s">
        <v>225</v>
      </c>
      <c r="K969" s="17" t="s">
        <v>225</v>
      </c>
      <c r="L969" s="17" t="s">
        <v>225</v>
      </c>
      <c r="M969" s="17" t="s">
        <v>225</v>
      </c>
      <c r="N969" s="17" t="s">
        <v>225</v>
      </c>
      <c r="O969" s="17" t="s">
        <v>225</v>
      </c>
      <c r="P969" s="17" t="s">
        <v>225</v>
      </c>
      <c r="Q969" s="17" t="s">
        <v>225</v>
      </c>
      <c r="R969" s="17" t="s">
        <v>225</v>
      </c>
      <c r="S969" s="17" t="s">
        <v>225</v>
      </c>
      <c r="T969" s="17" t="s">
        <v>225</v>
      </c>
      <c r="U969" s="157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1</v>
      </c>
    </row>
    <row r="970" spans="1:65">
      <c r="A970" s="30"/>
      <c r="B970" s="19" t="s">
        <v>226</v>
      </c>
      <c r="C970" s="9" t="s">
        <v>226</v>
      </c>
      <c r="D970" s="155" t="s">
        <v>228</v>
      </c>
      <c r="E970" s="156" t="s">
        <v>229</v>
      </c>
      <c r="F970" s="156" t="s">
        <v>231</v>
      </c>
      <c r="G970" s="156" t="s">
        <v>232</v>
      </c>
      <c r="H970" s="156" t="s">
        <v>233</v>
      </c>
      <c r="I970" s="156" t="s">
        <v>234</v>
      </c>
      <c r="J970" s="156" t="s">
        <v>235</v>
      </c>
      <c r="K970" s="156" t="s">
        <v>236</v>
      </c>
      <c r="L970" s="156" t="s">
        <v>238</v>
      </c>
      <c r="M970" s="156" t="s">
        <v>239</v>
      </c>
      <c r="N970" s="156" t="s">
        <v>241</v>
      </c>
      <c r="O970" s="156" t="s">
        <v>242</v>
      </c>
      <c r="P970" s="156" t="s">
        <v>243</v>
      </c>
      <c r="Q970" s="156" t="s">
        <v>244</v>
      </c>
      <c r="R970" s="156" t="s">
        <v>247</v>
      </c>
      <c r="S970" s="156" t="s">
        <v>249</v>
      </c>
      <c r="T970" s="156" t="s">
        <v>250</v>
      </c>
      <c r="U970" s="157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 t="s">
        <v>3</v>
      </c>
    </row>
    <row r="971" spans="1:65">
      <c r="A971" s="30"/>
      <c r="B971" s="19"/>
      <c r="C971" s="9"/>
      <c r="D971" s="10" t="s">
        <v>267</v>
      </c>
      <c r="E971" s="11" t="s">
        <v>292</v>
      </c>
      <c r="F971" s="11" t="s">
        <v>267</v>
      </c>
      <c r="G971" s="11" t="s">
        <v>291</v>
      </c>
      <c r="H971" s="11" t="s">
        <v>267</v>
      </c>
      <c r="I971" s="11" t="s">
        <v>291</v>
      </c>
      <c r="J971" s="11" t="s">
        <v>291</v>
      </c>
      <c r="K971" s="11" t="s">
        <v>267</v>
      </c>
      <c r="L971" s="11" t="s">
        <v>292</v>
      </c>
      <c r="M971" s="11" t="s">
        <v>267</v>
      </c>
      <c r="N971" s="11" t="s">
        <v>267</v>
      </c>
      <c r="O971" s="11" t="s">
        <v>267</v>
      </c>
      <c r="P971" s="11" t="s">
        <v>292</v>
      </c>
      <c r="Q971" s="11" t="s">
        <v>292</v>
      </c>
      <c r="R971" s="11" t="s">
        <v>292</v>
      </c>
      <c r="S971" s="11" t="s">
        <v>267</v>
      </c>
      <c r="T971" s="11" t="s">
        <v>292</v>
      </c>
      <c r="U971" s="157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2</v>
      </c>
    </row>
    <row r="972" spans="1:65">
      <c r="A972" s="30"/>
      <c r="B972" s="19"/>
      <c r="C972" s="9"/>
      <c r="D972" s="26" t="s">
        <v>295</v>
      </c>
      <c r="E972" s="26" t="s">
        <v>296</v>
      </c>
      <c r="F972" s="26" t="s">
        <v>296</v>
      </c>
      <c r="G972" s="26" t="s">
        <v>300</v>
      </c>
      <c r="H972" s="26" t="s">
        <v>298</v>
      </c>
      <c r="I972" s="26" t="s">
        <v>300</v>
      </c>
      <c r="J972" s="26" t="s">
        <v>300</v>
      </c>
      <c r="K972" s="26" t="s">
        <v>117</v>
      </c>
      <c r="L972" s="26" t="s">
        <v>298</v>
      </c>
      <c r="M972" s="26" t="s">
        <v>295</v>
      </c>
      <c r="N972" s="26" t="s">
        <v>298</v>
      </c>
      <c r="O972" s="26" t="s">
        <v>298</v>
      </c>
      <c r="P972" s="26" t="s">
        <v>300</v>
      </c>
      <c r="Q972" s="26" t="s">
        <v>296</v>
      </c>
      <c r="R972" s="26" t="s">
        <v>296</v>
      </c>
      <c r="S972" s="26" t="s">
        <v>300</v>
      </c>
      <c r="T972" s="26" t="s">
        <v>295</v>
      </c>
      <c r="U972" s="157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3</v>
      </c>
    </row>
    <row r="973" spans="1:65">
      <c r="A973" s="30"/>
      <c r="B973" s="18">
        <v>1</v>
      </c>
      <c r="C973" s="14">
        <v>1</v>
      </c>
      <c r="D973" s="22">
        <v>6</v>
      </c>
      <c r="E973" s="22">
        <v>5.2</v>
      </c>
      <c r="F973" s="22">
        <v>6.12</v>
      </c>
      <c r="G973" s="151" t="s">
        <v>95</v>
      </c>
      <c r="H973" s="22">
        <v>5.9</v>
      </c>
      <c r="I973" s="151" t="s">
        <v>95</v>
      </c>
      <c r="J973" s="151" t="s">
        <v>95</v>
      </c>
      <c r="K973" s="22">
        <v>6.04</v>
      </c>
      <c r="L973" s="22">
        <v>5.4</v>
      </c>
      <c r="M973" s="22">
        <v>6.2666804045372544</v>
      </c>
      <c r="N973" s="22">
        <v>6.3</v>
      </c>
      <c r="O973" s="22">
        <v>5.54</v>
      </c>
      <c r="P973" s="151">
        <v>7.8199999999999994</v>
      </c>
      <c r="Q973" s="22">
        <v>5.0999999999999996</v>
      </c>
      <c r="R973" s="22">
        <v>6.3</v>
      </c>
      <c r="S973" s="151">
        <v>7.97</v>
      </c>
      <c r="T973" s="22">
        <v>6.65</v>
      </c>
      <c r="U973" s="157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</v>
      </c>
    </row>
    <row r="974" spans="1:65">
      <c r="A974" s="30"/>
      <c r="B974" s="19">
        <v>1</v>
      </c>
      <c r="C974" s="9">
        <v>2</v>
      </c>
      <c r="D974" s="11">
        <v>6</v>
      </c>
      <c r="E974" s="11">
        <v>5.3</v>
      </c>
      <c r="F974" s="11">
        <v>6.07</v>
      </c>
      <c r="G974" s="152" t="s">
        <v>95</v>
      </c>
      <c r="H974" s="11">
        <v>5.8</v>
      </c>
      <c r="I974" s="152" t="s">
        <v>95</v>
      </c>
      <c r="J974" s="152" t="s">
        <v>95</v>
      </c>
      <c r="K974" s="11">
        <v>5.87</v>
      </c>
      <c r="L974" s="11">
        <v>5.3</v>
      </c>
      <c r="M974" s="153">
        <v>6.9198368683447304</v>
      </c>
      <c r="N974" s="11">
        <v>5.8</v>
      </c>
      <c r="O974" s="11">
        <v>5.51</v>
      </c>
      <c r="P974" s="152">
        <v>7.6</v>
      </c>
      <c r="Q974" s="11">
        <v>5.2</v>
      </c>
      <c r="R974" s="11">
        <v>6.6</v>
      </c>
      <c r="S974" s="152">
        <v>7.79</v>
      </c>
      <c r="T974" s="11">
        <v>6.39</v>
      </c>
      <c r="U974" s="157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21</v>
      </c>
    </row>
    <row r="975" spans="1:65">
      <c r="A975" s="30"/>
      <c r="B975" s="19">
        <v>1</v>
      </c>
      <c r="C975" s="9">
        <v>3</v>
      </c>
      <c r="D975" s="11">
        <v>6</v>
      </c>
      <c r="E975" s="11">
        <v>5.2</v>
      </c>
      <c r="F975" s="11">
        <v>6.23</v>
      </c>
      <c r="G975" s="152" t="s">
        <v>95</v>
      </c>
      <c r="H975" s="11">
        <v>5.9</v>
      </c>
      <c r="I975" s="152" t="s">
        <v>95</v>
      </c>
      <c r="J975" s="152" t="s">
        <v>95</v>
      </c>
      <c r="K975" s="11">
        <v>5.8</v>
      </c>
      <c r="L975" s="11">
        <v>5.2</v>
      </c>
      <c r="M975" s="11">
        <v>6.3388626902623049</v>
      </c>
      <c r="N975" s="11">
        <v>5.7</v>
      </c>
      <c r="O975" s="11">
        <v>5.5</v>
      </c>
      <c r="P975" s="152">
        <v>7.73</v>
      </c>
      <c r="Q975" s="11">
        <v>5.2</v>
      </c>
      <c r="R975" s="11">
        <v>6.4</v>
      </c>
      <c r="S975" s="152">
        <v>7.7600000000000007</v>
      </c>
      <c r="T975" s="11">
        <v>6.49</v>
      </c>
      <c r="U975" s="157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16</v>
      </c>
    </row>
    <row r="976" spans="1:65">
      <c r="A976" s="30"/>
      <c r="B976" s="19">
        <v>1</v>
      </c>
      <c r="C976" s="9">
        <v>4</v>
      </c>
      <c r="D976" s="11">
        <v>6.3</v>
      </c>
      <c r="E976" s="11">
        <v>5.3</v>
      </c>
      <c r="F976" s="11">
        <v>6.05</v>
      </c>
      <c r="G976" s="152" t="s">
        <v>95</v>
      </c>
      <c r="H976" s="11">
        <v>5.9</v>
      </c>
      <c r="I976" s="152" t="s">
        <v>95</v>
      </c>
      <c r="J976" s="152" t="s">
        <v>95</v>
      </c>
      <c r="K976" s="11">
        <v>5.78</v>
      </c>
      <c r="L976" s="11">
        <v>5.3</v>
      </c>
      <c r="M976" s="11">
        <v>6.2112817442872483</v>
      </c>
      <c r="N976" s="11">
        <v>5.6</v>
      </c>
      <c r="O976" s="11">
        <v>5.47</v>
      </c>
      <c r="P976" s="152">
        <v>7.7000000000000011</v>
      </c>
      <c r="Q976" s="11">
        <v>5.3</v>
      </c>
      <c r="R976" s="11">
        <v>6.6</v>
      </c>
      <c r="S976" s="152">
        <v>7.6599999999999993</v>
      </c>
      <c r="T976" s="11">
        <v>6.65</v>
      </c>
      <c r="U976" s="157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5.8578524679684421</v>
      </c>
    </row>
    <row r="977" spans="1:65">
      <c r="A977" s="30"/>
      <c r="B977" s="19">
        <v>1</v>
      </c>
      <c r="C977" s="9">
        <v>5</v>
      </c>
      <c r="D977" s="11">
        <v>6.5</v>
      </c>
      <c r="E977" s="11">
        <v>5.0999999999999996</v>
      </c>
      <c r="F977" s="11">
        <v>5.97</v>
      </c>
      <c r="G977" s="152" t="s">
        <v>95</v>
      </c>
      <c r="H977" s="11">
        <v>5.7</v>
      </c>
      <c r="I977" s="152" t="s">
        <v>95</v>
      </c>
      <c r="J977" s="152" t="s">
        <v>95</v>
      </c>
      <c r="K977" s="11">
        <v>5.85</v>
      </c>
      <c r="L977" s="11">
        <v>5.6</v>
      </c>
      <c r="M977" s="11">
        <v>6.656817237173863</v>
      </c>
      <c r="N977" s="11">
        <v>5.8</v>
      </c>
      <c r="O977" s="11">
        <v>5.5</v>
      </c>
      <c r="P977" s="152">
        <v>7.84</v>
      </c>
      <c r="Q977" s="11">
        <v>5.3</v>
      </c>
      <c r="R977" s="11">
        <v>6.4</v>
      </c>
      <c r="S977" s="152">
        <v>7.63</v>
      </c>
      <c r="T977" s="11">
        <v>6.5</v>
      </c>
      <c r="U977" s="157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120</v>
      </c>
    </row>
    <row r="978" spans="1:65">
      <c r="A978" s="30"/>
      <c r="B978" s="19">
        <v>1</v>
      </c>
      <c r="C978" s="9">
        <v>6</v>
      </c>
      <c r="D978" s="11">
        <v>6.4</v>
      </c>
      <c r="E978" s="11">
        <v>5.2</v>
      </c>
      <c r="F978" s="11">
        <v>6</v>
      </c>
      <c r="G978" s="152" t="s">
        <v>95</v>
      </c>
      <c r="H978" s="11">
        <v>5.7</v>
      </c>
      <c r="I978" s="152" t="s">
        <v>95</v>
      </c>
      <c r="J978" s="152" t="s">
        <v>95</v>
      </c>
      <c r="K978" s="11">
        <v>5.98</v>
      </c>
      <c r="L978" s="11">
        <v>5.5</v>
      </c>
      <c r="M978" s="11">
        <v>6.205839335179193</v>
      </c>
      <c r="N978" s="11">
        <v>5</v>
      </c>
      <c r="O978" s="11">
        <v>5.6</v>
      </c>
      <c r="P978" s="152">
        <v>7.6599999999999993</v>
      </c>
      <c r="Q978" s="11">
        <v>5.3</v>
      </c>
      <c r="R978" s="11">
        <v>6.4</v>
      </c>
      <c r="S978" s="152">
        <v>7.74</v>
      </c>
      <c r="T978" s="11">
        <v>6.19</v>
      </c>
      <c r="U978" s="157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20" t="s">
        <v>259</v>
      </c>
      <c r="C979" s="12"/>
      <c r="D979" s="23">
        <v>6.2</v>
      </c>
      <c r="E979" s="23">
        <v>5.2166666666666668</v>
      </c>
      <c r="F979" s="23">
        <v>6.0733333333333333</v>
      </c>
      <c r="G979" s="23" t="s">
        <v>631</v>
      </c>
      <c r="H979" s="23">
        <v>5.8166666666666664</v>
      </c>
      <c r="I979" s="23" t="s">
        <v>631</v>
      </c>
      <c r="J979" s="23" t="s">
        <v>631</v>
      </c>
      <c r="K979" s="23">
        <v>5.8866666666666676</v>
      </c>
      <c r="L979" s="23">
        <v>5.3833333333333329</v>
      </c>
      <c r="M979" s="23">
        <v>6.433219713297432</v>
      </c>
      <c r="N979" s="23">
        <v>5.7</v>
      </c>
      <c r="O979" s="23">
        <v>5.52</v>
      </c>
      <c r="P979" s="23">
        <v>7.7249999999999988</v>
      </c>
      <c r="Q979" s="23">
        <v>5.2333333333333334</v>
      </c>
      <c r="R979" s="23">
        <v>6.4499999999999993</v>
      </c>
      <c r="S979" s="23">
        <v>7.7583333333333337</v>
      </c>
      <c r="T979" s="23">
        <v>6.4783333333333326</v>
      </c>
      <c r="U979" s="157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3" t="s">
        <v>260</v>
      </c>
      <c r="C980" s="29"/>
      <c r="D980" s="11">
        <v>6.15</v>
      </c>
      <c r="E980" s="11">
        <v>5.2</v>
      </c>
      <c r="F980" s="11">
        <v>6.0600000000000005</v>
      </c>
      <c r="G980" s="11" t="s">
        <v>631</v>
      </c>
      <c r="H980" s="11">
        <v>5.85</v>
      </c>
      <c r="I980" s="11" t="s">
        <v>631</v>
      </c>
      <c r="J980" s="11" t="s">
        <v>631</v>
      </c>
      <c r="K980" s="11">
        <v>5.8599999999999994</v>
      </c>
      <c r="L980" s="11">
        <v>5.35</v>
      </c>
      <c r="M980" s="11">
        <v>6.3027715473997796</v>
      </c>
      <c r="N980" s="11">
        <v>5.75</v>
      </c>
      <c r="O980" s="11">
        <v>5.5049999999999999</v>
      </c>
      <c r="P980" s="11">
        <v>7.7150000000000007</v>
      </c>
      <c r="Q980" s="11">
        <v>5.25</v>
      </c>
      <c r="R980" s="11">
        <v>6.4</v>
      </c>
      <c r="S980" s="11">
        <v>7.75</v>
      </c>
      <c r="T980" s="11">
        <v>6.4950000000000001</v>
      </c>
      <c r="U980" s="157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3" t="s">
        <v>261</v>
      </c>
      <c r="C981" s="29"/>
      <c r="D981" s="24">
        <v>0.22803508501982764</v>
      </c>
      <c r="E981" s="24">
        <v>7.5277265270908111E-2</v>
      </c>
      <c r="F981" s="24">
        <v>9.3094933625126497E-2</v>
      </c>
      <c r="G981" s="24" t="s">
        <v>631</v>
      </c>
      <c r="H981" s="24">
        <v>9.8319208025017618E-2</v>
      </c>
      <c r="I981" s="24" t="s">
        <v>631</v>
      </c>
      <c r="J981" s="24" t="s">
        <v>631</v>
      </c>
      <c r="K981" s="24">
        <v>0.10269696522617737</v>
      </c>
      <c r="L981" s="24">
        <v>0.14719601443879735</v>
      </c>
      <c r="M981" s="24">
        <v>0.29133794667702506</v>
      </c>
      <c r="N981" s="24">
        <v>0.41952353926806063</v>
      </c>
      <c r="O981" s="24">
        <v>4.51663591625448E-2</v>
      </c>
      <c r="P981" s="24">
        <v>9.2466210044534633E-2</v>
      </c>
      <c r="Q981" s="24">
        <v>8.1649658092772609E-2</v>
      </c>
      <c r="R981" s="24">
        <v>0.12247448713915868</v>
      </c>
      <c r="S981" s="24">
        <v>0.12023587928179626</v>
      </c>
      <c r="T981" s="24">
        <v>0.17348390895603744</v>
      </c>
      <c r="U981" s="216"/>
      <c r="V981" s="217"/>
      <c r="W981" s="217"/>
      <c r="X981" s="217"/>
      <c r="Y981" s="217"/>
      <c r="Z981" s="217"/>
      <c r="AA981" s="217"/>
      <c r="AB981" s="217"/>
      <c r="AC981" s="217"/>
      <c r="AD981" s="217"/>
      <c r="AE981" s="217"/>
      <c r="AF981" s="217"/>
      <c r="AG981" s="217"/>
      <c r="AH981" s="217"/>
      <c r="AI981" s="217"/>
      <c r="AJ981" s="217"/>
      <c r="AK981" s="217"/>
      <c r="AL981" s="217"/>
      <c r="AM981" s="217"/>
      <c r="AN981" s="217"/>
      <c r="AO981" s="217"/>
      <c r="AP981" s="217"/>
      <c r="AQ981" s="217"/>
      <c r="AR981" s="217"/>
      <c r="AS981" s="217"/>
      <c r="AT981" s="217"/>
      <c r="AU981" s="217"/>
      <c r="AV981" s="217"/>
      <c r="AW981" s="217"/>
      <c r="AX981" s="217"/>
      <c r="AY981" s="217"/>
      <c r="AZ981" s="217"/>
      <c r="BA981" s="217"/>
      <c r="BB981" s="217"/>
      <c r="BC981" s="217"/>
      <c r="BD981" s="217"/>
      <c r="BE981" s="217"/>
      <c r="BF981" s="217"/>
      <c r="BG981" s="217"/>
      <c r="BH981" s="217"/>
      <c r="BI981" s="217"/>
      <c r="BJ981" s="217"/>
      <c r="BK981" s="217"/>
      <c r="BL981" s="217"/>
      <c r="BM981" s="56"/>
    </row>
    <row r="982" spans="1:65">
      <c r="A982" s="30"/>
      <c r="B982" s="3" t="s">
        <v>86</v>
      </c>
      <c r="C982" s="29"/>
      <c r="D982" s="13">
        <v>3.6779852422552842E-2</v>
      </c>
      <c r="E982" s="13">
        <v>1.4430146697298678E-2</v>
      </c>
      <c r="F982" s="13">
        <v>1.5328474252216218E-2</v>
      </c>
      <c r="G982" s="13" t="s">
        <v>631</v>
      </c>
      <c r="H982" s="13">
        <v>1.6903015706306753E-2</v>
      </c>
      <c r="I982" s="13" t="s">
        <v>631</v>
      </c>
      <c r="J982" s="13" t="s">
        <v>631</v>
      </c>
      <c r="K982" s="13">
        <v>1.7445690582023332E-2</v>
      </c>
      <c r="L982" s="13">
        <v>2.7342912898847806E-2</v>
      </c>
      <c r="M982" s="13">
        <v>4.5286491004625729E-2</v>
      </c>
      <c r="N982" s="13">
        <v>7.3600620924221163E-2</v>
      </c>
      <c r="O982" s="13">
        <v>8.1823114424900006E-3</v>
      </c>
      <c r="P982" s="13">
        <v>1.1969735928095099E-2</v>
      </c>
      <c r="Q982" s="13">
        <v>1.5601845495434256E-2</v>
      </c>
      <c r="R982" s="13">
        <v>1.8988292579714527E-2</v>
      </c>
      <c r="S982" s="13">
        <v>1.5497642871982331E-2</v>
      </c>
      <c r="T982" s="13">
        <v>2.6779095799748513E-2</v>
      </c>
      <c r="U982" s="157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3" t="s">
        <v>262</v>
      </c>
      <c r="C983" s="29"/>
      <c r="D983" s="13">
        <v>5.8408355946563795E-2</v>
      </c>
      <c r="E983" s="13">
        <v>-0.10945748545356326</v>
      </c>
      <c r="F983" s="13">
        <v>3.6784959427225372E-2</v>
      </c>
      <c r="G983" s="13" t="s">
        <v>631</v>
      </c>
      <c r="H983" s="13">
        <v>-7.030870361960373E-3</v>
      </c>
      <c r="I983" s="13" t="s">
        <v>631</v>
      </c>
      <c r="J983" s="13" t="s">
        <v>631</v>
      </c>
      <c r="K983" s="13">
        <v>4.9189013987267494E-3</v>
      </c>
      <c r="L983" s="13">
        <v>-8.1005647928118041E-2</v>
      </c>
      <c r="M983" s="13">
        <v>9.8221532289380464E-2</v>
      </c>
      <c r="N983" s="13">
        <v>-2.6947156629771984E-2</v>
      </c>
      <c r="O983" s="13">
        <v>-5.7675141157252918E-2</v>
      </c>
      <c r="P983" s="13">
        <v>0.31874266930438777</v>
      </c>
      <c r="Q983" s="13">
        <v>-0.10661230170101876</v>
      </c>
      <c r="R983" s="13">
        <v>0.10108611223473152</v>
      </c>
      <c r="S983" s="13">
        <v>0.32443303680947699</v>
      </c>
      <c r="T983" s="13">
        <v>0.10592292461405717</v>
      </c>
      <c r="U983" s="157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46" t="s">
        <v>263</v>
      </c>
      <c r="C984" s="47"/>
      <c r="D984" s="45">
        <v>0</v>
      </c>
      <c r="E984" s="45">
        <v>0.98</v>
      </c>
      <c r="F984" s="45">
        <v>0.13</v>
      </c>
      <c r="G984" s="45">
        <v>43.43</v>
      </c>
      <c r="H984" s="45">
        <v>0.38</v>
      </c>
      <c r="I984" s="45">
        <v>43.43</v>
      </c>
      <c r="J984" s="45">
        <v>43.43</v>
      </c>
      <c r="K984" s="45">
        <v>0.31</v>
      </c>
      <c r="L984" s="45">
        <v>0.81</v>
      </c>
      <c r="M984" s="45">
        <v>0.23</v>
      </c>
      <c r="N984" s="45">
        <v>0.5</v>
      </c>
      <c r="O984" s="45">
        <v>0.67</v>
      </c>
      <c r="P984" s="45">
        <v>1.51</v>
      </c>
      <c r="Q984" s="45">
        <v>0.96</v>
      </c>
      <c r="R984" s="45">
        <v>0.25</v>
      </c>
      <c r="S984" s="45">
        <v>1.55</v>
      </c>
      <c r="T984" s="45">
        <v>0.28000000000000003</v>
      </c>
      <c r="U984" s="157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B985" s="31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BM985" s="55"/>
    </row>
    <row r="986" spans="1:65" ht="15">
      <c r="B986" s="8" t="s">
        <v>557</v>
      </c>
      <c r="BM986" s="28" t="s">
        <v>66</v>
      </c>
    </row>
    <row r="987" spans="1:65" ht="15">
      <c r="A987" s="25" t="s">
        <v>62</v>
      </c>
      <c r="B987" s="18" t="s">
        <v>110</v>
      </c>
      <c r="C987" s="15" t="s">
        <v>111</v>
      </c>
      <c r="D987" s="16" t="s">
        <v>225</v>
      </c>
      <c r="E987" s="17" t="s">
        <v>225</v>
      </c>
      <c r="F987" s="17" t="s">
        <v>225</v>
      </c>
      <c r="G987" s="17" t="s">
        <v>225</v>
      </c>
      <c r="H987" s="17" t="s">
        <v>225</v>
      </c>
      <c r="I987" s="17" t="s">
        <v>225</v>
      </c>
      <c r="J987" s="17" t="s">
        <v>225</v>
      </c>
      <c r="K987" s="17" t="s">
        <v>225</v>
      </c>
      <c r="L987" s="17" t="s">
        <v>225</v>
      </c>
      <c r="M987" s="17" t="s">
        <v>225</v>
      </c>
      <c r="N987" s="17" t="s">
        <v>225</v>
      </c>
      <c r="O987" s="17" t="s">
        <v>225</v>
      </c>
      <c r="P987" s="17" t="s">
        <v>225</v>
      </c>
      <c r="Q987" s="17" t="s">
        <v>225</v>
      </c>
      <c r="R987" s="17" t="s">
        <v>225</v>
      </c>
      <c r="S987" s="17" t="s">
        <v>225</v>
      </c>
      <c r="T987" s="17" t="s">
        <v>225</v>
      </c>
      <c r="U987" s="17" t="s">
        <v>225</v>
      </c>
      <c r="V987" s="157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1</v>
      </c>
    </row>
    <row r="988" spans="1:65">
      <c r="A988" s="30"/>
      <c r="B988" s="19" t="s">
        <v>226</v>
      </c>
      <c r="C988" s="9" t="s">
        <v>226</v>
      </c>
      <c r="D988" s="155" t="s">
        <v>228</v>
      </c>
      <c r="E988" s="156" t="s">
        <v>229</v>
      </c>
      <c r="F988" s="156" t="s">
        <v>231</v>
      </c>
      <c r="G988" s="156" t="s">
        <v>232</v>
      </c>
      <c r="H988" s="156" t="s">
        <v>233</v>
      </c>
      <c r="I988" s="156" t="s">
        <v>234</v>
      </c>
      <c r="J988" s="156" t="s">
        <v>235</v>
      </c>
      <c r="K988" s="156" t="s">
        <v>236</v>
      </c>
      <c r="L988" s="156" t="s">
        <v>237</v>
      </c>
      <c r="M988" s="156" t="s">
        <v>238</v>
      </c>
      <c r="N988" s="156" t="s">
        <v>239</v>
      </c>
      <c r="O988" s="156" t="s">
        <v>241</v>
      </c>
      <c r="P988" s="156" t="s">
        <v>242</v>
      </c>
      <c r="Q988" s="156" t="s">
        <v>243</v>
      </c>
      <c r="R988" s="156" t="s">
        <v>244</v>
      </c>
      <c r="S988" s="156" t="s">
        <v>247</v>
      </c>
      <c r="T988" s="156" t="s">
        <v>249</v>
      </c>
      <c r="U988" s="156" t="s">
        <v>250</v>
      </c>
      <c r="V988" s="157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 t="s">
        <v>1</v>
      </c>
    </row>
    <row r="989" spans="1:65">
      <c r="A989" s="30"/>
      <c r="B989" s="19"/>
      <c r="C989" s="9"/>
      <c r="D989" s="10" t="s">
        <v>267</v>
      </c>
      <c r="E989" s="11" t="s">
        <v>292</v>
      </c>
      <c r="F989" s="11" t="s">
        <v>291</v>
      </c>
      <c r="G989" s="11" t="s">
        <v>291</v>
      </c>
      <c r="H989" s="11" t="s">
        <v>267</v>
      </c>
      <c r="I989" s="11" t="s">
        <v>291</v>
      </c>
      <c r="J989" s="11" t="s">
        <v>291</v>
      </c>
      <c r="K989" s="11" t="s">
        <v>267</v>
      </c>
      <c r="L989" s="11" t="s">
        <v>291</v>
      </c>
      <c r="M989" s="11" t="s">
        <v>292</v>
      </c>
      <c r="N989" s="11" t="s">
        <v>267</v>
      </c>
      <c r="O989" s="11" t="s">
        <v>267</v>
      </c>
      <c r="P989" s="11" t="s">
        <v>292</v>
      </c>
      <c r="Q989" s="11" t="s">
        <v>292</v>
      </c>
      <c r="R989" s="11" t="s">
        <v>292</v>
      </c>
      <c r="S989" s="11" t="s">
        <v>292</v>
      </c>
      <c r="T989" s="11" t="s">
        <v>291</v>
      </c>
      <c r="U989" s="11" t="s">
        <v>292</v>
      </c>
      <c r="V989" s="157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3</v>
      </c>
    </row>
    <row r="990" spans="1:65">
      <c r="A990" s="30"/>
      <c r="B990" s="19"/>
      <c r="C990" s="9"/>
      <c r="D990" s="26" t="s">
        <v>295</v>
      </c>
      <c r="E990" s="26" t="s">
        <v>296</v>
      </c>
      <c r="F990" s="26" t="s">
        <v>296</v>
      </c>
      <c r="G990" s="26" t="s">
        <v>300</v>
      </c>
      <c r="H990" s="26" t="s">
        <v>298</v>
      </c>
      <c r="I990" s="26" t="s">
        <v>300</v>
      </c>
      <c r="J990" s="26" t="s">
        <v>300</v>
      </c>
      <c r="K990" s="26" t="s">
        <v>117</v>
      </c>
      <c r="L990" s="26" t="s">
        <v>296</v>
      </c>
      <c r="M990" s="26" t="s">
        <v>298</v>
      </c>
      <c r="N990" s="26" t="s">
        <v>295</v>
      </c>
      <c r="O990" s="26" t="s">
        <v>298</v>
      </c>
      <c r="P990" s="26" t="s">
        <v>298</v>
      </c>
      <c r="Q990" s="26" t="s">
        <v>300</v>
      </c>
      <c r="R990" s="26" t="s">
        <v>296</v>
      </c>
      <c r="S990" s="26" t="s">
        <v>296</v>
      </c>
      <c r="T990" s="26" t="s">
        <v>300</v>
      </c>
      <c r="U990" s="26" t="s">
        <v>295</v>
      </c>
      <c r="V990" s="157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3</v>
      </c>
    </row>
    <row r="991" spans="1:65">
      <c r="A991" s="30"/>
      <c r="B991" s="18">
        <v>1</v>
      </c>
      <c r="C991" s="14">
        <v>1</v>
      </c>
      <c r="D991" s="235">
        <v>4.1000000000000002E-2</v>
      </c>
      <c r="E991" s="235">
        <v>0.03</v>
      </c>
      <c r="F991" s="235">
        <v>3.7999999999999999E-2</v>
      </c>
      <c r="G991" s="235">
        <v>0.05</v>
      </c>
      <c r="H991" s="235">
        <v>3.5999999999999997E-2</v>
      </c>
      <c r="I991" s="235">
        <v>0.05</v>
      </c>
      <c r="J991" s="235">
        <v>0.05</v>
      </c>
      <c r="K991" s="235">
        <v>3.8400000000000004E-2</v>
      </c>
      <c r="L991" s="235">
        <v>3.5000000000000003E-2</v>
      </c>
      <c r="M991" s="235">
        <v>0.04</v>
      </c>
      <c r="N991" s="235">
        <v>3.4885194117291032E-2</v>
      </c>
      <c r="O991" s="235">
        <v>3.5999999999999997E-2</v>
      </c>
      <c r="P991" s="235">
        <v>0.04</v>
      </c>
      <c r="Q991" s="235">
        <v>4.7100000000000003E-2</v>
      </c>
      <c r="R991" s="235">
        <v>3.6999999999999998E-2</v>
      </c>
      <c r="S991" s="235">
        <v>0.04</v>
      </c>
      <c r="T991" s="235">
        <v>4.6900000000000004E-2</v>
      </c>
      <c r="U991" s="235">
        <v>0.03</v>
      </c>
      <c r="V991" s="216"/>
      <c r="W991" s="217"/>
      <c r="X991" s="217"/>
      <c r="Y991" s="217"/>
      <c r="Z991" s="217"/>
      <c r="AA991" s="217"/>
      <c r="AB991" s="217"/>
      <c r="AC991" s="217"/>
      <c r="AD991" s="217"/>
      <c r="AE991" s="217"/>
      <c r="AF991" s="217"/>
      <c r="AG991" s="217"/>
      <c r="AH991" s="217"/>
      <c r="AI991" s="217"/>
      <c r="AJ991" s="217"/>
      <c r="AK991" s="217"/>
      <c r="AL991" s="217"/>
      <c r="AM991" s="217"/>
      <c r="AN991" s="217"/>
      <c r="AO991" s="217"/>
      <c r="AP991" s="217"/>
      <c r="AQ991" s="217"/>
      <c r="AR991" s="217"/>
      <c r="AS991" s="217"/>
      <c r="AT991" s="217"/>
      <c r="AU991" s="217"/>
      <c r="AV991" s="217"/>
      <c r="AW991" s="217"/>
      <c r="AX991" s="217"/>
      <c r="AY991" s="217"/>
      <c r="AZ991" s="217"/>
      <c r="BA991" s="217"/>
      <c r="BB991" s="217"/>
      <c r="BC991" s="217"/>
      <c r="BD991" s="217"/>
      <c r="BE991" s="217"/>
      <c r="BF991" s="217"/>
      <c r="BG991" s="217"/>
      <c r="BH991" s="217"/>
      <c r="BI991" s="217"/>
      <c r="BJ991" s="217"/>
      <c r="BK991" s="217"/>
      <c r="BL991" s="217"/>
      <c r="BM991" s="237">
        <v>1</v>
      </c>
    </row>
    <row r="992" spans="1:65">
      <c r="A992" s="30"/>
      <c r="B992" s="19">
        <v>1</v>
      </c>
      <c r="C992" s="9">
        <v>2</v>
      </c>
      <c r="D992" s="24">
        <v>0.04</v>
      </c>
      <c r="E992" s="24">
        <v>0.03</v>
      </c>
      <c r="F992" s="24">
        <v>3.6999999999999998E-2</v>
      </c>
      <c r="G992" s="24">
        <v>0.05</v>
      </c>
      <c r="H992" s="24">
        <v>3.5999999999999997E-2</v>
      </c>
      <c r="I992" s="24">
        <v>0.05</v>
      </c>
      <c r="J992" s="24">
        <v>0.05</v>
      </c>
      <c r="K992" s="24">
        <v>3.8400000000000004E-2</v>
      </c>
      <c r="L992" s="24">
        <v>3.4000000000000002E-2</v>
      </c>
      <c r="M992" s="24">
        <v>0.04</v>
      </c>
      <c r="N992" s="24">
        <v>3.576404361098267E-2</v>
      </c>
      <c r="O992" s="24">
        <v>3.3000000000000002E-2</v>
      </c>
      <c r="P992" s="24">
        <v>0.04</v>
      </c>
      <c r="Q992" s="24">
        <v>4.7699999999999999E-2</v>
      </c>
      <c r="R992" s="24">
        <v>3.7999999999999999E-2</v>
      </c>
      <c r="S992" s="24">
        <v>0.04</v>
      </c>
      <c r="T992" s="24">
        <v>4.48E-2</v>
      </c>
      <c r="U992" s="24">
        <v>0.03</v>
      </c>
      <c r="V992" s="216"/>
      <c r="W992" s="217"/>
      <c r="X992" s="217"/>
      <c r="Y992" s="217"/>
      <c r="Z992" s="217"/>
      <c r="AA992" s="217"/>
      <c r="AB992" s="217"/>
      <c r="AC992" s="217"/>
      <c r="AD992" s="217"/>
      <c r="AE992" s="217"/>
      <c r="AF992" s="217"/>
      <c r="AG992" s="217"/>
      <c r="AH992" s="217"/>
      <c r="AI992" s="217"/>
      <c r="AJ992" s="217"/>
      <c r="AK992" s="217"/>
      <c r="AL992" s="217"/>
      <c r="AM992" s="217"/>
      <c r="AN992" s="217"/>
      <c r="AO992" s="217"/>
      <c r="AP992" s="217"/>
      <c r="AQ992" s="217"/>
      <c r="AR992" s="217"/>
      <c r="AS992" s="217"/>
      <c r="AT992" s="217"/>
      <c r="AU992" s="217"/>
      <c r="AV992" s="217"/>
      <c r="AW992" s="217"/>
      <c r="AX992" s="217"/>
      <c r="AY992" s="217"/>
      <c r="AZ992" s="217"/>
      <c r="BA992" s="217"/>
      <c r="BB992" s="217"/>
      <c r="BC992" s="217"/>
      <c r="BD992" s="217"/>
      <c r="BE992" s="217"/>
      <c r="BF992" s="217"/>
      <c r="BG992" s="217"/>
      <c r="BH992" s="217"/>
      <c r="BI992" s="217"/>
      <c r="BJ992" s="217"/>
      <c r="BK992" s="217"/>
      <c r="BL992" s="217"/>
      <c r="BM992" s="237">
        <v>22</v>
      </c>
    </row>
    <row r="993" spans="1:65">
      <c r="A993" s="30"/>
      <c r="B993" s="19">
        <v>1</v>
      </c>
      <c r="C993" s="9">
        <v>3</v>
      </c>
      <c r="D993" s="24">
        <v>4.1000000000000002E-2</v>
      </c>
      <c r="E993" s="24">
        <v>0.03</v>
      </c>
      <c r="F993" s="24">
        <v>3.7999999999999999E-2</v>
      </c>
      <c r="G993" s="24">
        <v>0.05</v>
      </c>
      <c r="H993" s="24">
        <v>3.5999999999999997E-2</v>
      </c>
      <c r="I993" s="24">
        <v>0.05</v>
      </c>
      <c r="J993" s="24">
        <v>0.05</v>
      </c>
      <c r="K993" s="24">
        <v>3.8800000000000001E-2</v>
      </c>
      <c r="L993" s="24">
        <v>3.5000000000000003E-2</v>
      </c>
      <c r="M993" s="24">
        <v>0.04</v>
      </c>
      <c r="N993" s="24">
        <v>3.3829061412598498E-2</v>
      </c>
      <c r="O993" s="24">
        <v>3.3000000000000002E-2</v>
      </c>
      <c r="P993" s="24">
        <v>0.04</v>
      </c>
      <c r="Q993" s="24">
        <v>4.7100000000000003E-2</v>
      </c>
      <c r="R993" s="24">
        <v>3.7999999999999999E-2</v>
      </c>
      <c r="S993" s="24">
        <v>0.04</v>
      </c>
      <c r="T993" s="24">
        <v>4.6399999999999997E-2</v>
      </c>
      <c r="U993" s="24">
        <v>0.03</v>
      </c>
      <c r="V993" s="216"/>
      <c r="W993" s="217"/>
      <c r="X993" s="217"/>
      <c r="Y993" s="217"/>
      <c r="Z993" s="217"/>
      <c r="AA993" s="217"/>
      <c r="AB993" s="217"/>
      <c r="AC993" s="217"/>
      <c r="AD993" s="217"/>
      <c r="AE993" s="217"/>
      <c r="AF993" s="217"/>
      <c r="AG993" s="217"/>
      <c r="AH993" s="217"/>
      <c r="AI993" s="217"/>
      <c r="AJ993" s="217"/>
      <c r="AK993" s="217"/>
      <c r="AL993" s="217"/>
      <c r="AM993" s="217"/>
      <c r="AN993" s="217"/>
      <c r="AO993" s="217"/>
      <c r="AP993" s="217"/>
      <c r="AQ993" s="217"/>
      <c r="AR993" s="217"/>
      <c r="AS993" s="217"/>
      <c r="AT993" s="217"/>
      <c r="AU993" s="217"/>
      <c r="AV993" s="217"/>
      <c r="AW993" s="217"/>
      <c r="AX993" s="217"/>
      <c r="AY993" s="217"/>
      <c r="AZ993" s="217"/>
      <c r="BA993" s="217"/>
      <c r="BB993" s="217"/>
      <c r="BC993" s="217"/>
      <c r="BD993" s="217"/>
      <c r="BE993" s="217"/>
      <c r="BF993" s="217"/>
      <c r="BG993" s="217"/>
      <c r="BH993" s="217"/>
      <c r="BI993" s="217"/>
      <c r="BJ993" s="217"/>
      <c r="BK993" s="217"/>
      <c r="BL993" s="217"/>
      <c r="BM993" s="237">
        <v>16</v>
      </c>
    </row>
    <row r="994" spans="1:65">
      <c r="A994" s="30"/>
      <c r="B994" s="19">
        <v>1</v>
      </c>
      <c r="C994" s="9">
        <v>4</v>
      </c>
      <c r="D994" s="24">
        <v>0.04</v>
      </c>
      <c r="E994" s="24">
        <v>0.03</v>
      </c>
      <c r="F994" s="24">
        <v>3.7999999999999999E-2</v>
      </c>
      <c r="G994" s="24">
        <v>0.05</v>
      </c>
      <c r="H994" s="24">
        <v>3.6999999999999998E-2</v>
      </c>
      <c r="I994" s="24">
        <v>0.05</v>
      </c>
      <c r="J994" s="24">
        <v>0.05</v>
      </c>
      <c r="K994" s="24">
        <v>3.8300000000000001E-2</v>
      </c>
      <c r="L994" s="24">
        <v>3.5000000000000003E-2</v>
      </c>
      <c r="M994" s="24">
        <v>0.04</v>
      </c>
      <c r="N994" s="24">
        <v>3.445392211622654E-2</v>
      </c>
      <c r="O994" s="24">
        <v>3.3000000000000002E-2</v>
      </c>
      <c r="P994" s="24">
        <v>0.04</v>
      </c>
      <c r="Q994" s="24">
        <v>4.7100000000000003E-2</v>
      </c>
      <c r="R994" s="24">
        <v>3.7999999999999999E-2</v>
      </c>
      <c r="S994" s="24">
        <v>0.04</v>
      </c>
      <c r="T994" s="24">
        <v>4.48E-2</v>
      </c>
      <c r="U994" s="24">
        <v>0.03</v>
      </c>
      <c r="V994" s="216"/>
      <c r="W994" s="217"/>
      <c r="X994" s="217"/>
      <c r="Y994" s="217"/>
      <c r="Z994" s="217"/>
      <c r="AA994" s="217"/>
      <c r="AB994" s="217"/>
      <c r="AC994" s="217"/>
      <c r="AD994" s="217"/>
      <c r="AE994" s="217"/>
      <c r="AF994" s="217"/>
      <c r="AG994" s="217"/>
      <c r="AH994" s="217"/>
      <c r="AI994" s="217"/>
      <c r="AJ994" s="217"/>
      <c r="AK994" s="217"/>
      <c r="AL994" s="217"/>
      <c r="AM994" s="217"/>
      <c r="AN994" s="217"/>
      <c r="AO994" s="217"/>
      <c r="AP994" s="217"/>
      <c r="AQ994" s="217"/>
      <c r="AR994" s="217"/>
      <c r="AS994" s="217"/>
      <c r="AT994" s="217"/>
      <c r="AU994" s="217"/>
      <c r="AV994" s="217"/>
      <c r="AW994" s="217"/>
      <c r="AX994" s="217"/>
      <c r="AY994" s="217"/>
      <c r="AZ994" s="217"/>
      <c r="BA994" s="217"/>
      <c r="BB994" s="217"/>
      <c r="BC994" s="217"/>
      <c r="BD994" s="217"/>
      <c r="BE994" s="217"/>
      <c r="BF994" s="217"/>
      <c r="BG994" s="217"/>
      <c r="BH994" s="217"/>
      <c r="BI994" s="217"/>
      <c r="BJ994" s="217"/>
      <c r="BK994" s="217"/>
      <c r="BL994" s="217"/>
      <c r="BM994" s="237">
        <v>3.9838627455643198E-2</v>
      </c>
    </row>
    <row r="995" spans="1:65">
      <c r="A995" s="30"/>
      <c r="B995" s="19">
        <v>1</v>
      </c>
      <c r="C995" s="9">
        <v>5</v>
      </c>
      <c r="D995" s="24">
        <v>3.9E-2</v>
      </c>
      <c r="E995" s="24">
        <v>0.03</v>
      </c>
      <c r="F995" s="24">
        <v>3.6999999999999998E-2</v>
      </c>
      <c r="G995" s="24">
        <v>0.05</v>
      </c>
      <c r="H995" s="24">
        <v>3.5999999999999997E-2</v>
      </c>
      <c r="I995" s="24">
        <v>0.05</v>
      </c>
      <c r="J995" s="24">
        <v>0.05</v>
      </c>
      <c r="K995" s="24">
        <v>3.8400000000000004E-2</v>
      </c>
      <c r="L995" s="24">
        <v>3.4000000000000002E-2</v>
      </c>
      <c r="M995" s="24">
        <v>0.04</v>
      </c>
      <c r="N995" s="24">
        <v>3.4864552847476367E-2</v>
      </c>
      <c r="O995" s="24">
        <v>3.5000000000000003E-2</v>
      </c>
      <c r="P995" s="24">
        <v>0.04</v>
      </c>
      <c r="Q995" s="24">
        <v>4.7600000000000003E-2</v>
      </c>
      <c r="R995" s="24">
        <v>3.7999999999999999E-2</v>
      </c>
      <c r="S995" s="24">
        <v>0.04</v>
      </c>
      <c r="T995" s="24">
        <v>4.4200000000000003E-2</v>
      </c>
      <c r="U995" s="24">
        <v>0.03</v>
      </c>
      <c r="V995" s="216"/>
      <c r="W995" s="217"/>
      <c r="X995" s="217"/>
      <c r="Y995" s="217"/>
      <c r="Z995" s="217"/>
      <c r="AA995" s="217"/>
      <c r="AB995" s="217"/>
      <c r="AC995" s="217"/>
      <c r="AD995" s="217"/>
      <c r="AE995" s="217"/>
      <c r="AF995" s="217"/>
      <c r="AG995" s="217"/>
      <c r="AH995" s="217"/>
      <c r="AI995" s="217"/>
      <c r="AJ995" s="217"/>
      <c r="AK995" s="217"/>
      <c r="AL995" s="217"/>
      <c r="AM995" s="217"/>
      <c r="AN995" s="217"/>
      <c r="AO995" s="217"/>
      <c r="AP995" s="217"/>
      <c r="AQ995" s="217"/>
      <c r="AR995" s="217"/>
      <c r="AS995" s="217"/>
      <c r="AT995" s="217"/>
      <c r="AU995" s="217"/>
      <c r="AV995" s="217"/>
      <c r="AW995" s="217"/>
      <c r="AX995" s="217"/>
      <c r="AY995" s="217"/>
      <c r="AZ995" s="217"/>
      <c r="BA995" s="217"/>
      <c r="BB995" s="217"/>
      <c r="BC995" s="217"/>
      <c r="BD995" s="217"/>
      <c r="BE995" s="217"/>
      <c r="BF995" s="217"/>
      <c r="BG995" s="217"/>
      <c r="BH995" s="217"/>
      <c r="BI995" s="217"/>
      <c r="BJ995" s="217"/>
      <c r="BK995" s="217"/>
      <c r="BL995" s="217"/>
      <c r="BM995" s="237">
        <v>121</v>
      </c>
    </row>
    <row r="996" spans="1:65">
      <c r="A996" s="30"/>
      <c r="B996" s="19">
        <v>1</v>
      </c>
      <c r="C996" s="9">
        <v>6</v>
      </c>
      <c r="D996" s="24">
        <v>0.04</v>
      </c>
      <c r="E996" s="24">
        <v>0.03</v>
      </c>
      <c r="F996" s="24">
        <v>3.7999999999999999E-2</v>
      </c>
      <c r="G996" s="24">
        <v>0.05</v>
      </c>
      <c r="H996" s="24">
        <v>3.5999999999999997E-2</v>
      </c>
      <c r="I996" s="24">
        <v>0.05</v>
      </c>
      <c r="J996" s="24">
        <v>0.05</v>
      </c>
      <c r="K996" s="24">
        <v>4.02E-2</v>
      </c>
      <c r="L996" s="24">
        <v>3.3000000000000002E-2</v>
      </c>
      <c r="M996" s="24">
        <v>0.04</v>
      </c>
      <c r="N996" s="24">
        <v>3.4974991104889837E-2</v>
      </c>
      <c r="O996" s="24">
        <v>3.5999999999999997E-2</v>
      </c>
      <c r="P996" s="24">
        <v>0.04</v>
      </c>
      <c r="Q996" s="24">
        <v>4.8599999999999997E-2</v>
      </c>
      <c r="R996" s="24">
        <v>3.7999999999999999E-2</v>
      </c>
      <c r="S996" s="24">
        <v>0.04</v>
      </c>
      <c r="T996" s="24">
        <v>4.5999999999999999E-2</v>
      </c>
      <c r="U996" s="24">
        <v>0.03</v>
      </c>
      <c r="V996" s="216"/>
      <c r="W996" s="217"/>
      <c r="X996" s="217"/>
      <c r="Y996" s="217"/>
      <c r="Z996" s="217"/>
      <c r="AA996" s="217"/>
      <c r="AB996" s="217"/>
      <c r="AC996" s="217"/>
      <c r="AD996" s="217"/>
      <c r="AE996" s="217"/>
      <c r="AF996" s="217"/>
      <c r="AG996" s="217"/>
      <c r="AH996" s="217"/>
      <c r="AI996" s="217"/>
      <c r="AJ996" s="217"/>
      <c r="AK996" s="217"/>
      <c r="AL996" s="217"/>
      <c r="AM996" s="217"/>
      <c r="AN996" s="217"/>
      <c r="AO996" s="217"/>
      <c r="AP996" s="217"/>
      <c r="AQ996" s="217"/>
      <c r="AR996" s="217"/>
      <c r="AS996" s="217"/>
      <c r="AT996" s="217"/>
      <c r="AU996" s="217"/>
      <c r="AV996" s="217"/>
      <c r="AW996" s="217"/>
      <c r="AX996" s="217"/>
      <c r="AY996" s="217"/>
      <c r="AZ996" s="217"/>
      <c r="BA996" s="217"/>
      <c r="BB996" s="217"/>
      <c r="BC996" s="217"/>
      <c r="BD996" s="217"/>
      <c r="BE996" s="217"/>
      <c r="BF996" s="217"/>
      <c r="BG996" s="217"/>
      <c r="BH996" s="217"/>
      <c r="BI996" s="217"/>
      <c r="BJ996" s="217"/>
      <c r="BK996" s="217"/>
      <c r="BL996" s="217"/>
      <c r="BM996" s="56"/>
    </row>
    <row r="997" spans="1:65">
      <c r="A997" s="30"/>
      <c r="B997" s="20" t="s">
        <v>259</v>
      </c>
      <c r="C997" s="12"/>
      <c r="D997" s="240">
        <v>4.016666666666667E-2</v>
      </c>
      <c r="E997" s="240">
        <v>0.03</v>
      </c>
      <c r="F997" s="240">
        <v>3.7666666666666668E-2</v>
      </c>
      <c r="G997" s="240">
        <v>4.9999999999999996E-2</v>
      </c>
      <c r="H997" s="240">
        <v>3.6166666666666666E-2</v>
      </c>
      <c r="I997" s="240">
        <v>4.9999999999999996E-2</v>
      </c>
      <c r="J997" s="240">
        <v>4.9999999999999996E-2</v>
      </c>
      <c r="K997" s="240">
        <v>3.8750000000000007E-2</v>
      </c>
      <c r="L997" s="240">
        <v>3.4333333333333334E-2</v>
      </c>
      <c r="M997" s="240">
        <v>0.04</v>
      </c>
      <c r="N997" s="240">
        <v>3.4795294201577488E-2</v>
      </c>
      <c r="O997" s="240">
        <v>3.4333333333333334E-2</v>
      </c>
      <c r="P997" s="240">
        <v>0.04</v>
      </c>
      <c r="Q997" s="240">
        <v>4.7533333333333337E-2</v>
      </c>
      <c r="R997" s="240">
        <v>3.7833333333333337E-2</v>
      </c>
      <c r="S997" s="240">
        <v>0.04</v>
      </c>
      <c r="T997" s="240">
        <v>4.5516666666666671E-2</v>
      </c>
      <c r="U997" s="240">
        <v>0.03</v>
      </c>
      <c r="V997" s="216"/>
      <c r="W997" s="217"/>
      <c r="X997" s="217"/>
      <c r="Y997" s="217"/>
      <c r="Z997" s="217"/>
      <c r="AA997" s="217"/>
      <c r="AB997" s="217"/>
      <c r="AC997" s="217"/>
      <c r="AD997" s="217"/>
      <c r="AE997" s="217"/>
      <c r="AF997" s="217"/>
      <c r="AG997" s="217"/>
      <c r="AH997" s="217"/>
      <c r="AI997" s="217"/>
      <c r="AJ997" s="217"/>
      <c r="AK997" s="217"/>
      <c r="AL997" s="217"/>
      <c r="AM997" s="217"/>
      <c r="AN997" s="217"/>
      <c r="AO997" s="217"/>
      <c r="AP997" s="217"/>
      <c r="AQ997" s="217"/>
      <c r="AR997" s="217"/>
      <c r="AS997" s="217"/>
      <c r="AT997" s="217"/>
      <c r="AU997" s="217"/>
      <c r="AV997" s="217"/>
      <c r="AW997" s="217"/>
      <c r="AX997" s="217"/>
      <c r="AY997" s="217"/>
      <c r="AZ997" s="217"/>
      <c r="BA997" s="217"/>
      <c r="BB997" s="217"/>
      <c r="BC997" s="217"/>
      <c r="BD997" s="217"/>
      <c r="BE997" s="217"/>
      <c r="BF997" s="217"/>
      <c r="BG997" s="217"/>
      <c r="BH997" s="217"/>
      <c r="BI997" s="217"/>
      <c r="BJ997" s="217"/>
      <c r="BK997" s="217"/>
      <c r="BL997" s="217"/>
      <c r="BM997" s="56"/>
    </row>
    <row r="998" spans="1:65">
      <c r="A998" s="30"/>
      <c r="B998" s="3" t="s">
        <v>260</v>
      </c>
      <c r="C998" s="29"/>
      <c r="D998" s="24">
        <v>0.04</v>
      </c>
      <c r="E998" s="24">
        <v>0.03</v>
      </c>
      <c r="F998" s="24">
        <v>3.7999999999999999E-2</v>
      </c>
      <c r="G998" s="24">
        <v>0.05</v>
      </c>
      <c r="H998" s="24">
        <v>3.5999999999999997E-2</v>
      </c>
      <c r="I998" s="24">
        <v>0.05</v>
      </c>
      <c r="J998" s="24">
        <v>0.05</v>
      </c>
      <c r="K998" s="24">
        <v>3.8400000000000004E-2</v>
      </c>
      <c r="L998" s="24">
        <v>3.4500000000000003E-2</v>
      </c>
      <c r="M998" s="24">
        <v>0.04</v>
      </c>
      <c r="N998" s="24">
        <v>3.4874873482383703E-2</v>
      </c>
      <c r="O998" s="24">
        <v>3.4000000000000002E-2</v>
      </c>
      <c r="P998" s="24">
        <v>0.04</v>
      </c>
      <c r="Q998" s="24">
        <v>4.7350000000000003E-2</v>
      </c>
      <c r="R998" s="24">
        <v>3.7999999999999999E-2</v>
      </c>
      <c r="S998" s="24">
        <v>0.04</v>
      </c>
      <c r="T998" s="24">
        <v>4.5399999999999996E-2</v>
      </c>
      <c r="U998" s="24">
        <v>0.03</v>
      </c>
      <c r="V998" s="216"/>
      <c r="W998" s="217"/>
      <c r="X998" s="217"/>
      <c r="Y998" s="217"/>
      <c r="Z998" s="217"/>
      <c r="AA998" s="217"/>
      <c r="AB998" s="217"/>
      <c r="AC998" s="217"/>
      <c r="AD998" s="217"/>
      <c r="AE998" s="217"/>
      <c r="AF998" s="217"/>
      <c r="AG998" s="217"/>
      <c r="AH998" s="217"/>
      <c r="AI998" s="217"/>
      <c r="AJ998" s="217"/>
      <c r="AK998" s="217"/>
      <c r="AL998" s="217"/>
      <c r="AM998" s="217"/>
      <c r="AN998" s="217"/>
      <c r="AO998" s="217"/>
      <c r="AP998" s="217"/>
      <c r="AQ998" s="217"/>
      <c r="AR998" s="217"/>
      <c r="AS998" s="217"/>
      <c r="AT998" s="217"/>
      <c r="AU998" s="217"/>
      <c r="AV998" s="217"/>
      <c r="AW998" s="217"/>
      <c r="AX998" s="217"/>
      <c r="AY998" s="217"/>
      <c r="AZ998" s="217"/>
      <c r="BA998" s="217"/>
      <c r="BB998" s="217"/>
      <c r="BC998" s="217"/>
      <c r="BD998" s="217"/>
      <c r="BE998" s="217"/>
      <c r="BF998" s="217"/>
      <c r="BG998" s="217"/>
      <c r="BH998" s="217"/>
      <c r="BI998" s="217"/>
      <c r="BJ998" s="217"/>
      <c r="BK998" s="217"/>
      <c r="BL998" s="217"/>
      <c r="BM998" s="56"/>
    </row>
    <row r="999" spans="1:65">
      <c r="A999" s="30"/>
      <c r="B999" s="3" t="s">
        <v>261</v>
      </c>
      <c r="C999" s="29"/>
      <c r="D999" s="24">
        <v>7.5277265270908163E-4</v>
      </c>
      <c r="E999" s="24">
        <v>0</v>
      </c>
      <c r="F999" s="24">
        <v>5.1639777949432275E-4</v>
      </c>
      <c r="G999" s="24">
        <v>7.6011774306101464E-18</v>
      </c>
      <c r="H999" s="24">
        <v>4.0824829046386341E-4</v>
      </c>
      <c r="I999" s="24">
        <v>7.6011774306101464E-18</v>
      </c>
      <c r="J999" s="24">
        <v>7.6011774306101464E-18</v>
      </c>
      <c r="K999" s="24">
        <v>7.3143694191638833E-4</v>
      </c>
      <c r="L999" s="24">
        <v>8.1649658092772682E-4</v>
      </c>
      <c r="M999" s="24">
        <v>0</v>
      </c>
      <c r="N999" s="24">
        <v>6.3777517250437996E-4</v>
      </c>
      <c r="O999" s="24">
        <v>1.5055453054181602E-3</v>
      </c>
      <c r="P999" s="24">
        <v>0</v>
      </c>
      <c r="Q999" s="24">
        <v>5.8878405775518753E-4</v>
      </c>
      <c r="R999" s="24">
        <v>4.0824829046386341E-4</v>
      </c>
      <c r="S999" s="24">
        <v>0</v>
      </c>
      <c r="T999" s="24">
        <v>1.0666145820617053E-3</v>
      </c>
      <c r="U999" s="24">
        <v>0</v>
      </c>
      <c r="V999" s="216"/>
      <c r="W999" s="217"/>
      <c r="X999" s="217"/>
      <c r="Y999" s="217"/>
      <c r="Z999" s="217"/>
      <c r="AA999" s="217"/>
      <c r="AB999" s="217"/>
      <c r="AC999" s="217"/>
      <c r="AD999" s="217"/>
      <c r="AE999" s="217"/>
      <c r="AF999" s="217"/>
      <c r="AG999" s="217"/>
      <c r="AH999" s="217"/>
      <c r="AI999" s="217"/>
      <c r="AJ999" s="217"/>
      <c r="AK999" s="217"/>
      <c r="AL999" s="217"/>
      <c r="AM999" s="217"/>
      <c r="AN999" s="217"/>
      <c r="AO999" s="217"/>
      <c r="AP999" s="217"/>
      <c r="AQ999" s="217"/>
      <c r="AR999" s="217"/>
      <c r="AS999" s="217"/>
      <c r="AT999" s="217"/>
      <c r="AU999" s="217"/>
      <c r="AV999" s="217"/>
      <c r="AW999" s="217"/>
      <c r="AX999" s="217"/>
      <c r="AY999" s="217"/>
      <c r="AZ999" s="217"/>
      <c r="BA999" s="217"/>
      <c r="BB999" s="217"/>
      <c r="BC999" s="217"/>
      <c r="BD999" s="217"/>
      <c r="BE999" s="217"/>
      <c r="BF999" s="217"/>
      <c r="BG999" s="217"/>
      <c r="BH999" s="217"/>
      <c r="BI999" s="217"/>
      <c r="BJ999" s="217"/>
      <c r="BK999" s="217"/>
      <c r="BL999" s="217"/>
      <c r="BM999" s="56"/>
    </row>
    <row r="1000" spans="1:65">
      <c r="A1000" s="30"/>
      <c r="B1000" s="3" t="s">
        <v>86</v>
      </c>
      <c r="C1000" s="29"/>
      <c r="D1000" s="13">
        <v>1.8741227868275891E-2</v>
      </c>
      <c r="E1000" s="13">
        <v>0</v>
      </c>
      <c r="F1000" s="13">
        <v>1.3709675561796178E-2</v>
      </c>
      <c r="G1000" s="13">
        <v>1.5202354861220294E-16</v>
      </c>
      <c r="H1000" s="13">
        <v>1.1287971164899449E-2</v>
      </c>
      <c r="I1000" s="13">
        <v>1.5202354861220294E-16</v>
      </c>
      <c r="J1000" s="13">
        <v>1.5202354861220294E-16</v>
      </c>
      <c r="K1000" s="13">
        <v>1.8875792049455178E-2</v>
      </c>
      <c r="L1000" s="13">
        <v>2.3781453813428936E-2</v>
      </c>
      <c r="M1000" s="13">
        <v>0</v>
      </c>
      <c r="N1000" s="13">
        <v>1.8329351343017688E-2</v>
      </c>
      <c r="O1000" s="13">
        <v>4.3850834138393018E-2</v>
      </c>
      <c r="P1000" s="13">
        <v>0</v>
      </c>
      <c r="Q1000" s="13">
        <v>1.2386761383348965E-2</v>
      </c>
      <c r="R1000" s="13">
        <v>1.0790703712701235E-2</v>
      </c>
      <c r="S1000" s="13">
        <v>0</v>
      </c>
      <c r="T1000" s="13">
        <v>2.3433495028818131E-2</v>
      </c>
      <c r="U1000" s="13">
        <v>0</v>
      </c>
      <c r="V1000" s="157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30"/>
      <c r="B1001" s="3" t="s">
        <v>262</v>
      </c>
      <c r="C1001" s="29"/>
      <c r="D1001" s="13">
        <v>8.234199619169047E-3</v>
      </c>
      <c r="E1001" s="13">
        <v>-0.24696200858319339</v>
      </c>
      <c r="F1001" s="13">
        <v>-5.4518966332231633E-2</v>
      </c>
      <c r="G1001" s="13">
        <v>0.25506331902801094</v>
      </c>
      <c r="H1001" s="13">
        <v>-9.2170865903071997E-2</v>
      </c>
      <c r="I1001" s="13">
        <v>0.25506331902801094</v>
      </c>
      <c r="J1001" s="13">
        <v>0.25506331902801094</v>
      </c>
      <c r="K1001" s="13">
        <v>-2.7325927753291235E-2</v>
      </c>
      <c r="L1001" s="13">
        <v>-0.13818985426743235</v>
      </c>
      <c r="M1001" s="13">
        <v>4.0506552224088832E-3</v>
      </c>
      <c r="N1001" s="13">
        <v>-0.12659405145624103</v>
      </c>
      <c r="O1001" s="13">
        <v>-0.13818985426743235</v>
      </c>
      <c r="P1001" s="13">
        <v>4.0506552224088832E-3</v>
      </c>
      <c r="Q1001" s="13">
        <v>0.19314686195596265</v>
      </c>
      <c r="R1001" s="13">
        <v>-5.033542193547158E-2</v>
      </c>
      <c r="S1001" s="13">
        <v>4.0506552224088832E-3</v>
      </c>
      <c r="T1001" s="13">
        <v>0.14252597475516615</v>
      </c>
      <c r="U1001" s="13">
        <v>-0.24696200858319339</v>
      </c>
      <c r="V1001" s="157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46" t="s">
        <v>263</v>
      </c>
      <c r="C1002" s="47"/>
      <c r="D1002" s="45">
        <v>0.11</v>
      </c>
      <c r="E1002" s="45">
        <v>1.31</v>
      </c>
      <c r="F1002" s="45">
        <v>0.24</v>
      </c>
      <c r="G1002" s="45">
        <v>1.49</v>
      </c>
      <c r="H1002" s="45">
        <v>0.45</v>
      </c>
      <c r="I1002" s="45">
        <v>1.49</v>
      </c>
      <c r="J1002" s="45">
        <v>1.49</v>
      </c>
      <c r="K1002" s="45">
        <v>0.09</v>
      </c>
      <c r="L1002" s="45">
        <v>0.71</v>
      </c>
      <c r="M1002" s="45">
        <v>0.09</v>
      </c>
      <c r="N1002" s="45">
        <v>0.64</v>
      </c>
      <c r="O1002" s="45">
        <v>0.71</v>
      </c>
      <c r="P1002" s="45">
        <v>0.09</v>
      </c>
      <c r="Q1002" s="45">
        <v>1.1399999999999999</v>
      </c>
      <c r="R1002" s="45">
        <v>0.22</v>
      </c>
      <c r="S1002" s="45">
        <v>0.09</v>
      </c>
      <c r="T1002" s="45">
        <v>0.86</v>
      </c>
      <c r="U1002" s="45">
        <v>1.31</v>
      </c>
      <c r="V1002" s="157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B1003" s="31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BM1003" s="55"/>
    </row>
    <row r="1004" spans="1:65" ht="15">
      <c r="B1004" s="8" t="s">
        <v>558</v>
      </c>
      <c r="BM1004" s="28" t="s">
        <v>66</v>
      </c>
    </row>
    <row r="1005" spans="1:65" ht="15">
      <c r="A1005" s="25" t="s">
        <v>63</v>
      </c>
      <c r="B1005" s="18" t="s">
        <v>110</v>
      </c>
      <c r="C1005" s="15" t="s">
        <v>111</v>
      </c>
      <c r="D1005" s="16" t="s">
        <v>225</v>
      </c>
      <c r="E1005" s="17" t="s">
        <v>225</v>
      </c>
      <c r="F1005" s="17" t="s">
        <v>225</v>
      </c>
      <c r="G1005" s="17" t="s">
        <v>225</v>
      </c>
      <c r="H1005" s="17" t="s">
        <v>225</v>
      </c>
      <c r="I1005" s="17" t="s">
        <v>225</v>
      </c>
      <c r="J1005" s="17" t="s">
        <v>225</v>
      </c>
      <c r="K1005" s="17" t="s">
        <v>225</v>
      </c>
      <c r="L1005" s="17" t="s">
        <v>225</v>
      </c>
      <c r="M1005" s="17" t="s">
        <v>225</v>
      </c>
      <c r="N1005" s="17" t="s">
        <v>225</v>
      </c>
      <c r="O1005" s="17" t="s">
        <v>225</v>
      </c>
      <c r="P1005" s="17" t="s">
        <v>225</v>
      </c>
      <c r="Q1005" s="17" t="s">
        <v>225</v>
      </c>
      <c r="R1005" s="17" t="s">
        <v>225</v>
      </c>
      <c r="S1005" s="17" t="s">
        <v>225</v>
      </c>
      <c r="T1005" s="17" t="s">
        <v>225</v>
      </c>
      <c r="U1005" s="17" t="s">
        <v>225</v>
      </c>
      <c r="V1005" s="17" t="s">
        <v>225</v>
      </c>
      <c r="W1005" s="157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1</v>
      </c>
    </row>
    <row r="1006" spans="1:65">
      <c r="A1006" s="30"/>
      <c r="B1006" s="19" t="s">
        <v>226</v>
      </c>
      <c r="C1006" s="9" t="s">
        <v>226</v>
      </c>
      <c r="D1006" s="155" t="s">
        <v>228</v>
      </c>
      <c r="E1006" s="156" t="s">
        <v>229</v>
      </c>
      <c r="F1006" s="156" t="s">
        <v>231</v>
      </c>
      <c r="G1006" s="156" t="s">
        <v>232</v>
      </c>
      <c r="H1006" s="156" t="s">
        <v>233</v>
      </c>
      <c r="I1006" s="156" t="s">
        <v>234</v>
      </c>
      <c r="J1006" s="156" t="s">
        <v>235</v>
      </c>
      <c r="K1006" s="156" t="s">
        <v>236</v>
      </c>
      <c r="L1006" s="156" t="s">
        <v>238</v>
      </c>
      <c r="M1006" s="156" t="s">
        <v>239</v>
      </c>
      <c r="N1006" s="156" t="s">
        <v>240</v>
      </c>
      <c r="O1006" s="156" t="s">
        <v>241</v>
      </c>
      <c r="P1006" s="156" t="s">
        <v>242</v>
      </c>
      <c r="Q1006" s="156" t="s">
        <v>243</v>
      </c>
      <c r="R1006" s="156" t="s">
        <v>244</v>
      </c>
      <c r="S1006" s="156" t="s">
        <v>245</v>
      </c>
      <c r="T1006" s="156" t="s">
        <v>247</v>
      </c>
      <c r="U1006" s="156" t="s">
        <v>249</v>
      </c>
      <c r="V1006" s="156" t="s">
        <v>250</v>
      </c>
      <c r="W1006" s="157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 t="s">
        <v>3</v>
      </c>
    </row>
    <row r="1007" spans="1:65">
      <c r="A1007" s="30"/>
      <c r="B1007" s="19"/>
      <c r="C1007" s="9"/>
      <c r="D1007" s="10" t="s">
        <v>267</v>
      </c>
      <c r="E1007" s="11" t="s">
        <v>292</v>
      </c>
      <c r="F1007" s="11" t="s">
        <v>267</v>
      </c>
      <c r="G1007" s="11" t="s">
        <v>291</v>
      </c>
      <c r="H1007" s="11" t="s">
        <v>267</v>
      </c>
      <c r="I1007" s="11" t="s">
        <v>291</v>
      </c>
      <c r="J1007" s="11" t="s">
        <v>291</v>
      </c>
      <c r="K1007" s="11" t="s">
        <v>267</v>
      </c>
      <c r="L1007" s="11" t="s">
        <v>292</v>
      </c>
      <c r="M1007" s="11" t="s">
        <v>267</v>
      </c>
      <c r="N1007" s="11" t="s">
        <v>292</v>
      </c>
      <c r="O1007" s="11" t="s">
        <v>267</v>
      </c>
      <c r="P1007" s="11" t="s">
        <v>267</v>
      </c>
      <c r="Q1007" s="11" t="s">
        <v>292</v>
      </c>
      <c r="R1007" s="11" t="s">
        <v>292</v>
      </c>
      <c r="S1007" s="11" t="s">
        <v>267</v>
      </c>
      <c r="T1007" s="11" t="s">
        <v>292</v>
      </c>
      <c r="U1007" s="11" t="s">
        <v>267</v>
      </c>
      <c r="V1007" s="11" t="s">
        <v>292</v>
      </c>
      <c r="W1007" s="157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2</v>
      </c>
    </row>
    <row r="1008" spans="1:65">
      <c r="A1008" s="30"/>
      <c r="B1008" s="19"/>
      <c r="C1008" s="9"/>
      <c r="D1008" s="26" t="s">
        <v>295</v>
      </c>
      <c r="E1008" s="26" t="s">
        <v>296</v>
      </c>
      <c r="F1008" s="26" t="s">
        <v>296</v>
      </c>
      <c r="G1008" s="26" t="s">
        <v>300</v>
      </c>
      <c r="H1008" s="26" t="s">
        <v>298</v>
      </c>
      <c r="I1008" s="26" t="s">
        <v>300</v>
      </c>
      <c r="J1008" s="26" t="s">
        <v>300</v>
      </c>
      <c r="K1008" s="26" t="s">
        <v>117</v>
      </c>
      <c r="L1008" s="26" t="s">
        <v>298</v>
      </c>
      <c r="M1008" s="26" t="s">
        <v>295</v>
      </c>
      <c r="N1008" s="26" t="s">
        <v>298</v>
      </c>
      <c r="O1008" s="26" t="s">
        <v>298</v>
      </c>
      <c r="P1008" s="26" t="s">
        <v>298</v>
      </c>
      <c r="Q1008" s="26" t="s">
        <v>300</v>
      </c>
      <c r="R1008" s="26" t="s">
        <v>296</v>
      </c>
      <c r="S1008" s="26" t="s">
        <v>296</v>
      </c>
      <c r="T1008" s="26" t="s">
        <v>296</v>
      </c>
      <c r="U1008" s="26" t="s">
        <v>300</v>
      </c>
      <c r="V1008" s="26" t="s">
        <v>295</v>
      </c>
      <c r="W1008" s="157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3</v>
      </c>
    </row>
    <row r="1009" spans="1:65">
      <c r="A1009" s="30"/>
      <c r="B1009" s="18">
        <v>1</v>
      </c>
      <c r="C1009" s="14">
        <v>1</v>
      </c>
      <c r="D1009" s="22">
        <v>1.65</v>
      </c>
      <c r="E1009" s="22">
        <v>1.41</v>
      </c>
      <c r="F1009" s="22">
        <v>1.39</v>
      </c>
      <c r="G1009" s="151" t="s">
        <v>102</v>
      </c>
      <c r="H1009" s="22">
        <v>1.49</v>
      </c>
      <c r="I1009" s="151" t="s">
        <v>102</v>
      </c>
      <c r="J1009" s="151" t="s">
        <v>102</v>
      </c>
      <c r="K1009" s="22">
        <v>1.32</v>
      </c>
      <c r="L1009" s="22">
        <v>1.28</v>
      </c>
      <c r="M1009" s="22">
        <v>1.310557129770175</v>
      </c>
      <c r="N1009" s="22">
        <v>1.28</v>
      </c>
      <c r="O1009" s="22">
        <v>1.34</v>
      </c>
      <c r="P1009" s="22">
        <v>1.23</v>
      </c>
      <c r="Q1009" s="22">
        <v>1.48</v>
      </c>
      <c r="R1009" s="22">
        <v>1.1100000000000001</v>
      </c>
      <c r="S1009" s="22">
        <v>1.3367944265408171</v>
      </c>
      <c r="T1009" s="22">
        <v>1.32</v>
      </c>
      <c r="U1009" s="22">
        <v>1.42</v>
      </c>
      <c r="V1009" s="22">
        <v>1.3</v>
      </c>
      <c r="W1009" s="157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1</v>
      </c>
    </row>
    <row r="1010" spans="1:65">
      <c r="A1010" s="30"/>
      <c r="B1010" s="19">
        <v>1</v>
      </c>
      <c r="C1010" s="9">
        <v>2</v>
      </c>
      <c r="D1010" s="11">
        <v>1.39</v>
      </c>
      <c r="E1010" s="11">
        <v>1.41</v>
      </c>
      <c r="F1010" s="11">
        <v>1.38</v>
      </c>
      <c r="G1010" s="152" t="s">
        <v>102</v>
      </c>
      <c r="H1010" s="11">
        <v>1.42</v>
      </c>
      <c r="I1010" s="152" t="s">
        <v>102</v>
      </c>
      <c r="J1010" s="152" t="s">
        <v>102</v>
      </c>
      <c r="K1010" s="11">
        <v>1.28</v>
      </c>
      <c r="L1010" s="11">
        <v>1.1399999999999999</v>
      </c>
      <c r="M1010" s="11">
        <v>1.3919305411737219</v>
      </c>
      <c r="N1010" s="11">
        <v>1.29</v>
      </c>
      <c r="O1010" s="11">
        <v>1.2</v>
      </c>
      <c r="P1010" s="11">
        <v>1.26</v>
      </c>
      <c r="Q1010" s="11">
        <v>1.47</v>
      </c>
      <c r="R1010" s="11">
        <v>1.1299999999999999</v>
      </c>
      <c r="S1010" s="11">
        <v>1.3113175889331097</v>
      </c>
      <c r="T1010" s="11">
        <v>1.38</v>
      </c>
      <c r="U1010" s="11">
        <v>1.4</v>
      </c>
      <c r="V1010" s="11">
        <v>1.26</v>
      </c>
      <c r="W1010" s="157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23</v>
      </c>
    </row>
    <row r="1011" spans="1:65">
      <c r="A1011" s="30"/>
      <c r="B1011" s="19">
        <v>1</v>
      </c>
      <c r="C1011" s="9">
        <v>3</v>
      </c>
      <c r="D1011" s="11">
        <v>1.61</v>
      </c>
      <c r="E1011" s="11">
        <v>1.41</v>
      </c>
      <c r="F1011" s="11">
        <v>1.4</v>
      </c>
      <c r="G1011" s="152" t="s">
        <v>102</v>
      </c>
      <c r="H1011" s="11">
        <v>1.44</v>
      </c>
      <c r="I1011" s="152" t="s">
        <v>102</v>
      </c>
      <c r="J1011" s="152" t="s">
        <v>102</v>
      </c>
      <c r="K1011" s="11">
        <v>1.28</v>
      </c>
      <c r="L1011" s="11">
        <v>1.1499999999999999</v>
      </c>
      <c r="M1011" s="11">
        <v>1.3786263392129616</v>
      </c>
      <c r="N1011" s="11">
        <v>1.31</v>
      </c>
      <c r="O1011" s="11">
        <v>1.19</v>
      </c>
      <c r="P1011" s="11">
        <v>1.28</v>
      </c>
      <c r="Q1011" s="11">
        <v>1.45</v>
      </c>
      <c r="R1011" s="11">
        <v>1.1399999999999999</v>
      </c>
      <c r="S1011" s="11">
        <v>1.30604850647172</v>
      </c>
      <c r="T1011" s="11">
        <v>1.33</v>
      </c>
      <c r="U1011" s="11">
        <v>1.42</v>
      </c>
      <c r="V1011" s="11">
        <v>1.28</v>
      </c>
      <c r="W1011" s="157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16</v>
      </c>
    </row>
    <row r="1012" spans="1:65">
      <c r="A1012" s="30"/>
      <c r="B1012" s="19">
        <v>1</v>
      </c>
      <c r="C1012" s="9">
        <v>4</v>
      </c>
      <c r="D1012" s="11">
        <v>1.37</v>
      </c>
      <c r="E1012" s="11">
        <v>1.44</v>
      </c>
      <c r="F1012" s="11">
        <v>1.35</v>
      </c>
      <c r="G1012" s="152" t="s">
        <v>102</v>
      </c>
      <c r="H1012" s="11">
        <v>1.48</v>
      </c>
      <c r="I1012" s="152" t="s">
        <v>102</v>
      </c>
      <c r="J1012" s="152" t="s">
        <v>102</v>
      </c>
      <c r="K1012" s="11">
        <v>1.28</v>
      </c>
      <c r="L1012" s="11">
        <v>1.19</v>
      </c>
      <c r="M1012" s="11">
        <v>1.2913782645592347</v>
      </c>
      <c r="N1012" s="11">
        <v>1.31</v>
      </c>
      <c r="O1012" s="11">
        <v>1.2</v>
      </c>
      <c r="P1012" s="11">
        <v>1.26</v>
      </c>
      <c r="Q1012" s="11">
        <v>1.45</v>
      </c>
      <c r="R1012" s="11">
        <v>1.1499999999999999</v>
      </c>
      <c r="S1012" s="11">
        <v>1.3074748062278101</v>
      </c>
      <c r="T1012" s="11">
        <v>1.38</v>
      </c>
      <c r="U1012" s="11">
        <v>1.42</v>
      </c>
      <c r="V1012" s="11">
        <v>1.26</v>
      </c>
      <c r="W1012" s="157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1.332130908027668</v>
      </c>
    </row>
    <row r="1013" spans="1:65">
      <c r="A1013" s="30"/>
      <c r="B1013" s="19">
        <v>1</v>
      </c>
      <c r="C1013" s="9">
        <v>5</v>
      </c>
      <c r="D1013" s="11">
        <v>1.42</v>
      </c>
      <c r="E1013" s="11">
        <v>1.39</v>
      </c>
      <c r="F1013" s="11">
        <v>1.39</v>
      </c>
      <c r="G1013" s="152" t="s">
        <v>102</v>
      </c>
      <c r="H1013" s="11">
        <v>1.44</v>
      </c>
      <c r="I1013" s="152" t="s">
        <v>102</v>
      </c>
      <c r="J1013" s="152" t="s">
        <v>102</v>
      </c>
      <c r="K1013" s="11">
        <v>1.31</v>
      </c>
      <c r="L1013" s="11">
        <v>1.26</v>
      </c>
      <c r="M1013" s="11">
        <v>1.3571496183319838</v>
      </c>
      <c r="N1013" s="11">
        <v>1.32</v>
      </c>
      <c r="O1013" s="11">
        <v>1.26</v>
      </c>
      <c r="P1013" s="11">
        <v>1.29</v>
      </c>
      <c r="Q1013" s="11">
        <v>1.48</v>
      </c>
      <c r="R1013" s="11">
        <v>1.1499999999999999</v>
      </c>
      <c r="S1013" s="11">
        <v>1.2958915185135</v>
      </c>
      <c r="T1013" s="11">
        <v>1.32</v>
      </c>
      <c r="U1013" s="11">
        <v>1.39</v>
      </c>
      <c r="V1013" s="11">
        <v>1.3</v>
      </c>
      <c r="W1013" s="157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122</v>
      </c>
    </row>
    <row r="1014" spans="1:65">
      <c r="A1014" s="30"/>
      <c r="B1014" s="19">
        <v>1</v>
      </c>
      <c r="C1014" s="9">
        <v>6</v>
      </c>
      <c r="D1014" s="153">
        <v>1.68</v>
      </c>
      <c r="E1014" s="11">
        <v>1.39</v>
      </c>
      <c r="F1014" s="11">
        <v>1.37</v>
      </c>
      <c r="G1014" s="152" t="s">
        <v>102</v>
      </c>
      <c r="H1014" s="11">
        <v>1.38</v>
      </c>
      <c r="I1014" s="152" t="s">
        <v>102</v>
      </c>
      <c r="J1014" s="152" t="s">
        <v>102</v>
      </c>
      <c r="K1014" s="11">
        <v>1.29</v>
      </c>
      <c r="L1014" s="11">
        <v>1.3</v>
      </c>
      <c r="M1014" s="11">
        <v>1.3070745532040522</v>
      </c>
      <c r="N1014" s="11">
        <v>1.27</v>
      </c>
      <c r="O1014" s="11">
        <v>1.1100000000000001</v>
      </c>
      <c r="P1014" s="11">
        <v>1.28</v>
      </c>
      <c r="Q1014" s="11">
        <v>1.49</v>
      </c>
      <c r="R1014" s="11">
        <v>1.1499999999999999</v>
      </c>
      <c r="S1014" s="11">
        <v>1.2923238777170316</v>
      </c>
      <c r="T1014" s="11">
        <v>1.33</v>
      </c>
      <c r="U1014" s="11">
        <v>1.42</v>
      </c>
      <c r="V1014" s="11">
        <v>1.35</v>
      </c>
      <c r="W1014" s="157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20" t="s">
        <v>259</v>
      </c>
      <c r="C1015" s="12"/>
      <c r="D1015" s="23">
        <v>1.5200000000000002</v>
      </c>
      <c r="E1015" s="23">
        <v>1.4083333333333332</v>
      </c>
      <c r="F1015" s="23">
        <v>1.38</v>
      </c>
      <c r="G1015" s="23" t="s">
        <v>631</v>
      </c>
      <c r="H1015" s="23">
        <v>1.4416666666666664</v>
      </c>
      <c r="I1015" s="23" t="s">
        <v>631</v>
      </c>
      <c r="J1015" s="23" t="s">
        <v>631</v>
      </c>
      <c r="K1015" s="23">
        <v>1.2933333333333334</v>
      </c>
      <c r="L1015" s="23">
        <v>1.22</v>
      </c>
      <c r="M1015" s="23">
        <v>1.3394527410420214</v>
      </c>
      <c r="N1015" s="23">
        <v>1.2966666666666669</v>
      </c>
      <c r="O1015" s="23">
        <v>1.2166666666666666</v>
      </c>
      <c r="P1015" s="23">
        <v>1.2666666666666668</v>
      </c>
      <c r="Q1015" s="23">
        <v>1.47</v>
      </c>
      <c r="R1015" s="23">
        <v>1.1383333333333334</v>
      </c>
      <c r="S1015" s="23">
        <v>1.3083084540673313</v>
      </c>
      <c r="T1015" s="23">
        <v>1.3433333333333335</v>
      </c>
      <c r="U1015" s="23">
        <v>1.4116666666666664</v>
      </c>
      <c r="V1015" s="23">
        <v>1.2916666666666667</v>
      </c>
      <c r="W1015" s="157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3" t="s">
        <v>260</v>
      </c>
      <c r="C1016" s="29"/>
      <c r="D1016" s="11">
        <v>1.5150000000000001</v>
      </c>
      <c r="E1016" s="11">
        <v>1.41</v>
      </c>
      <c r="F1016" s="11">
        <v>1.3849999999999998</v>
      </c>
      <c r="G1016" s="11" t="s">
        <v>631</v>
      </c>
      <c r="H1016" s="11">
        <v>1.44</v>
      </c>
      <c r="I1016" s="11" t="s">
        <v>631</v>
      </c>
      <c r="J1016" s="11" t="s">
        <v>631</v>
      </c>
      <c r="K1016" s="11">
        <v>1.2850000000000001</v>
      </c>
      <c r="L1016" s="11">
        <v>1.2250000000000001</v>
      </c>
      <c r="M1016" s="11">
        <v>1.3338533740510794</v>
      </c>
      <c r="N1016" s="11">
        <v>1.3</v>
      </c>
      <c r="O1016" s="11">
        <v>1.2</v>
      </c>
      <c r="P1016" s="11">
        <v>1.27</v>
      </c>
      <c r="Q1016" s="11">
        <v>1.4750000000000001</v>
      </c>
      <c r="R1016" s="11">
        <v>1.145</v>
      </c>
      <c r="S1016" s="11">
        <v>1.306761656349765</v>
      </c>
      <c r="T1016" s="11">
        <v>1.33</v>
      </c>
      <c r="U1016" s="11">
        <v>1.42</v>
      </c>
      <c r="V1016" s="11">
        <v>1.29</v>
      </c>
      <c r="W1016" s="157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30"/>
      <c r="B1017" s="3" t="s">
        <v>261</v>
      </c>
      <c r="C1017" s="29"/>
      <c r="D1017" s="24">
        <v>0.1414213562373095</v>
      </c>
      <c r="E1017" s="24">
        <v>1.8348478592697198E-2</v>
      </c>
      <c r="F1017" s="24">
        <v>1.7888543819998236E-2</v>
      </c>
      <c r="G1017" s="24" t="s">
        <v>631</v>
      </c>
      <c r="H1017" s="24">
        <v>4.0207793606049431E-2</v>
      </c>
      <c r="I1017" s="24" t="s">
        <v>631</v>
      </c>
      <c r="J1017" s="24" t="s">
        <v>631</v>
      </c>
      <c r="K1017" s="24">
        <v>1.7511900715418277E-2</v>
      </c>
      <c r="L1017" s="24">
        <v>6.8992753242641425E-2</v>
      </c>
      <c r="M1017" s="24">
        <v>4.1943124475116243E-2</v>
      </c>
      <c r="N1017" s="24">
        <v>1.9663841605003517E-2</v>
      </c>
      <c r="O1017" s="24">
        <v>7.7114633284913359E-2</v>
      </c>
      <c r="P1017" s="24">
        <v>2.1602468994692887E-2</v>
      </c>
      <c r="Q1017" s="24">
        <v>1.6733200530681523E-2</v>
      </c>
      <c r="R1017" s="24">
        <v>1.6020819787597156E-2</v>
      </c>
      <c r="S1017" s="24">
        <v>1.5722562271477527E-2</v>
      </c>
      <c r="T1017" s="24">
        <v>2.8751811537130346E-2</v>
      </c>
      <c r="U1017" s="24">
        <v>1.3291601358251269E-2</v>
      </c>
      <c r="V1017" s="24">
        <v>3.3714487489307457E-2</v>
      </c>
      <c r="W1017" s="216"/>
      <c r="X1017" s="217"/>
      <c r="Y1017" s="217"/>
      <c r="Z1017" s="217"/>
      <c r="AA1017" s="217"/>
      <c r="AB1017" s="217"/>
      <c r="AC1017" s="217"/>
      <c r="AD1017" s="217"/>
      <c r="AE1017" s="217"/>
      <c r="AF1017" s="217"/>
      <c r="AG1017" s="217"/>
      <c r="AH1017" s="217"/>
      <c r="AI1017" s="217"/>
      <c r="AJ1017" s="217"/>
      <c r="AK1017" s="217"/>
      <c r="AL1017" s="217"/>
      <c r="AM1017" s="217"/>
      <c r="AN1017" s="217"/>
      <c r="AO1017" s="217"/>
      <c r="AP1017" s="217"/>
      <c r="AQ1017" s="217"/>
      <c r="AR1017" s="217"/>
      <c r="AS1017" s="217"/>
      <c r="AT1017" s="217"/>
      <c r="AU1017" s="217"/>
      <c r="AV1017" s="217"/>
      <c r="AW1017" s="217"/>
      <c r="AX1017" s="217"/>
      <c r="AY1017" s="217"/>
      <c r="AZ1017" s="217"/>
      <c r="BA1017" s="217"/>
      <c r="BB1017" s="217"/>
      <c r="BC1017" s="217"/>
      <c r="BD1017" s="217"/>
      <c r="BE1017" s="217"/>
      <c r="BF1017" s="217"/>
      <c r="BG1017" s="217"/>
      <c r="BH1017" s="217"/>
      <c r="BI1017" s="217"/>
      <c r="BJ1017" s="217"/>
      <c r="BK1017" s="217"/>
      <c r="BL1017" s="217"/>
      <c r="BM1017" s="56"/>
    </row>
    <row r="1018" spans="1:65">
      <c r="A1018" s="30"/>
      <c r="B1018" s="3" t="s">
        <v>86</v>
      </c>
      <c r="C1018" s="29"/>
      <c r="D1018" s="13">
        <v>9.3040365945598349E-2</v>
      </c>
      <c r="E1018" s="13">
        <v>1.3028505509607479E-2</v>
      </c>
      <c r="F1018" s="13">
        <v>1.29627129130422E-2</v>
      </c>
      <c r="G1018" s="13" t="s">
        <v>631</v>
      </c>
      <c r="H1018" s="13">
        <v>2.7889799033097875E-2</v>
      </c>
      <c r="I1018" s="13" t="s">
        <v>631</v>
      </c>
      <c r="J1018" s="13" t="s">
        <v>631</v>
      </c>
      <c r="K1018" s="13">
        <v>1.3540129419137842E-2</v>
      </c>
      <c r="L1018" s="13">
        <v>5.6551437084132315E-2</v>
      </c>
      <c r="M1018" s="13">
        <v>3.131362771521657E-2</v>
      </c>
      <c r="N1018" s="13">
        <v>1.5164916404887029E-2</v>
      </c>
      <c r="O1018" s="13">
        <v>6.3381890371161667E-2</v>
      </c>
      <c r="P1018" s="13">
        <v>1.7054580785283855E-2</v>
      </c>
      <c r="Q1018" s="13">
        <v>1.138312961270852E-2</v>
      </c>
      <c r="R1018" s="13">
        <v>1.4073926606966753E-2</v>
      </c>
      <c r="S1018" s="13">
        <v>1.2017473572534429E-2</v>
      </c>
      <c r="T1018" s="13">
        <v>2.1403333650469238E-2</v>
      </c>
      <c r="U1018" s="13">
        <v>9.4155381522441125E-3</v>
      </c>
      <c r="V1018" s="13">
        <v>2.6101538701399321E-2</v>
      </c>
      <c r="W1018" s="157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30"/>
      <c r="B1019" s="3" t="s">
        <v>262</v>
      </c>
      <c r="C1019" s="29"/>
      <c r="D1019" s="13">
        <v>0.14102900160952525</v>
      </c>
      <c r="E1019" s="13">
        <v>5.7203406096544507E-2</v>
      </c>
      <c r="F1019" s="13">
        <v>3.5934225145489718E-2</v>
      </c>
      <c r="G1019" s="13" t="s">
        <v>631</v>
      </c>
      <c r="H1019" s="13">
        <v>8.2225971921314756E-2</v>
      </c>
      <c r="I1019" s="13" t="s">
        <v>631</v>
      </c>
      <c r="J1019" s="13" t="s">
        <v>631</v>
      </c>
      <c r="K1019" s="13">
        <v>-2.912444599891284E-2</v>
      </c>
      <c r="L1019" s="13">
        <v>-8.4174090813407543E-2</v>
      </c>
      <c r="M1019" s="13">
        <v>5.496331456789072E-3</v>
      </c>
      <c r="N1019" s="13">
        <v>-2.6622189416435793E-2</v>
      </c>
      <c r="O1019" s="13">
        <v>-8.6676347395884701E-2</v>
      </c>
      <c r="P1019" s="13">
        <v>-4.9142498658728995E-2</v>
      </c>
      <c r="Q1019" s="13">
        <v>0.10349515287236954</v>
      </c>
      <c r="R1019" s="13">
        <v>-0.14547937708409464</v>
      </c>
      <c r="S1019" s="13">
        <v>-1.7882967669902494E-2</v>
      </c>
      <c r="T1019" s="13">
        <v>8.4094027382426439E-3</v>
      </c>
      <c r="U1019" s="13">
        <v>5.9705662679021332E-2</v>
      </c>
      <c r="V1019" s="13">
        <v>-3.0375574290151364E-2</v>
      </c>
      <c r="W1019" s="157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30"/>
      <c r="B1020" s="46" t="s">
        <v>263</v>
      </c>
      <c r="C1020" s="47"/>
      <c r="D1020" s="45">
        <v>1.55</v>
      </c>
      <c r="E1020" s="45">
        <v>0.56999999999999995</v>
      </c>
      <c r="F1020" s="45">
        <v>0.32</v>
      </c>
      <c r="G1020" s="45">
        <v>208.07</v>
      </c>
      <c r="H1020" s="45">
        <v>0.86</v>
      </c>
      <c r="I1020" s="45">
        <v>208.07</v>
      </c>
      <c r="J1020" s="45">
        <v>208.07</v>
      </c>
      <c r="K1020" s="45">
        <v>0.44</v>
      </c>
      <c r="L1020" s="45">
        <v>1.08</v>
      </c>
      <c r="M1020" s="45">
        <v>0.03</v>
      </c>
      <c r="N1020" s="45">
        <v>0.41</v>
      </c>
      <c r="O1020" s="45">
        <v>1.1100000000000001</v>
      </c>
      <c r="P1020" s="45">
        <v>0.67</v>
      </c>
      <c r="Q1020" s="45">
        <v>1.1100000000000001</v>
      </c>
      <c r="R1020" s="45">
        <v>1.8</v>
      </c>
      <c r="S1020" s="45">
        <v>0.31</v>
      </c>
      <c r="T1020" s="45">
        <v>0</v>
      </c>
      <c r="U1020" s="45">
        <v>0.6</v>
      </c>
      <c r="V1020" s="45">
        <v>0.45</v>
      </c>
      <c r="W1020" s="157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B1021" s="31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BM1021" s="55"/>
    </row>
    <row r="1022" spans="1:65" ht="15">
      <c r="B1022" s="8" t="s">
        <v>559</v>
      </c>
      <c r="BM1022" s="28" t="s">
        <v>66</v>
      </c>
    </row>
    <row r="1023" spans="1:65" ht="15">
      <c r="A1023" s="25" t="s">
        <v>64</v>
      </c>
      <c r="B1023" s="18" t="s">
        <v>110</v>
      </c>
      <c r="C1023" s="15" t="s">
        <v>111</v>
      </c>
      <c r="D1023" s="16" t="s">
        <v>225</v>
      </c>
      <c r="E1023" s="17" t="s">
        <v>225</v>
      </c>
      <c r="F1023" s="17" t="s">
        <v>225</v>
      </c>
      <c r="G1023" s="17" t="s">
        <v>225</v>
      </c>
      <c r="H1023" s="17" t="s">
        <v>225</v>
      </c>
      <c r="I1023" s="17" t="s">
        <v>225</v>
      </c>
      <c r="J1023" s="157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1</v>
      </c>
    </row>
    <row r="1024" spans="1:65">
      <c r="A1024" s="30"/>
      <c r="B1024" s="19" t="s">
        <v>226</v>
      </c>
      <c r="C1024" s="9" t="s">
        <v>226</v>
      </c>
      <c r="D1024" s="155" t="s">
        <v>236</v>
      </c>
      <c r="E1024" s="156" t="s">
        <v>238</v>
      </c>
      <c r="F1024" s="156" t="s">
        <v>239</v>
      </c>
      <c r="G1024" s="156" t="s">
        <v>242</v>
      </c>
      <c r="H1024" s="156" t="s">
        <v>243</v>
      </c>
      <c r="I1024" s="156" t="s">
        <v>249</v>
      </c>
      <c r="J1024" s="157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 t="s">
        <v>3</v>
      </c>
    </row>
    <row r="1025" spans="1:65">
      <c r="A1025" s="30"/>
      <c r="B1025" s="19"/>
      <c r="C1025" s="9"/>
      <c r="D1025" s="10" t="s">
        <v>267</v>
      </c>
      <c r="E1025" s="11" t="s">
        <v>292</v>
      </c>
      <c r="F1025" s="11" t="s">
        <v>267</v>
      </c>
      <c r="G1025" s="11" t="s">
        <v>267</v>
      </c>
      <c r="H1025" s="11" t="s">
        <v>292</v>
      </c>
      <c r="I1025" s="11" t="s">
        <v>267</v>
      </c>
      <c r="J1025" s="157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2</v>
      </c>
    </row>
    <row r="1026" spans="1:65">
      <c r="A1026" s="30"/>
      <c r="B1026" s="19"/>
      <c r="C1026" s="9"/>
      <c r="D1026" s="26" t="s">
        <v>117</v>
      </c>
      <c r="E1026" s="26" t="s">
        <v>298</v>
      </c>
      <c r="F1026" s="26" t="s">
        <v>295</v>
      </c>
      <c r="G1026" s="26" t="s">
        <v>298</v>
      </c>
      <c r="H1026" s="26" t="s">
        <v>300</v>
      </c>
      <c r="I1026" s="26" t="s">
        <v>300</v>
      </c>
      <c r="J1026" s="157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2</v>
      </c>
    </row>
    <row r="1027" spans="1:65">
      <c r="A1027" s="30"/>
      <c r="B1027" s="18">
        <v>1</v>
      </c>
      <c r="C1027" s="14">
        <v>1</v>
      </c>
      <c r="D1027" s="22">
        <v>0.159</v>
      </c>
      <c r="E1027" s="151">
        <v>0.2</v>
      </c>
      <c r="F1027" s="22">
        <v>0.1599775182417317</v>
      </c>
      <c r="G1027" s="22">
        <v>0.14000000000000001</v>
      </c>
      <c r="H1027" s="22">
        <v>0.2</v>
      </c>
      <c r="I1027" s="22">
        <v>0.2</v>
      </c>
      <c r="J1027" s="157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1</v>
      </c>
    </row>
    <row r="1028" spans="1:65">
      <c r="A1028" s="30"/>
      <c r="B1028" s="19">
        <v>1</v>
      </c>
      <c r="C1028" s="9">
        <v>2</v>
      </c>
      <c r="D1028" s="11">
        <v>0.155</v>
      </c>
      <c r="E1028" s="152">
        <v>0.2</v>
      </c>
      <c r="F1028" s="11">
        <v>0.15726228506328818</v>
      </c>
      <c r="G1028" s="11">
        <v>0.15</v>
      </c>
      <c r="H1028" s="11">
        <v>0.19</v>
      </c>
      <c r="I1028" s="11">
        <v>0.19</v>
      </c>
      <c r="J1028" s="157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>
        <v>24</v>
      </c>
    </row>
    <row r="1029" spans="1:65">
      <c r="A1029" s="30"/>
      <c r="B1029" s="19">
        <v>1</v>
      </c>
      <c r="C1029" s="9">
        <v>3</v>
      </c>
      <c r="D1029" s="11">
        <v>0.154</v>
      </c>
      <c r="E1029" s="152">
        <v>0.2</v>
      </c>
      <c r="F1029" s="11">
        <v>0.15705731505514889</v>
      </c>
      <c r="G1029" s="11">
        <v>0.14000000000000001</v>
      </c>
      <c r="H1029" s="11">
        <v>0.19</v>
      </c>
      <c r="I1029" s="11">
        <v>0.2</v>
      </c>
      <c r="J1029" s="157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16</v>
      </c>
    </row>
    <row r="1030" spans="1:65">
      <c r="A1030" s="30"/>
      <c r="B1030" s="19">
        <v>1</v>
      </c>
      <c r="C1030" s="9">
        <v>4</v>
      </c>
      <c r="D1030" s="11">
        <v>0.152</v>
      </c>
      <c r="E1030" s="152">
        <v>0.2</v>
      </c>
      <c r="F1030" s="11">
        <v>0.15572260337285213</v>
      </c>
      <c r="G1030" s="11">
        <v>0.15</v>
      </c>
      <c r="H1030" s="11">
        <v>0.19</v>
      </c>
      <c r="I1030" s="11">
        <v>0.18</v>
      </c>
      <c r="J1030" s="157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0.16856694965776994</v>
      </c>
    </row>
    <row r="1031" spans="1:65">
      <c r="A1031" s="30"/>
      <c r="B1031" s="19">
        <v>1</v>
      </c>
      <c r="C1031" s="9">
        <v>5</v>
      </c>
      <c r="D1031" s="11">
        <v>0.16200000000000001</v>
      </c>
      <c r="E1031" s="152">
        <v>0.2</v>
      </c>
      <c r="F1031" s="11">
        <v>0.15894199926621727</v>
      </c>
      <c r="G1031" s="11">
        <v>0.14000000000000001</v>
      </c>
      <c r="H1031" s="11">
        <v>0.2</v>
      </c>
      <c r="I1031" s="11">
        <v>0.19</v>
      </c>
      <c r="J1031" s="157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123</v>
      </c>
    </row>
    <row r="1032" spans="1:65">
      <c r="A1032" s="30"/>
      <c r="B1032" s="19">
        <v>1</v>
      </c>
      <c r="C1032" s="9">
        <v>6</v>
      </c>
      <c r="D1032" s="11">
        <v>0.16400000000000001</v>
      </c>
      <c r="E1032" s="152">
        <v>0.1</v>
      </c>
      <c r="F1032" s="11">
        <v>0.15204676873386025</v>
      </c>
      <c r="G1032" s="11">
        <v>0.14000000000000001</v>
      </c>
      <c r="H1032" s="11">
        <v>0.19</v>
      </c>
      <c r="I1032" s="11">
        <v>0.19</v>
      </c>
      <c r="J1032" s="157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20" t="s">
        <v>259</v>
      </c>
      <c r="C1033" s="12"/>
      <c r="D1033" s="23">
        <v>0.15766666666666668</v>
      </c>
      <c r="E1033" s="23">
        <v>0.18333333333333335</v>
      </c>
      <c r="F1033" s="23">
        <v>0.15683474828884972</v>
      </c>
      <c r="G1033" s="23">
        <v>0.14333333333333334</v>
      </c>
      <c r="H1033" s="23">
        <v>0.19333333333333333</v>
      </c>
      <c r="I1033" s="23">
        <v>0.19166666666666665</v>
      </c>
      <c r="J1033" s="157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3" t="s">
        <v>260</v>
      </c>
      <c r="C1034" s="29"/>
      <c r="D1034" s="11">
        <v>0.157</v>
      </c>
      <c r="E1034" s="11">
        <v>0.2</v>
      </c>
      <c r="F1034" s="11">
        <v>0.15715980005921854</v>
      </c>
      <c r="G1034" s="11">
        <v>0.14000000000000001</v>
      </c>
      <c r="H1034" s="11">
        <v>0.19</v>
      </c>
      <c r="I1034" s="11">
        <v>0.19</v>
      </c>
      <c r="J1034" s="157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3" t="s">
        <v>261</v>
      </c>
      <c r="C1035" s="29"/>
      <c r="D1035" s="24">
        <v>4.7609522856952372E-3</v>
      </c>
      <c r="E1035" s="24">
        <v>4.0824829046386367E-2</v>
      </c>
      <c r="F1035" s="24">
        <v>2.7824970027113742E-3</v>
      </c>
      <c r="G1035" s="24">
        <v>5.163977794943213E-3</v>
      </c>
      <c r="H1035" s="24">
        <v>5.1639777949432277E-3</v>
      </c>
      <c r="I1035" s="24">
        <v>7.5277265270908156E-3</v>
      </c>
      <c r="J1035" s="157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30"/>
      <c r="B1036" s="3" t="s">
        <v>86</v>
      </c>
      <c r="C1036" s="29"/>
      <c r="D1036" s="13">
        <v>3.0196314708426448E-2</v>
      </c>
      <c r="E1036" s="13">
        <v>0.22268088570756198</v>
      </c>
      <c r="F1036" s="13">
        <v>1.7741584904301451E-2</v>
      </c>
      <c r="G1036" s="13">
        <v>3.6027752057743348E-2</v>
      </c>
      <c r="H1036" s="13">
        <v>2.6710229973844282E-2</v>
      </c>
      <c r="I1036" s="13">
        <v>3.9275094923952085E-2</v>
      </c>
      <c r="J1036" s="157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30"/>
      <c r="B1037" s="3" t="s">
        <v>262</v>
      </c>
      <c r="C1037" s="29"/>
      <c r="D1037" s="13">
        <v>-6.4664413832209555E-2</v>
      </c>
      <c r="E1037" s="13">
        <v>8.7599518799756471E-2</v>
      </c>
      <c r="F1037" s="13">
        <v>-6.959965398163348E-2</v>
      </c>
      <c r="G1037" s="13">
        <v>-0.14969492166564502</v>
      </c>
      <c r="H1037" s="13">
        <v>0.14692312891610659</v>
      </c>
      <c r="I1037" s="13">
        <v>0.13703586056338146</v>
      </c>
      <c r="J1037" s="157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30"/>
      <c r="B1038" s="46" t="s">
        <v>263</v>
      </c>
      <c r="C1038" s="47"/>
      <c r="D1038" s="45">
        <v>0</v>
      </c>
      <c r="E1038" s="45" t="s">
        <v>264</v>
      </c>
      <c r="F1038" s="45">
        <v>0.04</v>
      </c>
      <c r="G1038" s="45">
        <v>0.67</v>
      </c>
      <c r="H1038" s="45">
        <v>1.68</v>
      </c>
      <c r="I1038" s="45">
        <v>1.6</v>
      </c>
      <c r="J1038" s="157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B1039" s="31"/>
      <c r="C1039" s="20"/>
      <c r="D1039" s="20"/>
      <c r="E1039" s="20"/>
      <c r="F1039" s="20"/>
      <c r="G1039" s="20"/>
      <c r="H1039" s="20"/>
      <c r="I1039" s="20"/>
      <c r="BM1039" s="55"/>
    </row>
    <row r="1040" spans="1:65" ht="15">
      <c r="B1040" s="8" t="s">
        <v>560</v>
      </c>
      <c r="BM1040" s="28" t="s">
        <v>66</v>
      </c>
    </row>
    <row r="1041" spans="1:65" ht="15">
      <c r="A1041" s="25" t="s">
        <v>32</v>
      </c>
      <c r="B1041" s="18" t="s">
        <v>110</v>
      </c>
      <c r="C1041" s="15" t="s">
        <v>111</v>
      </c>
      <c r="D1041" s="16" t="s">
        <v>225</v>
      </c>
      <c r="E1041" s="17" t="s">
        <v>225</v>
      </c>
      <c r="F1041" s="17" t="s">
        <v>225</v>
      </c>
      <c r="G1041" s="17" t="s">
        <v>225</v>
      </c>
      <c r="H1041" s="17" t="s">
        <v>225</v>
      </c>
      <c r="I1041" s="17" t="s">
        <v>225</v>
      </c>
      <c r="J1041" s="17" t="s">
        <v>225</v>
      </c>
      <c r="K1041" s="17" t="s">
        <v>225</v>
      </c>
      <c r="L1041" s="17" t="s">
        <v>225</v>
      </c>
      <c r="M1041" s="17" t="s">
        <v>225</v>
      </c>
      <c r="N1041" s="17" t="s">
        <v>225</v>
      </c>
      <c r="O1041" s="17" t="s">
        <v>225</v>
      </c>
      <c r="P1041" s="17" t="s">
        <v>225</v>
      </c>
      <c r="Q1041" s="17" t="s">
        <v>225</v>
      </c>
      <c r="R1041" s="17" t="s">
        <v>225</v>
      </c>
      <c r="S1041" s="17" t="s">
        <v>225</v>
      </c>
      <c r="T1041" s="17" t="s">
        <v>225</v>
      </c>
      <c r="U1041" s="17" t="s">
        <v>225</v>
      </c>
      <c r="V1041" s="17" t="s">
        <v>225</v>
      </c>
      <c r="W1041" s="157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1</v>
      </c>
    </row>
    <row r="1042" spans="1:65">
      <c r="A1042" s="30"/>
      <c r="B1042" s="19" t="s">
        <v>226</v>
      </c>
      <c r="C1042" s="9" t="s">
        <v>226</v>
      </c>
      <c r="D1042" s="155" t="s">
        <v>228</v>
      </c>
      <c r="E1042" s="156" t="s">
        <v>229</v>
      </c>
      <c r="F1042" s="156" t="s">
        <v>231</v>
      </c>
      <c r="G1042" s="156" t="s">
        <v>232</v>
      </c>
      <c r="H1042" s="156" t="s">
        <v>233</v>
      </c>
      <c r="I1042" s="156" t="s">
        <v>234</v>
      </c>
      <c r="J1042" s="156" t="s">
        <v>235</v>
      </c>
      <c r="K1042" s="156" t="s">
        <v>236</v>
      </c>
      <c r="L1042" s="156" t="s">
        <v>238</v>
      </c>
      <c r="M1042" s="156" t="s">
        <v>239</v>
      </c>
      <c r="N1042" s="156" t="s">
        <v>240</v>
      </c>
      <c r="O1042" s="156" t="s">
        <v>241</v>
      </c>
      <c r="P1042" s="156" t="s">
        <v>242</v>
      </c>
      <c r="Q1042" s="156" t="s">
        <v>243</v>
      </c>
      <c r="R1042" s="156" t="s">
        <v>244</v>
      </c>
      <c r="S1042" s="156" t="s">
        <v>247</v>
      </c>
      <c r="T1042" s="156" t="s">
        <v>249</v>
      </c>
      <c r="U1042" s="156" t="s">
        <v>250</v>
      </c>
      <c r="V1042" s="156" t="s">
        <v>251</v>
      </c>
      <c r="W1042" s="157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 t="s">
        <v>3</v>
      </c>
    </row>
    <row r="1043" spans="1:65">
      <c r="A1043" s="30"/>
      <c r="B1043" s="19"/>
      <c r="C1043" s="9"/>
      <c r="D1043" s="10" t="s">
        <v>267</v>
      </c>
      <c r="E1043" s="11" t="s">
        <v>292</v>
      </c>
      <c r="F1043" s="11" t="s">
        <v>267</v>
      </c>
      <c r="G1043" s="11" t="s">
        <v>291</v>
      </c>
      <c r="H1043" s="11" t="s">
        <v>267</v>
      </c>
      <c r="I1043" s="11" t="s">
        <v>291</v>
      </c>
      <c r="J1043" s="11" t="s">
        <v>291</v>
      </c>
      <c r="K1043" s="11" t="s">
        <v>267</v>
      </c>
      <c r="L1043" s="11" t="s">
        <v>292</v>
      </c>
      <c r="M1043" s="11" t="s">
        <v>267</v>
      </c>
      <c r="N1043" s="11" t="s">
        <v>292</v>
      </c>
      <c r="O1043" s="11" t="s">
        <v>267</v>
      </c>
      <c r="P1043" s="11" t="s">
        <v>267</v>
      </c>
      <c r="Q1043" s="11" t="s">
        <v>292</v>
      </c>
      <c r="R1043" s="11" t="s">
        <v>292</v>
      </c>
      <c r="S1043" s="11" t="s">
        <v>292</v>
      </c>
      <c r="T1043" s="11" t="s">
        <v>267</v>
      </c>
      <c r="U1043" s="11" t="s">
        <v>292</v>
      </c>
      <c r="V1043" s="11" t="s">
        <v>291</v>
      </c>
      <c r="W1043" s="157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2</v>
      </c>
    </row>
    <row r="1044" spans="1:65">
      <c r="A1044" s="30"/>
      <c r="B1044" s="19"/>
      <c r="C1044" s="9"/>
      <c r="D1044" s="26" t="s">
        <v>295</v>
      </c>
      <c r="E1044" s="26" t="s">
        <v>296</v>
      </c>
      <c r="F1044" s="26" t="s">
        <v>296</v>
      </c>
      <c r="G1044" s="26" t="s">
        <v>300</v>
      </c>
      <c r="H1044" s="26" t="s">
        <v>298</v>
      </c>
      <c r="I1044" s="26" t="s">
        <v>300</v>
      </c>
      <c r="J1044" s="26" t="s">
        <v>300</v>
      </c>
      <c r="K1044" s="26" t="s">
        <v>117</v>
      </c>
      <c r="L1044" s="26" t="s">
        <v>298</v>
      </c>
      <c r="M1044" s="26" t="s">
        <v>295</v>
      </c>
      <c r="N1044" s="26" t="s">
        <v>298</v>
      </c>
      <c r="O1044" s="26" t="s">
        <v>298</v>
      </c>
      <c r="P1044" s="26" t="s">
        <v>298</v>
      </c>
      <c r="Q1044" s="26" t="s">
        <v>300</v>
      </c>
      <c r="R1044" s="26" t="s">
        <v>296</v>
      </c>
      <c r="S1044" s="26" t="s">
        <v>296</v>
      </c>
      <c r="T1044" s="26" t="s">
        <v>300</v>
      </c>
      <c r="U1044" s="26" t="s">
        <v>295</v>
      </c>
      <c r="V1044" s="26" t="s">
        <v>295</v>
      </c>
      <c r="W1044" s="157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3</v>
      </c>
    </row>
    <row r="1045" spans="1:65">
      <c r="A1045" s="30"/>
      <c r="B1045" s="18">
        <v>1</v>
      </c>
      <c r="C1045" s="14">
        <v>1</v>
      </c>
      <c r="D1045" s="22">
        <v>2.2599999999999998</v>
      </c>
      <c r="E1045" s="151">
        <v>1.74</v>
      </c>
      <c r="F1045" s="22">
        <v>1.9400000000000002</v>
      </c>
      <c r="G1045" s="151" t="s">
        <v>102</v>
      </c>
      <c r="H1045" s="22">
        <v>1.88</v>
      </c>
      <c r="I1045" s="151" t="s">
        <v>102</v>
      </c>
      <c r="J1045" s="151" t="s">
        <v>102</v>
      </c>
      <c r="K1045" s="22">
        <v>2.1</v>
      </c>
      <c r="L1045" s="22">
        <v>1.9</v>
      </c>
      <c r="M1045" s="22">
        <v>1.8645066994553463</v>
      </c>
      <c r="N1045" s="22">
        <v>2.02</v>
      </c>
      <c r="O1045" s="150">
        <v>2.2200000000000002</v>
      </c>
      <c r="P1045" s="22">
        <v>2.02</v>
      </c>
      <c r="Q1045" s="22">
        <v>2.06</v>
      </c>
      <c r="R1045" s="22">
        <v>2</v>
      </c>
      <c r="S1045" s="22">
        <v>2</v>
      </c>
      <c r="T1045" s="22">
        <v>2.2000000000000002</v>
      </c>
      <c r="U1045" s="22">
        <v>1.99</v>
      </c>
      <c r="V1045" s="151">
        <v>12.940666666666667</v>
      </c>
      <c r="W1045" s="157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1</v>
      </c>
    </row>
    <row r="1046" spans="1:65">
      <c r="A1046" s="30"/>
      <c r="B1046" s="19">
        <v>1</v>
      </c>
      <c r="C1046" s="9">
        <v>2</v>
      </c>
      <c r="D1046" s="11">
        <v>1.9699999999999998</v>
      </c>
      <c r="E1046" s="152">
        <v>1.7</v>
      </c>
      <c r="F1046" s="11">
        <v>1.96</v>
      </c>
      <c r="G1046" s="152" t="s">
        <v>102</v>
      </c>
      <c r="H1046" s="11">
        <v>1.84</v>
      </c>
      <c r="I1046" s="152" t="s">
        <v>102</v>
      </c>
      <c r="J1046" s="152" t="s">
        <v>102</v>
      </c>
      <c r="K1046" s="11">
        <v>2.0299999999999998</v>
      </c>
      <c r="L1046" s="11">
        <v>1.9</v>
      </c>
      <c r="M1046" s="11">
        <v>1.9953522087687132</v>
      </c>
      <c r="N1046" s="11">
        <v>2.0299999999999998</v>
      </c>
      <c r="O1046" s="11">
        <v>1.86</v>
      </c>
      <c r="P1046" s="11">
        <v>2.0299999999999998</v>
      </c>
      <c r="Q1046" s="11">
        <v>2.08</v>
      </c>
      <c r="R1046" s="11">
        <v>2.1</v>
      </c>
      <c r="S1046" s="11">
        <v>2.08</v>
      </c>
      <c r="T1046" s="11">
        <v>2.08</v>
      </c>
      <c r="U1046" s="11">
        <v>1.9</v>
      </c>
      <c r="V1046" s="152">
        <v>12.321</v>
      </c>
      <c r="W1046" s="157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25</v>
      </c>
    </row>
    <row r="1047" spans="1:65">
      <c r="A1047" s="30"/>
      <c r="B1047" s="19">
        <v>1</v>
      </c>
      <c r="C1047" s="9">
        <v>3</v>
      </c>
      <c r="D1047" s="11">
        <v>2.29</v>
      </c>
      <c r="E1047" s="152">
        <v>1.7</v>
      </c>
      <c r="F1047" s="11">
        <v>1.88</v>
      </c>
      <c r="G1047" s="152" t="s">
        <v>102</v>
      </c>
      <c r="H1047" s="11">
        <v>1.91</v>
      </c>
      <c r="I1047" s="152" t="s">
        <v>102</v>
      </c>
      <c r="J1047" s="152" t="s">
        <v>102</v>
      </c>
      <c r="K1047" s="11">
        <v>2.0499999999999998</v>
      </c>
      <c r="L1047" s="11">
        <v>1.9</v>
      </c>
      <c r="M1047" s="11">
        <v>1.8303235659600618</v>
      </c>
      <c r="N1047" s="11">
        <v>2.0699999999999998</v>
      </c>
      <c r="O1047" s="11">
        <v>1.83</v>
      </c>
      <c r="P1047" s="11">
        <v>2.0299999999999998</v>
      </c>
      <c r="Q1047" s="11">
        <v>2.0699999999999998</v>
      </c>
      <c r="R1047" s="11">
        <v>2.1</v>
      </c>
      <c r="S1047" s="11">
        <v>2.04</v>
      </c>
      <c r="T1047" s="11">
        <v>2.14</v>
      </c>
      <c r="U1047" s="11">
        <v>1.96</v>
      </c>
      <c r="V1047" s="152">
        <v>12.444000000000001</v>
      </c>
      <c r="W1047" s="157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16</v>
      </c>
    </row>
    <row r="1048" spans="1:65">
      <c r="A1048" s="30"/>
      <c r="B1048" s="19">
        <v>1</v>
      </c>
      <c r="C1048" s="9">
        <v>4</v>
      </c>
      <c r="D1048" s="11">
        <v>1.88</v>
      </c>
      <c r="E1048" s="152">
        <v>1.76</v>
      </c>
      <c r="F1048" s="11">
        <v>2.06</v>
      </c>
      <c r="G1048" s="152" t="s">
        <v>102</v>
      </c>
      <c r="H1048" s="11">
        <v>1.9</v>
      </c>
      <c r="I1048" s="152" t="s">
        <v>102</v>
      </c>
      <c r="J1048" s="152" t="s">
        <v>102</v>
      </c>
      <c r="K1048" s="11">
        <v>2.02</v>
      </c>
      <c r="L1048" s="11">
        <v>2</v>
      </c>
      <c r="M1048" s="11">
        <v>1.8325181793328358</v>
      </c>
      <c r="N1048" s="11">
        <v>2.08</v>
      </c>
      <c r="O1048" s="11">
        <v>1.84</v>
      </c>
      <c r="P1048" s="11">
        <v>1.9800000000000002</v>
      </c>
      <c r="Q1048" s="11">
        <v>2.09</v>
      </c>
      <c r="R1048" s="11">
        <v>2.1</v>
      </c>
      <c r="S1048" s="11">
        <v>2.11</v>
      </c>
      <c r="T1048" s="11">
        <v>2.1</v>
      </c>
      <c r="U1048" s="11">
        <v>2.04</v>
      </c>
      <c r="V1048" s="152">
        <v>12.280999999999999</v>
      </c>
      <c r="W1048" s="157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1.9983629112545624</v>
      </c>
    </row>
    <row r="1049" spans="1:65">
      <c r="A1049" s="30"/>
      <c r="B1049" s="19">
        <v>1</v>
      </c>
      <c r="C1049" s="9">
        <v>5</v>
      </c>
      <c r="D1049" s="11">
        <v>1.9</v>
      </c>
      <c r="E1049" s="152">
        <v>1.73</v>
      </c>
      <c r="F1049" s="11">
        <v>1.87</v>
      </c>
      <c r="G1049" s="152" t="s">
        <v>102</v>
      </c>
      <c r="H1049" s="11">
        <v>1.86</v>
      </c>
      <c r="I1049" s="152" t="s">
        <v>102</v>
      </c>
      <c r="J1049" s="152" t="s">
        <v>102</v>
      </c>
      <c r="K1049" s="11">
        <v>2.02</v>
      </c>
      <c r="L1049" s="11">
        <v>1.9</v>
      </c>
      <c r="M1049" s="11">
        <v>1.9533816268783526</v>
      </c>
      <c r="N1049" s="11">
        <v>2.0299999999999998</v>
      </c>
      <c r="O1049" s="11">
        <v>2.02</v>
      </c>
      <c r="P1049" s="11">
        <v>2.0499999999999998</v>
      </c>
      <c r="Q1049" s="11">
        <v>2.06</v>
      </c>
      <c r="R1049" s="11">
        <v>2.1</v>
      </c>
      <c r="S1049" s="11">
        <v>2.02</v>
      </c>
      <c r="T1049" s="11">
        <v>2.09</v>
      </c>
      <c r="U1049" s="11">
        <v>1.9800000000000002</v>
      </c>
      <c r="V1049" s="152">
        <v>12.933999999999999</v>
      </c>
      <c r="W1049" s="157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124</v>
      </c>
    </row>
    <row r="1050" spans="1:65">
      <c r="A1050" s="30"/>
      <c r="B1050" s="19">
        <v>1</v>
      </c>
      <c r="C1050" s="9">
        <v>6</v>
      </c>
      <c r="D1050" s="11">
        <v>2.17</v>
      </c>
      <c r="E1050" s="152">
        <v>1.73</v>
      </c>
      <c r="F1050" s="11">
        <v>1.91</v>
      </c>
      <c r="G1050" s="152" t="s">
        <v>102</v>
      </c>
      <c r="H1050" s="11">
        <v>1.88</v>
      </c>
      <c r="I1050" s="152" t="s">
        <v>102</v>
      </c>
      <c r="J1050" s="152" t="s">
        <v>102</v>
      </c>
      <c r="K1050" s="11">
        <v>2.04</v>
      </c>
      <c r="L1050" s="11">
        <v>1.9</v>
      </c>
      <c r="M1050" s="11">
        <v>1.8204022649879414</v>
      </c>
      <c r="N1050" s="11">
        <v>2.02</v>
      </c>
      <c r="O1050" s="11">
        <v>1.78</v>
      </c>
      <c r="P1050" s="11">
        <v>2.08</v>
      </c>
      <c r="Q1050" s="11">
        <v>2.06</v>
      </c>
      <c r="R1050" s="11">
        <v>2.1</v>
      </c>
      <c r="S1050" s="11">
        <v>2.0099999999999998</v>
      </c>
      <c r="T1050" s="11">
        <v>2.13</v>
      </c>
      <c r="U1050" s="11">
        <v>2.02</v>
      </c>
      <c r="V1050" s="152">
        <v>12.788000000000002</v>
      </c>
      <c r="W1050" s="157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20" t="s">
        <v>259</v>
      </c>
      <c r="C1051" s="12"/>
      <c r="D1051" s="23">
        <v>2.0783333333333331</v>
      </c>
      <c r="E1051" s="23">
        <v>1.7266666666666666</v>
      </c>
      <c r="F1051" s="23">
        <v>1.9366666666666668</v>
      </c>
      <c r="G1051" s="23" t="s">
        <v>631</v>
      </c>
      <c r="H1051" s="23">
        <v>1.8783333333333332</v>
      </c>
      <c r="I1051" s="23" t="s">
        <v>631</v>
      </c>
      <c r="J1051" s="23" t="s">
        <v>631</v>
      </c>
      <c r="K1051" s="23">
        <v>2.043333333333333</v>
      </c>
      <c r="L1051" s="23">
        <v>1.9166666666666667</v>
      </c>
      <c r="M1051" s="23">
        <v>1.8827474242305418</v>
      </c>
      <c r="N1051" s="23">
        <v>2.0416666666666665</v>
      </c>
      <c r="O1051" s="23">
        <v>1.9249999999999998</v>
      </c>
      <c r="P1051" s="23">
        <v>2.0316666666666667</v>
      </c>
      <c r="Q1051" s="23">
        <v>2.0700000000000003</v>
      </c>
      <c r="R1051" s="23">
        <v>2.083333333333333</v>
      </c>
      <c r="S1051" s="23">
        <v>2.0433333333333334</v>
      </c>
      <c r="T1051" s="23">
        <v>2.1233333333333331</v>
      </c>
      <c r="U1051" s="23">
        <v>1.9816666666666665</v>
      </c>
      <c r="V1051" s="23">
        <v>12.61811111111111</v>
      </c>
      <c r="W1051" s="157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3" t="s">
        <v>260</v>
      </c>
      <c r="C1052" s="29"/>
      <c r="D1052" s="11">
        <v>2.0699999999999998</v>
      </c>
      <c r="E1052" s="11">
        <v>1.73</v>
      </c>
      <c r="F1052" s="11">
        <v>1.925</v>
      </c>
      <c r="G1052" s="11" t="s">
        <v>631</v>
      </c>
      <c r="H1052" s="11">
        <v>1.88</v>
      </c>
      <c r="I1052" s="11" t="s">
        <v>631</v>
      </c>
      <c r="J1052" s="11" t="s">
        <v>631</v>
      </c>
      <c r="K1052" s="11">
        <v>2.0350000000000001</v>
      </c>
      <c r="L1052" s="11">
        <v>1.9</v>
      </c>
      <c r="M1052" s="11">
        <v>1.848512439394091</v>
      </c>
      <c r="N1052" s="11">
        <v>2.0299999999999998</v>
      </c>
      <c r="O1052" s="11">
        <v>1.85</v>
      </c>
      <c r="P1052" s="11">
        <v>2.0299999999999998</v>
      </c>
      <c r="Q1052" s="11">
        <v>2.0649999999999999</v>
      </c>
      <c r="R1052" s="11">
        <v>2.1</v>
      </c>
      <c r="S1052" s="11">
        <v>2.0300000000000002</v>
      </c>
      <c r="T1052" s="11">
        <v>2.1150000000000002</v>
      </c>
      <c r="U1052" s="11">
        <v>1.9850000000000001</v>
      </c>
      <c r="V1052" s="11">
        <v>12.616000000000001</v>
      </c>
      <c r="W1052" s="157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3" t="s">
        <v>261</v>
      </c>
      <c r="C1053" s="29"/>
      <c r="D1053" s="24">
        <v>0.18389308487995593</v>
      </c>
      <c r="E1053" s="24">
        <v>2.338090388900026E-2</v>
      </c>
      <c r="F1053" s="24">
        <v>6.9474215840602843E-2</v>
      </c>
      <c r="G1053" s="24" t="s">
        <v>631</v>
      </c>
      <c r="H1053" s="24">
        <v>2.5625508125043349E-2</v>
      </c>
      <c r="I1053" s="24" t="s">
        <v>631</v>
      </c>
      <c r="J1053" s="24" t="s">
        <v>631</v>
      </c>
      <c r="K1053" s="24">
        <v>3.0110906108363276E-2</v>
      </c>
      <c r="L1053" s="24">
        <v>4.0824829046386332E-2</v>
      </c>
      <c r="M1053" s="24">
        <v>7.3701979572935131E-2</v>
      </c>
      <c r="N1053" s="24">
        <v>2.6394443859772219E-2</v>
      </c>
      <c r="O1053" s="24">
        <v>0.16586138791171384</v>
      </c>
      <c r="P1053" s="24">
        <v>3.3115957885386058E-2</v>
      </c>
      <c r="Q1053" s="24">
        <v>1.2649110640673459E-2</v>
      </c>
      <c r="R1053" s="24">
        <v>4.0824829046386339E-2</v>
      </c>
      <c r="S1053" s="24">
        <v>4.3204937989385739E-2</v>
      </c>
      <c r="T1053" s="24">
        <v>4.4121045620731519E-2</v>
      </c>
      <c r="U1053" s="24">
        <v>4.9159604012508795E-2</v>
      </c>
      <c r="V1053" s="24">
        <v>0.30493399407206301</v>
      </c>
      <c r="W1053" s="216"/>
      <c r="X1053" s="217"/>
      <c r="Y1053" s="217"/>
      <c r="Z1053" s="217"/>
      <c r="AA1053" s="217"/>
      <c r="AB1053" s="217"/>
      <c r="AC1053" s="217"/>
      <c r="AD1053" s="217"/>
      <c r="AE1053" s="217"/>
      <c r="AF1053" s="217"/>
      <c r="AG1053" s="217"/>
      <c r="AH1053" s="217"/>
      <c r="AI1053" s="217"/>
      <c r="AJ1053" s="217"/>
      <c r="AK1053" s="217"/>
      <c r="AL1053" s="217"/>
      <c r="AM1053" s="217"/>
      <c r="AN1053" s="217"/>
      <c r="AO1053" s="217"/>
      <c r="AP1053" s="217"/>
      <c r="AQ1053" s="217"/>
      <c r="AR1053" s="217"/>
      <c r="AS1053" s="217"/>
      <c r="AT1053" s="217"/>
      <c r="AU1053" s="217"/>
      <c r="AV1053" s="217"/>
      <c r="AW1053" s="217"/>
      <c r="AX1053" s="217"/>
      <c r="AY1053" s="217"/>
      <c r="AZ1053" s="217"/>
      <c r="BA1053" s="217"/>
      <c r="BB1053" s="217"/>
      <c r="BC1053" s="217"/>
      <c r="BD1053" s="217"/>
      <c r="BE1053" s="217"/>
      <c r="BF1053" s="217"/>
      <c r="BG1053" s="217"/>
      <c r="BH1053" s="217"/>
      <c r="BI1053" s="217"/>
      <c r="BJ1053" s="217"/>
      <c r="BK1053" s="217"/>
      <c r="BL1053" s="217"/>
      <c r="BM1053" s="56"/>
    </row>
    <row r="1054" spans="1:65">
      <c r="A1054" s="30"/>
      <c r="B1054" s="3" t="s">
        <v>86</v>
      </c>
      <c r="C1054" s="29"/>
      <c r="D1054" s="13">
        <v>8.8481035226923466E-2</v>
      </c>
      <c r="E1054" s="13">
        <v>1.3541064028378531E-2</v>
      </c>
      <c r="F1054" s="13">
        <v>3.5873089074321601E-2</v>
      </c>
      <c r="G1054" s="13" t="s">
        <v>631</v>
      </c>
      <c r="H1054" s="13">
        <v>1.364268400623426E-2</v>
      </c>
      <c r="I1054" s="13" t="s">
        <v>631</v>
      </c>
      <c r="J1054" s="13" t="s">
        <v>631</v>
      </c>
      <c r="K1054" s="13">
        <v>1.4736169384190839E-2</v>
      </c>
      <c r="L1054" s="13">
        <v>2.1299910806810259E-2</v>
      </c>
      <c r="M1054" s="13">
        <v>3.9145972860940875E-2</v>
      </c>
      <c r="N1054" s="13">
        <v>1.2927890870092516E-2</v>
      </c>
      <c r="O1054" s="13">
        <v>8.6161759954137065E-2</v>
      </c>
      <c r="P1054" s="13">
        <v>1.629989723644925E-2</v>
      </c>
      <c r="Q1054" s="13">
        <v>6.1106814689243756E-3</v>
      </c>
      <c r="R1054" s="13">
        <v>1.9595917942265447E-2</v>
      </c>
      <c r="S1054" s="13">
        <v>2.114434159350036E-2</v>
      </c>
      <c r="T1054" s="13">
        <v>2.077914236455174E-2</v>
      </c>
      <c r="U1054" s="13">
        <v>2.4807201351980893E-2</v>
      </c>
      <c r="V1054" s="13">
        <v>2.4166374141653242E-2</v>
      </c>
      <c r="W1054" s="157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30"/>
      <c r="B1055" s="3" t="s">
        <v>262</v>
      </c>
      <c r="C1055" s="29"/>
      <c r="D1055" s="13">
        <v>4.0017967521507769E-2</v>
      </c>
      <c r="E1055" s="13">
        <v>-0.1359594111048259</v>
      </c>
      <c r="F1055" s="13">
        <v>-3.0873393536493876E-2</v>
      </c>
      <c r="G1055" s="13" t="s">
        <v>631</v>
      </c>
      <c r="H1055" s="13">
        <v>-6.0063953972141815E-2</v>
      </c>
      <c r="I1055" s="13" t="s">
        <v>631</v>
      </c>
      <c r="J1055" s="13" t="s">
        <v>631</v>
      </c>
      <c r="K1055" s="13">
        <v>2.2503631260119006E-2</v>
      </c>
      <c r="L1055" s="13">
        <v>-4.0881585685858868E-2</v>
      </c>
      <c r="M1055" s="13">
        <v>-5.7855100478940491E-2</v>
      </c>
      <c r="N1055" s="13">
        <v>2.166961524767208E-2</v>
      </c>
      <c r="O1055" s="13">
        <v>-3.6711505623623575E-2</v>
      </c>
      <c r="P1055" s="13">
        <v>1.666551917298964E-2</v>
      </c>
      <c r="Q1055" s="13">
        <v>3.5847887459272476E-2</v>
      </c>
      <c r="R1055" s="13">
        <v>4.2520015558848989E-2</v>
      </c>
      <c r="S1055" s="13">
        <v>2.2503631260119228E-2</v>
      </c>
      <c r="T1055" s="13">
        <v>6.2536399857578751E-2</v>
      </c>
      <c r="U1055" s="13">
        <v>-8.3549612004228946E-3</v>
      </c>
      <c r="V1055" s="13">
        <v>5.3142240281018438</v>
      </c>
      <c r="W1055" s="157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30"/>
      <c r="B1056" s="46" t="s">
        <v>263</v>
      </c>
      <c r="C1056" s="47"/>
      <c r="D1056" s="45">
        <v>0.22</v>
      </c>
      <c r="E1056" s="45">
        <v>2</v>
      </c>
      <c r="F1056" s="45">
        <v>0.67</v>
      </c>
      <c r="G1056" s="45">
        <v>145.12</v>
      </c>
      <c r="H1056" s="45">
        <v>1.04</v>
      </c>
      <c r="I1056" s="45">
        <v>145.12</v>
      </c>
      <c r="J1056" s="45">
        <v>145.12</v>
      </c>
      <c r="K1056" s="45">
        <v>0</v>
      </c>
      <c r="L1056" s="45">
        <v>0.8</v>
      </c>
      <c r="M1056" s="45">
        <v>1.02</v>
      </c>
      <c r="N1056" s="45">
        <v>0.01</v>
      </c>
      <c r="O1056" s="45">
        <v>0.75</v>
      </c>
      <c r="P1056" s="45">
        <v>7.0000000000000007E-2</v>
      </c>
      <c r="Q1056" s="45">
        <v>0.17</v>
      </c>
      <c r="R1056" s="45">
        <v>0.25</v>
      </c>
      <c r="S1056" s="45">
        <v>0</v>
      </c>
      <c r="T1056" s="45">
        <v>0.51</v>
      </c>
      <c r="U1056" s="45">
        <v>0.39</v>
      </c>
      <c r="V1056" s="45">
        <v>66.849999999999994</v>
      </c>
      <c r="W1056" s="157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B1057" s="31"/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BM1057" s="55"/>
    </row>
    <row r="1058" spans="1:65" ht="15">
      <c r="B1058" s="8" t="s">
        <v>561</v>
      </c>
      <c r="BM1058" s="28" t="s">
        <v>66</v>
      </c>
    </row>
    <row r="1059" spans="1:65" ht="15">
      <c r="A1059" s="25" t="s">
        <v>65</v>
      </c>
      <c r="B1059" s="18" t="s">
        <v>110</v>
      </c>
      <c r="C1059" s="15" t="s">
        <v>111</v>
      </c>
      <c r="D1059" s="16" t="s">
        <v>225</v>
      </c>
      <c r="E1059" s="17" t="s">
        <v>225</v>
      </c>
      <c r="F1059" s="17" t="s">
        <v>225</v>
      </c>
      <c r="G1059" s="17" t="s">
        <v>225</v>
      </c>
      <c r="H1059" s="17" t="s">
        <v>225</v>
      </c>
      <c r="I1059" s="17" t="s">
        <v>225</v>
      </c>
      <c r="J1059" s="17" t="s">
        <v>225</v>
      </c>
      <c r="K1059" s="17" t="s">
        <v>225</v>
      </c>
      <c r="L1059" s="17" t="s">
        <v>225</v>
      </c>
      <c r="M1059" s="17" t="s">
        <v>225</v>
      </c>
      <c r="N1059" s="17" t="s">
        <v>225</v>
      </c>
      <c r="O1059" s="17" t="s">
        <v>225</v>
      </c>
      <c r="P1059" s="17" t="s">
        <v>225</v>
      </c>
      <c r="Q1059" s="17" t="s">
        <v>225</v>
      </c>
      <c r="R1059" s="17" t="s">
        <v>225</v>
      </c>
      <c r="S1059" s="17" t="s">
        <v>225</v>
      </c>
      <c r="T1059" s="17" t="s">
        <v>225</v>
      </c>
      <c r="U1059" s="17" t="s">
        <v>225</v>
      </c>
      <c r="V1059" s="17" t="s">
        <v>225</v>
      </c>
      <c r="W1059" s="157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1</v>
      </c>
    </row>
    <row r="1060" spans="1:65">
      <c r="A1060" s="30"/>
      <c r="B1060" s="19" t="s">
        <v>226</v>
      </c>
      <c r="C1060" s="9" t="s">
        <v>226</v>
      </c>
      <c r="D1060" s="155" t="s">
        <v>228</v>
      </c>
      <c r="E1060" s="156" t="s">
        <v>229</v>
      </c>
      <c r="F1060" s="156" t="s">
        <v>231</v>
      </c>
      <c r="G1060" s="156" t="s">
        <v>232</v>
      </c>
      <c r="H1060" s="156" t="s">
        <v>233</v>
      </c>
      <c r="I1060" s="156" t="s">
        <v>234</v>
      </c>
      <c r="J1060" s="156" t="s">
        <v>235</v>
      </c>
      <c r="K1060" s="156" t="s">
        <v>236</v>
      </c>
      <c r="L1060" s="156" t="s">
        <v>237</v>
      </c>
      <c r="M1060" s="156" t="s">
        <v>238</v>
      </c>
      <c r="N1060" s="156" t="s">
        <v>239</v>
      </c>
      <c r="O1060" s="156" t="s">
        <v>241</v>
      </c>
      <c r="P1060" s="156" t="s">
        <v>242</v>
      </c>
      <c r="Q1060" s="156" t="s">
        <v>243</v>
      </c>
      <c r="R1060" s="156" t="s">
        <v>244</v>
      </c>
      <c r="S1060" s="156" t="s">
        <v>247</v>
      </c>
      <c r="T1060" s="156" t="s">
        <v>249</v>
      </c>
      <c r="U1060" s="156" t="s">
        <v>250</v>
      </c>
      <c r="V1060" s="156" t="s">
        <v>251</v>
      </c>
      <c r="W1060" s="157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 t="s">
        <v>3</v>
      </c>
    </row>
    <row r="1061" spans="1:65">
      <c r="A1061" s="30"/>
      <c r="B1061" s="19"/>
      <c r="C1061" s="9"/>
      <c r="D1061" s="10" t="s">
        <v>267</v>
      </c>
      <c r="E1061" s="11" t="s">
        <v>292</v>
      </c>
      <c r="F1061" s="11" t="s">
        <v>291</v>
      </c>
      <c r="G1061" s="11" t="s">
        <v>291</v>
      </c>
      <c r="H1061" s="11" t="s">
        <v>267</v>
      </c>
      <c r="I1061" s="11" t="s">
        <v>291</v>
      </c>
      <c r="J1061" s="11" t="s">
        <v>291</v>
      </c>
      <c r="K1061" s="11" t="s">
        <v>267</v>
      </c>
      <c r="L1061" s="11" t="s">
        <v>291</v>
      </c>
      <c r="M1061" s="11" t="s">
        <v>292</v>
      </c>
      <c r="N1061" s="11" t="s">
        <v>267</v>
      </c>
      <c r="O1061" s="11" t="s">
        <v>267</v>
      </c>
      <c r="P1061" s="11" t="s">
        <v>267</v>
      </c>
      <c r="Q1061" s="11" t="s">
        <v>292</v>
      </c>
      <c r="R1061" s="11" t="s">
        <v>292</v>
      </c>
      <c r="S1061" s="11" t="s">
        <v>292</v>
      </c>
      <c r="T1061" s="11" t="s">
        <v>291</v>
      </c>
      <c r="U1061" s="11" t="s">
        <v>292</v>
      </c>
      <c r="V1061" s="11" t="s">
        <v>291</v>
      </c>
      <c r="W1061" s="157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</v>
      </c>
    </row>
    <row r="1062" spans="1:65">
      <c r="A1062" s="30"/>
      <c r="B1062" s="19"/>
      <c r="C1062" s="9"/>
      <c r="D1062" s="26" t="s">
        <v>295</v>
      </c>
      <c r="E1062" s="26" t="s">
        <v>296</v>
      </c>
      <c r="F1062" s="26" t="s">
        <v>296</v>
      </c>
      <c r="G1062" s="26" t="s">
        <v>300</v>
      </c>
      <c r="H1062" s="26" t="s">
        <v>298</v>
      </c>
      <c r="I1062" s="26" t="s">
        <v>300</v>
      </c>
      <c r="J1062" s="26" t="s">
        <v>300</v>
      </c>
      <c r="K1062" s="26" t="s">
        <v>117</v>
      </c>
      <c r="L1062" s="26" t="s">
        <v>296</v>
      </c>
      <c r="M1062" s="26" t="s">
        <v>298</v>
      </c>
      <c r="N1062" s="26" t="s">
        <v>295</v>
      </c>
      <c r="O1062" s="26" t="s">
        <v>298</v>
      </c>
      <c r="P1062" s="26" t="s">
        <v>298</v>
      </c>
      <c r="Q1062" s="26" t="s">
        <v>300</v>
      </c>
      <c r="R1062" s="26" t="s">
        <v>296</v>
      </c>
      <c r="S1062" s="26" t="s">
        <v>296</v>
      </c>
      <c r="T1062" s="26" t="s">
        <v>300</v>
      </c>
      <c r="U1062" s="26" t="s">
        <v>295</v>
      </c>
      <c r="V1062" s="26" t="s">
        <v>295</v>
      </c>
      <c r="W1062" s="157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1</v>
      </c>
    </row>
    <row r="1063" spans="1:65">
      <c r="A1063" s="30"/>
      <c r="B1063" s="18">
        <v>1</v>
      </c>
      <c r="C1063" s="14">
        <v>1</v>
      </c>
      <c r="D1063" s="228">
        <v>12</v>
      </c>
      <c r="E1063" s="228">
        <v>11</v>
      </c>
      <c r="F1063" s="228">
        <v>10</v>
      </c>
      <c r="G1063" s="228">
        <v>13</v>
      </c>
      <c r="H1063" s="228">
        <v>10</v>
      </c>
      <c r="I1063" s="228">
        <v>13</v>
      </c>
      <c r="J1063" s="228">
        <v>14</v>
      </c>
      <c r="K1063" s="228">
        <v>12</v>
      </c>
      <c r="L1063" s="241">
        <v>3</v>
      </c>
      <c r="M1063" s="228">
        <v>10</v>
      </c>
      <c r="N1063" s="228">
        <v>11.039126457888445</v>
      </c>
      <c r="O1063" s="228">
        <v>10</v>
      </c>
      <c r="P1063" s="228">
        <v>12</v>
      </c>
      <c r="Q1063" s="241">
        <v>18</v>
      </c>
      <c r="R1063" s="228">
        <v>12</v>
      </c>
      <c r="S1063" s="241">
        <v>17</v>
      </c>
      <c r="T1063" s="228">
        <v>14</v>
      </c>
      <c r="U1063" s="228">
        <v>10</v>
      </c>
      <c r="V1063" s="228">
        <v>9.4060000000000006</v>
      </c>
      <c r="W1063" s="229"/>
      <c r="X1063" s="230"/>
      <c r="Y1063" s="230"/>
      <c r="Z1063" s="230"/>
      <c r="AA1063" s="230"/>
      <c r="AB1063" s="230"/>
      <c r="AC1063" s="230"/>
      <c r="AD1063" s="230"/>
      <c r="AE1063" s="230"/>
      <c r="AF1063" s="230"/>
      <c r="AG1063" s="230"/>
      <c r="AH1063" s="230"/>
      <c r="AI1063" s="230"/>
      <c r="AJ1063" s="230"/>
      <c r="AK1063" s="230"/>
      <c r="AL1063" s="230"/>
      <c r="AM1063" s="230"/>
      <c r="AN1063" s="230"/>
      <c r="AO1063" s="230"/>
      <c r="AP1063" s="230"/>
      <c r="AQ1063" s="230"/>
      <c r="AR1063" s="230"/>
      <c r="AS1063" s="230"/>
      <c r="AT1063" s="230"/>
      <c r="AU1063" s="230"/>
      <c r="AV1063" s="230"/>
      <c r="AW1063" s="230"/>
      <c r="AX1063" s="230"/>
      <c r="AY1063" s="230"/>
      <c r="AZ1063" s="230"/>
      <c r="BA1063" s="230"/>
      <c r="BB1063" s="230"/>
      <c r="BC1063" s="230"/>
      <c r="BD1063" s="230"/>
      <c r="BE1063" s="230"/>
      <c r="BF1063" s="230"/>
      <c r="BG1063" s="230"/>
      <c r="BH1063" s="230"/>
      <c r="BI1063" s="230"/>
      <c r="BJ1063" s="230"/>
      <c r="BK1063" s="230"/>
      <c r="BL1063" s="230"/>
      <c r="BM1063" s="231">
        <v>1</v>
      </c>
    </row>
    <row r="1064" spans="1:65">
      <c r="A1064" s="30"/>
      <c r="B1064" s="19">
        <v>1</v>
      </c>
      <c r="C1064" s="9">
        <v>2</v>
      </c>
      <c r="D1064" s="232">
        <v>12</v>
      </c>
      <c r="E1064" s="232">
        <v>11</v>
      </c>
      <c r="F1064" s="232">
        <v>10</v>
      </c>
      <c r="G1064" s="232">
        <v>13</v>
      </c>
      <c r="H1064" s="232">
        <v>10</v>
      </c>
      <c r="I1064" s="232">
        <v>12</v>
      </c>
      <c r="J1064" s="232">
        <v>15</v>
      </c>
      <c r="K1064" s="232">
        <v>13</v>
      </c>
      <c r="L1064" s="242">
        <v>3</v>
      </c>
      <c r="M1064" s="232">
        <v>10</v>
      </c>
      <c r="N1064" s="232">
        <v>11.340804038454221</v>
      </c>
      <c r="O1064" s="232">
        <v>10</v>
      </c>
      <c r="P1064" s="232">
        <v>12</v>
      </c>
      <c r="Q1064" s="242">
        <v>18</v>
      </c>
      <c r="R1064" s="232">
        <v>12</v>
      </c>
      <c r="S1064" s="242">
        <v>17</v>
      </c>
      <c r="T1064" s="232">
        <v>14</v>
      </c>
      <c r="U1064" s="232">
        <v>9</v>
      </c>
      <c r="V1064" s="232">
        <v>9.23</v>
      </c>
      <c r="W1064" s="229"/>
      <c r="X1064" s="230"/>
      <c r="Y1064" s="230"/>
      <c r="Z1064" s="230"/>
      <c r="AA1064" s="230"/>
      <c r="AB1064" s="230"/>
      <c r="AC1064" s="230"/>
      <c r="AD1064" s="230"/>
      <c r="AE1064" s="230"/>
      <c r="AF1064" s="230"/>
      <c r="AG1064" s="230"/>
      <c r="AH1064" s="230"/>
      <c r="AI1064" s="230"/>
      <c r="AJ1064" s="230"/>
      <c r="AK1064" s="230"/>
      <c r="AL1064" s="230"/>
      <c r="AM1064" s="230"/>
      <c r="AN1064" s="230"/>
      <c r="AO1064" s="230"/>
      <c r="AP1064" s="230"/>
      <c r="AQ1064" s="230"/>
      <c r="AR1064" s="230"/>
      <c r="AS1064" s="230"/>
      <c r="AT1064" s="230"/>
      <c r="AU1064" s="230"/>
      <c r="AV1064" s="230"/>
      <c r="AW1064" s="230"/>
      <c r="AX1064" s="230"/>
      <c r="AY1064" s="230"/>
      <c r="AZ1064" s="230"/>
      <c r="BA1064" s="230"/>
      <c r="BB1064" s="230"/>
      <c r="BC1064" s="230"/>
      <c r="BD1064" s="230"/>
      <c r="BE1064" s="230"/>
      <c r="BF1064" s="230"/>
      <c r="BG1064" s="230"/>
      <c r="BH1064" s="230"/>
      <c r="BI1064" s="230"/>
      <c r="BJ1064" s="230"/>
      <c r="BK1064" s="230"/>
      <c r="BL1064" s="230"/>
      <c r="BM1064" s="231">
        <v>26</v>
      </c>
    </row>
    <row r="1065" spans="1:65">
      <c r="A1065" s="30"/>
      <c r="B1065" s="19">
        <v>1</v>
      </c>
      <c r="C1065" s="9">
        <v>3</v>
      </c>
      <c r="D1065" s="232">
        <v>13</v>
      </c>
      <c r="E1065" s="232">
        <v>11</v>
      </c>
      <c r="F1065" s="232">
        <v>11</v>
      </c>
      <c r="G1065" s="232">
        <v>13</v>
      </c>
      <c r="H1065" s="232">
        <v>10</v>
      </c>
      <c r="I1065" s="232">
        <v>12</v>
      </c>
      <c r="J1065" s="232">
        <v>13</v>
      </c>
      <c r="K1065" s="232">
        <v>12</v>
      </c>
      <c r="L1065" s="242">
        <v>3</v>
      </c>
      <c r="M1065" s="232">
        <v>10</v>
      </c>
      <c r="N1065" s="232">
        <v>10.879687569713445</v>
      </c>
      <c r="O1065" s="232">
        <v>10</v>
      </c>
      <c r="P1065" s="232">
        <v>12</v>
      </c>
      <c r="Q1065" s="242">
        <v>18</v>
      </c>
      <c r="R1065" s="232">
        <v>12</v>
      </c>
      <c r="S1065" s="242">
        <v>17</v>
      </c>
      <c r="T1065" s="232">
        <v>14</v>
      </c>
      <c r="U1065" s="232">
        <v>10</v>
      </c>
      <c r="V1065" s="232">
        <v>9.4563333333333333</v>
      </c>
      <c r="W1065" s="229"/>
      <c r="X1065" s="230"/>
      <c r="Y1065" s="230"/>
      <c r="Z1065" s="230"/>
      <c r="AA1065" s="230"/>
      <c r="AB1065" s="230"/>
      <c r="AC1065" s="230"/>
      <c r="AD1065" s="230"/>
      <c r="AE1065" s="230"/>
      <c r="AF1065" s="230"/>
      <c r="AG1065" s="230"/>
      <c r="AH1065" s="230"/>
      <c r="AI1065" s="230"/>
      <c r="AJ1065" s="230"/>
      <c r="AK1065" s="230"/>
      <c r="AL1065" s="230"/>
      <c r="AM1065" s="230"/>
      <c r="AN1065" s="230"/>
      <c r="AO1065" s="230"/>
      <c r="AP1065" s="230"/>
      <c r="AQ1065" s="230"/>
      <c r="AR1065" s="230"/>
      <c r="AS1065" s="230"/>
      <c r="AT1065" s="230"/>
      <c r="AU1065" s="230"/>
      <c r="AV1065" s="230"/>
      <c r="AW1065" s="230"/>
      <c r="AX1065" s="230"/>
      <c r="AY1065" s="230"/>
      <c r="AZ1065" s="230"/>
      <c r="BA1065" s="230"/>
      <c r="BB1065" s="230"/>
      <c r="BC1065" s="230"/>
      <c r="BD1065" s="230"/>
      <c r="BE1065" s="230"/>
      <c r="BF1065" s="230"/>
      <c r="BG1065" s="230"/>
      <c r="BH1065" s="230"/>
      <c r="BI1065" s="230"/>
      <c r="BJ1065" s="230"/>
      <c r="BK1065" s="230"/>
      <c r="BL1065" s="230"/>
      <c r="BM1065" s="231">
        <v>16</v>
      </c>
    </row>
    <row r="1066" spans="1:65">
      <c r="A1066" s="30"/>
      <c r="B1066" s="19">
        <v>1</v>
      </c>
      <c r="C1066" s="9">
        <v>4</v>
      </c>
      <c r="D1066" s="232">
        <v>12</v>
      </c>
      <c r="E1066" s="232">
        <v>11</v>
      </c>
      <c r="F1066" s="232">
        <v>11</v>
      </c>
      <c r="G1066" s="232">
        <v>12</v>
      </c>
      <c r="H1066" s="232">
        <v>11</v>
      </c>
      <c r="I1066" s="232">
        <v>13</v>
      </c>
      <c r="J1066" s="232">
        <v>15</v>
      </c>
      <c r="K1066" s="232">
        <v>12</v>
      </c>
      <c r="L1066" s="242">
        <v>3</v>
      </c>
      <c r="M1066" s="232">
        <v>12</v>
      </c>
      <c r="N1066" s="232">
        <v>11.084595674020397</v>
      </c>
      <c r="O1066" s="232">
        <v>9</v>
      </c>
      <c r="P1066" s="232">
        <v>12</v>
      </c>
      <c r="Q1066" s="242">
        <v>18</v>
      </c>
      <c r="R1066" s="232">
        <v>12</v>
      </c>
      <c r="S1066" s="242">
        <v>17</v>
      </c>
      <c r="T1066" s="232">
        <v>14</v>
      </c>
      <c r="U1066" s="232">
        <v>10</v>
      </c>
      <c r="V1066" s="232">
        <v>9.5890000000000004</v>
      </c>
      <c r="W1066" s="229"/>
      <c r="X1066" s="230"/>
      <c r="Y1066" s="230"/>
      <c r="Z1066" s="230"/>
      <c r="AA1066" s="230"/>
      <c r="AB1066" s="230"/>
      <c r="AC1066" s="230"/>
      <c r="AD1066" s="230"/>
      <c r="AE1066" s="230"/>
      <c r="AF1066" s="230"/>
      <c r="AG1066" s="230"/>
      <c r="AH1066" s="230"/>
      <c r="AI1066" s="230"/>
      <c r="AJ1066" s="230"/>
      <c r="AK1066" s="230"/>
      <c r="AL1066" s="230"/>
      <c r="AM1066" s="230"/>
      <c r="AN1066" s="230"/>
      <c r="AO1066" s="230"/>
      <c r="AP1066" s="230"/>
      <c r="AQ1066" s="230"/>
      <c r="AR1066" s="230"/>
      <c r="AS1066" s="230"/>
      <c r="AT1066" s="230"/>
      <c r="AU1066" s="230"/>
      <c r="AV1066" s="230"/>
      <c r="AW1066" s="230"/>
      <c r="AX1066" s="230"/>
      <c r="AY1066" s="230"/>
      <c r="AZ1066" s="230"/>
      <c r="BA1066" s="230"/>
      <c r="BB1066" s="230"/>
      <c r="BC1066" s="230"/>
      <c r="BD1066" s="230"/>
      <c r="BE1066" s="230"/>
      <c r="BF1066" s="230"/>
      <c r="BG1066" s="230"/>
      <c r="BH1066" s="230"/>
      <c r="BI1066" s="230"/>
      <c r="BJ1066" s="230"/>
      <c r="BK1066" s="230"/>
      <c r="BL1066" s="230"/>
      <c r="BM1066" s="231">
        <v>11.441853139461076</v>
      </c>
    </row>
    <row r="1067" spans="1:65">
      <c r="A1067" s="30"/>
      <c r="B1067" s="19">
        <v>1</v>
      </c>
      <c r="C1067" s="9">
        <v>5</v>
      </c>
      <c r="D1067" s="232">
        <v>12</v>
      </c>
      <c r="E1067" s="232">
        <v>11</v>
      </c>
      <c r="F1067" s="232">
        <v>10</v>
      </c>
      <c r="G1067" s="232">
        <v>14</v>
      </c>
      <c r="H1067" s="232">
        <v>10</v>
      </c>
      <c r="I1067" s="232">
        <v>12</v>
      </c>
      <c r="J1067" s="232">
        <v>14</v>
      </c>
      <c r="K1067" s="232">
        <v>12</v>
      </c>
      <c r="L1067" s="242">
        <v>3</v>
      </c>
      <c r="M1067" s="232">
        <v>10</v>
      </c>
      <c r="N1067" s="232">
        <v>11.338224211964544</v>
      </c>
      <c r="O1067" s="232">
        <v>10</v>
      </c>
      <c r="P1067" s="232">
        <v>12</v>
      </c>
      <c r="Q1067" s="242">
        <v>18</v>
      </c>
      <c r="R1067" s="232">
        <v>11</v>
      </c>
      <c r="S1067" s="242">
        <v>18</v>
      </c>
      <c r="T1067" s="232">
        <v>14</v>
      </c>
      <c r="U1067" s="232">
        <v>10</v>
      </c>
      <c r="V1067" s="232">
        <v>9.2056666666666676</v>
      </c>
      <c r="W1067" s="229"/>
      <c r="X1067" s="230"/>
      <c r="Y1067" s="230"/>
      <c r="Z1067" s="230"/>
      <c r="AA1067" s="230"/>
      <c r="AB1067" s="230"/>
      <c r="AC1067" s="230"/>
      <c r="AD1067" s="230"/>
      <c r="AE1067" s="230"/>
      <c r="AF1067" s="230"/>
      <c r="AG1067" s="230"/>
      <c r="AH1067" s="230"/>
      <c r="AI1067" s="230"/>
      <c r="AJ1067" s="230"/>
      <c r="AK1067" s="230"/>
      <c r="AL1067" s="230"/>
      <c r="AM1067" s="230"/>
      <c r="AN1067" s="230"/>
      <c r="AO1067" s="230"/>
      <c r="AP1067" s="230"/>
      <c r="AQ1067" s="230"/>
      <c r="AR1067" s="230"/>
      <c r="AS1067" s="230"/>
      <c r="AT1067" s="230"/>
      <c r="AU1067" s="230"/>
      <c r="AV1067" s="230"/>
      <c r="AW1067" s="230"/>
      <c r="AX1067" s="230"/>
      <c r="AY1067" s="230"/>
      <c r="AZ1067" s="230"/>
      <c r="BA1067" s="230"/>
      <c r="BB1067" s="230"/>
      <c r="BC1067" s="230"/>
      <c r="BD1067" s="230"/>
      <c r="BE1067" s="230"/>
      <c r="BF1067" s="230"/>
      <c r="BG1067" s="230"/>
      <c r="BH1067" s="230"/>
      <c r="BI1067" s="230"/>
      <c r="BJ1067" s="230"/>
      <c r="BK1067" s="230"/>
      <c r="BL1067" s="230"/>
      <c r="BM1067" s="231">
        <v>125</v>
      </c>
    </row>
    <row r="1068" spans="1:65">
      <c r="A1068" s="30"/>
      <c r="B1068" s="19">
        <v>1</v>
      </c>
      <c r="C1068" s="9">
        <v>6</v>
      </c>
      <c r="D1068" s="232">
        <v>12</v>
      </c>
      <c r="E1068" s="232">
        <v>11</v>
      </c>
      <c r="F1068" s="232">
        <v>10</v>
      </c>
      <c r="G1068" s="232">
        <v>11</v>
      </c>
      <c r="H1068" s="232">
        <v>11</v>
      </c>
      <c r="I1068" s="232">
        <v>12</v>
      </c>
      <c r="J1068" s="232">
        <v>14</v>
      </c>
      <c r="K1068" s="232">
        <v>13</v>
      </c>
      <c r="L1068" s="243">
        <v>10</v>
      </c>
      <c r="M1068" s="232">
        <v>9</v>
      </c>
      <c r="N1068" s="232">
        <v>11.022963436222319</v>
      </c>
      <c r="O1068" s="232">
        <v>10</v>
      </c>
      <c r="P1068" s="232">
        <v>12</v>
      </c>
      <c r="Q1068" s="242">
        <v>19</v>
      </c>
      <c r="R1068" s="232">
        <v>11</v>
      </c>
      <c r="S1068" s="242">
        <v>18</v>
      </c>
      <c r="T1068" s="232">
        <v>14</v>
      </c>
      <c r="U1068" s="232">
        <v>9</v>
      </c>
      <c r="V1068" s="232">
        <v>8.8254999999999999</v>
      </c>
      <c r="W1068" s="229"/>
      <c r="X1068" s="230"/>
      <c r="Y1068" s="230"/>
      <c r="Z1068" s="230"/>
      <c r="AA1068" s="230"/>
      <c r="AB1068" s="230"/>
      <c r="AC1068" s="230"/>
      <c r="AD1068" s="230"/>
      <c r="AE1068" s="230"/>
      <c r="AF1068" s="230"/>
      <c r="AG1068" s="230"/>
      <c r="AH1068" s="230"/>
      <c r="AI1068" s="230"/>
      <c r="AJ1068" s="230"/>
      <c r="AK1068" s="230"/>
      <c r="AL1068" s="230"/>
      <c r="AM1068" s="230"/>
      <c r="AN1068" s="230"/>
      <c r="AO1068" s="230"/>
      <c r="AP1068" s="230"/>
      <c r="AQ1068" s="230"/>
      <c r="AR1068" s="230"/>
      <c r="AS1068" s="230"/>
      <c r="AT1068" s="230"/>
      <c r="AU1068" s="230"/>
      <c r="AV1068" s="230"/>
      <c r="AW1068" s="230"/>
      <c r="AX1068" s="230"/>
      <c r="AY1068" s="230"/>
      <c r="AZ1068" s="230"/>
      <c r="BA1068" s="230"/>
      <c r="BB1068" s="230"/>
      <c r="BC1068" s="230"/>
      <c r="BD1068" s="230"/>
      <c r="BE1068" s="230"/>
      <c r="BF1068" s="230"/>
      <c r="BG1068" s="230"/>
      <c r="BH1068" s="230"/>
      <c r="BI1068" s="230"/>
      <c r="BJ1068" s="230"/>
      <c r="BK1068" s="230"/>
      <c r="BL1068" s="230"/>
      <c r="BM1068" s="233"/>
    </row>
    <row r="1069" spans="1:65">
      <c r="A1069" s="30"/>
      <c r="B1069" s="20" t="s">
        <v>259</v>
      </c>
      <c r="C1069" s="12"/>
      <c r="D1069" s="234">
        <v>12.166666666666666</v>
      </c>
      <c r="E1069" s="234">
        <v>11</v>
      </c>
      <c r="F1069" s="234">
        <v>10.333333333333334</v>
      </c>
      <c r="G1069" s="234">
        <v>12.666666666666666</v>
      </c>
      <c r="H1069" s="234">
        <v>10.333333333333334</v>
      </c>
      <c r="I1069" s="234">
        <v>12.333333333333334</v>
      </c>
      <c r="J1069" s="234">
        <v>14.166666666666666</v>
      </c>
      <c r="K1069" s="234">
        <v>12.333333333333334</v>
      </c>
      <c r="L1069" s="234">
        <v>4.166666666666667</v>
      </c>
      <c r="M1069" s="234">
        <v>10.166666666666666</v>
      </c>
      <c r="N1069" s="234">
        <v>11.117566898043895</v>
      </c>
      <c r="O1069" s="234">
        <v>9.8333333333333339</v>
      </c>
      <c r="P1069" s="234">
        <v>12</v>
      </c>
      <c r="Q1069" s="234">
        <v>18.166666666666668</v>
      </c>
      <c r="R1069" s="234">
        <v>11.666666666666666</v>
      </c>
      <c r="S1069" s="234">
        <v>17.333333333333332</v>
      </c>
      <c r="T1069" s="234">
        <v>14</v>
      </c>
      <c r="U1069" s="234">
        <v>9.6666666666666661</v>
      </c>
      <c r="V1069" s="234">
        <v>9.2854166666666664</v>
      </c>
      <c r="W1069" s="229"/>
      <c r="X1069" s="230"/>
      <c r="Y1069" s="230"/>
      <c r="Z1069" s="230"/>
      <c r="AA1069" s="230"/>
      <c r="AB1069" s="230"/>
      <c r="AC1069" s="230"/>
      <c r="AD1069" s="230"/>
      <c r="AE1069" s="230"/>
      <c r="AF1069" s="230"/>
      <c r="AG1069" s="230"/>
      <c r="AH1069" s="230"/>
      <c r="AI1069" s="230"/>
      <c r="AJ1069" s="230"/>
      <c r="AK1069" s="230"/>
      <c r="AL1069" s="230"/>
      <c r="AM1069" s="230"/>
      <c r="AN1069" s="230"/>
      <c r="AO1069" s="230"/>
      <c r="AP1069" s="230"/>
      <c r="AQ1069" s="230"/>
      <c r="AR1069" s="230"/>
      <c r="AS1069" s="230"/>
      <c r="AT1069" s="230"/>
      <c r="AU1069" s="230"/>
      <c r="AV1069" s="230"/>
      <c r="AW1069" s="230"/>
      <c r="AX1069" s="230"/>
      <c r="AY1069" s="230"/>
      <c r="AZ1069" s="230"/>
      <c r="BA1069" s="230"/>
      <c r="BB1069" s="230"/>
      <c r="BC1069" s="230"/>
      <c r="BD1069" s="230"/>
      <c r="BE1069" s="230"/>
      <c r="BF1069" s="230"/>
      <c r="BG1069" s="230"/>
      <c r="BH1069" s="230"/>
      <c r="BI1069" s="230"/>
      <c r="BJ1069" s="230"/>
      <c r="BK1069" s="230"/>
      <c r="BL1069" s="230"/>
      <c r="BM1069" s="233"/>
    </row>
    <row r="1070" spans="1:65">
      <c r="A1070" s="30"/>
      <c r="B1070" s="3" t="s">
        <v>260</v>
      </c>
      <c r="C1070" s="29"/>
      <c r="D1070" s="232">
        <v>12</v>
      </c>
      <c r="E1070" s="232">
        <v>11</v>
      </c>
      <c r="F1070" s="232">
        <v>10</v>
      </c>
      <c r="G1070" s="232">
        <v>13</v>
      </c>
      <c r="H1070" s="232">
        <v>10</v>
      </c>
      <c r="I1070" s="232">
        <v>12</v>
      </c>
      <c r="J1070" s="232">
        <v>14</v>
      </c>
      <c r="K1070" s="232">
        <v>12</v>
      </c>
      <c r="L1070" s="232">
        <v>3</v>
      </c>
      <c r="M1070" s="232">
        <v>10</v>
      </c>
      <c r="N1070" s="232">
        <v>11.061861065954421</v>
      </c>
      <c r="O1070" s="232">
        <v>10</v>
      </c>
      <c r="P1070" s="232">
        <v>12</v>
      </c>
      <c r="Q1070" s="232">
        <v>18</v>
      </c>
      <c r="R1070" s="232">
        <v>12</v>
      </c>
      <c r="S1070" s="232">
        <v>17</v>
      </c>
      <c r="T1070" s="232">
        <v>14</v>
      </c>
      <c r="U1070" s="232">
        <v>10</v>
      </c>
      <c r="V1070" s="232">
        <v>9.3180000000000014</v>
      </c>
      <c r="W1070" s="229"/>
      <c r="X1070" s="230"/>
      <c r="Y1070" s="230"/>
      <c r="Z1070" s="230"/>
      <c r="AA1070" s="230"/>
      <c r="AB1070" s="230"/>
      <c r="AC1070" s="230"/>
      <c r="AD1070" s="230"/>
      <c r="AE1070" s="230"/>
      <c r="AF1070" s="230"/>
      <c r="AG1070" s="230"/>
      <c r="AH1070" s="230"/>
      <c r="AI1070" s="230"/>
      <c r="AJ1070" s="230"/>
      <c r="AK1070" s="230"/>
      <c r="AL1070" s="230"/>
      <c r="AM1070" s="230"/>
      <c r="AN1070" s="230"/>
      <c r="AO1070" s="230"/>
      <c r="AP1070" s="230"/>
      <c r="AQ1070" s="230"/>
      <c r="AR1070" s="230"/>
      <c r="AS1070" s="230"/>
      <c r="AT1070" s="230"/>
      <c r="AU1070" s="230"/>
      <c r="AV1070" s="230"/>
      <c r="AW1070" s="230"/>
      <c r="AX1070" s="230"/>
      <c r="AY1070" s="230"/>
      <c r="AZ1070" s="230"/>
      <c r="BA1070" s="230"/>
      <c r="BB1070" s="230"/>
      <c r="BC1070" s="230"/>
      <c r="BD1070" s="230"/>
      <c r="BE1070" s="230"/>
      <c r="BF1070" s="230"/>
      <c r="BG1070" s="230"/>
      <c r="BH1070" s="230"/>
      <c r="BI1070" s="230"/>
      <c r="BJ1070" s="230"/>
      <c r="BK1070" s="230"/>
      <c r="BL1070" s="230"/>
      <c r="BM1070" s="233"/>
    </row>
    <row r="1071" spans="1:65">
      <c r="A1071" s="30"/>
      <c r="B1071" s="3" t="s">
        <v>261</v>
      </c>
      <c r="C1071" s="29"/>
      <c r="D1071" s="232">
        <v>0.40824829046386302</v>
      </c>
      <c r="E1071" s="232">
        <v>0</v>
      </c>
      <c r="F1071" s="232">
        <v>0.51639777949432231</v>
      </c>
      <c r="G1071" s="232">
        <v>1.0327955589886446</v>
      </c>
      <c r="H1071" s="232">
        <v>0.5163977794943222</v>
      </c>
      <c r="I1071" s="232">
        <v>0.51639777949432231</v>
      </c>
      <c r="J1071" s="232">
        <v>0.75277265270908111</v>
      </c>
      <c r="K1071" s="232">
        <v>0.5163977794943222</v>
      </c>
      <c r="L1071" s="232">
        <v>2.857738033247041</v>
      </c>
      <c r="M1071" s="232">
        <v>0.98319208025017513</v>
      </c>
      <c r="N1071" s="232">
        <v>0.18509503782987619</v>
      </c>
      <c r="O1071" s="232">
        <v>0.40824829046386302</v>
      </c>
      <c r="P1071" s="232">
        <v>0</v>
      </c>
      <c r="Q1071" s="232">
        <v>0.40824829046386302</v>
      </c>
      <c r="R1071" s="232">
        <v>0.51639777949432231</v>
      </c>
      <c r="S1071" s="232">
        <v>0.5163977794943222</v>
      </c>
      <c r="T1071" s="232">
        <v>0</v>
      </c>
      <c r="U1071" s="232">
        <v>0.5163977794943222</v>
      </c>
      <c r="V1071" s="232">
        <v>0.26715916500177284</v>
      </c>
      <c r="W1071" s="229"/>
      <c r="X1071" s="230"/>
      <c r="Y1071" s="230"/>
      <c r="Z1071" s="230"/>
      <c r="AA1071" s="230"/>
      <c r="AB1071" s="230"/>
      <c r="AC1071" s="230"/>
      <c r="AD1071" s="230"/>
      <c r="AE1071" s="230"/>
      <c r="AF1071" s="230"/>
      <c r="AG1071" s="230"/>
      <c r="AH1071" s="230"/>
      <c r="AI1071" s="230"/>
      <c r="AJ1071" s="230"/>
      <c r="AK1071" s="230"/>
      <c r="AL1071" s="230"/>
      <c r="AM1071" s="230"/>
      <c r="AN1071" s="230"/>
      <c r="AO1071" s="230"/>
      <c r="AP1071" s="230"/>
      <c r="AQ1071" s="230"/>
      <c r="AR1071" s="230"/>
      <c r="AS1071" s="230"/>
      <c r="AT1071" s="230"/>
      <c r="AU1071" s="230"/>
      <c r="AV1071" s="230"/>
      <c r="AW1071" s="230"/>
      <c r="AX1071" s="230"/>
      <c r="AY1071" s="230"/>
      <c r="AZ1071" s="230"/>
      <c r="BA1071" s="230"/>
      <c r="BB1071" s="230"/>
      <c r="BC1071" s="230"/>
      <c r="BD1071" s="230"/>
      <c r="BE1071" s="230"/>
      <c r="BF1071" s="230"/>
      <c r="BG1071" s="230"/>
      <c r="BH1071" s="230"/>
      <c r="BI1071" s="230"/>
      <c r="BJ1071" s="230"/>
      <c r="BK1071" s="230"/>
      <c r="BL1071" s="230"/>
      <c r="BM1071" s="233"/>
    </row>
    <row r="1072" spans="1:65">
      <c r="A1072" s="30"/>
      <c r="B1072" s="3" t="s">
        <v>86</v>
      </c>
      <c r="C1072" s="29"/>
      <c r="D1072" s="13">
        <v>3.355465401072847E-2</v>
      </c>
      <c r="E1072" s="13">
        <v>0</v>
      </c>
      <c r="F1072" s="13">
        <v>4.9973978660740867E-2</v>
      </c>
      <c r="G1072" s="13">
        <v>8.1536491499103525E-2</v>
      </c>
      <c r="H1072" s="13">
        <v>4.9973978660740853E-2</v>
      </c>
      <c r="I1072" s="13">
        <v>4.1870090229269373E-2</v>
      </c>
      <c r="J1072" s="13">
        <v>5.313689313240573E-2</v>
      </c>
      <c r="K1072" s="13">
        <v>4.1870090229269366E-2</v>
      </c>
      <c r="L1072" s="13">
        <v>0.68585712797928977</v>
      </c>
      <c r="M1072" s="13">
        <v>9.670741772952543E-2</v>
      </c>
      <c r="N1072" s="13">
        <v>1.6648880058679309E-2</v>
      </c>
      <c r="O1072" s="13">
        <v>4.1516775301409799E-2</v>
      </c>
      <c r="P1072" s="13">
        <v>0</v>
      </c>
      <c r="Q1072" s="13">
        <v>2.2472382961313559E-2</v>
      </c>
      <c r="R1072" s="13">
        <v>4.4262666813799055E-2</v>
      </c>
      <c r="S1072" s="13">
        <v>2.9792179586210898E-2</v>
      </c>
      <c r="T1072" s="13">
        <v>0</v>
      </c>
      <c r="U1072" s="13">
        <v>5.3420459947688508E-2</v>
      </c>
      <c r="V1072" s="13">
        <v>2.8771909176767099E-2</v>
      </c>
      <c r="W1072" s="157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30"/>
      <c r="B1073" s="3" t="s">
        <v>262</v>
      </c>
      <c r="C1073" s="29"/>
      <c r="D1073" s="13">
        <v>6.3347564277488111E-2</v>
      </c>
      <c r="E1073" s="13">
        <v>-3.861727065322984E-2</v>
      </c>
      <c r="F1073" s="13">
        <v>-9.6882890613640082E-2</v>
      </c>
      <c r="G1073" s="13">
        <v>0.10704677924779582</v>
      </c>
      <c r="H1073" s="13">
        <v>-9.6882890613640082E-2</v>
      </c>
      <c r="I1073" s="13">
        <v>7.7913969267590755E-2</v>
      </c>
      <c r="J1073" s="13">
        <v>0.23814442415871917</v>
      </c>
      <c r="K1073" s="13">
        <v>7.7913969267590755E-2</v>
      </c>
      <c r="L1073" s="13">
        <v>-0.63583987524743546</v>
      </c>
      <c r="M1073" s="13">
        <v>-0.11144929560374273</v>
      </c>
      <c r="N1073" s="13">
        <v>-2.8342108351204987E-2</v>
      </c>
      <c r="O1073" s="13">
        <v>-0.14058210558394779</v>
      </c>
      <c r="P1073" s="13">
        <v>4.8781159287385689E-2</v>
      </c>
      <c r="Q1073" s="13">
        <v>0.58773814392118107</v>
      </c>
      <c r="R1073" s="13">
        <v>1.9648349307180402E-2</v>
      </c>
      <c r="S1073" s="13">
        <v>0.51490611897066807</v>
      </c>
      <c r="T1073" s="13">
        <v>0.22357801916861653</v>
      </c>
      <c r="U1073" s="13">
        <v>-0.15514851057405055</v>
      </c>
      <c r="V1073" s="13">
        <v>-0.18846916198891006</v>
      </c>
      <c r="W1073" s="157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46" t="s">
        <v>263</v>
      </c>
      <c r="C1074" s="47"/>
      <c r="D1074" s="45">
        <v>0.25</v>
      </c>
      <c r="E1074" s="45">
        <v>0.34</v>
      </c>
      <c r="F1074" s="45">
        <v>0.67</v>
      </c>
      <c r="G1074" s="45">
        <v>0.51</v>
      </c>
      <c r="H1074" s="45">
        <v>0.67</v>
      </c>
      <c r="I1074" s="45">
        <v>0.34</v>
      </c>
      <c r="J1074" s="45">
        <v>1.26</v>
      </c>
      <c r="K1074" s="45">
        <v>0.34</v>
      </c>
      <c r="L1074" s="45">
        <v>3.79</v>
      </c>
      <c r="M1074" s="45">
        <v>0.76</v>
      </c>
      <c r="N1074" s="45">
        <v>0.28000000000000003</v>
      </c>
      <c r="O1074" s="45">
        <v>0.93</v>
      </c>
      <c r="P1074" s="45">
        <v>0.17</v>
      </c>
      <c r="Q1074" s="45">
        <v>3.29</v>
      </c>
      <c r="R1074" s="45">
        <v>0</v>
      </c>
      <c r="S1074" s="45">
        <v>2.87</v>
      </c>
      <c r="T1074" s="45">
        <v>1.18</v>
      </c>
      <c r="U1074" s="45">
        <v>1.01</v>
      </c>
      <c r="V1074" s="45">
        <v>1.2</v>
      </c>
      <c r="W1074" s="157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B1075" s="31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BM1075" s="55"/>
    </row>
    <row r="1076" spans="1:65" ht="15">
      <c r="B1076" s="8" t="s">
        <v>562</v>
      </c>
      <c r="BM1076" s="28" t="s">
        <v>66</v>
      </c>
    </row>
    <row r="1077" spans="1:65" ht="15">
      <c r="A1077" s="25" t="s">
        <v>35</v>
      </c>
      <c r="B1077" s="18" t="s">
        <v>110</v>
      </c>
      <c r="C1077" s="15" t="s">
        <v>111</v>
      </c>
      <c r="D1077" s="16" t="s">
        <v>225</v>
      </c>
      <c r="E1077" s="17" t="s">
        <v>225</v>
      </c>
      <c r="F1077" s="17" t="s">
        <v>225</v>
      </c>
      <c r="G1077" s="17" t="s">
        <v>225</v>
      </c>
      <c r="H1077" s="17" t="s">
        <v>225</v>
      </c>
      <c r="I1077" s="17" t="s">
        <v>225</v>
      </c>
      <c r="J1077" s="17" t="s">
        <v>225</v>
      </c>
      <c r="K1077" s="17" t="s">
        <v>225</v>
      </c>
      <c r="L1077" s="17" t="s">
        <v>225</v>
      </c>
      <c r="M1077" s="17" t="s">
        <v>225</v>
      </c>
      <c r="N1077" s="17" t="s">
        <v>225</v>
      </c>
      <c r="O1077" s="17" t="s">
        <v>225</v>
      </c>
      <c r="P1077" s="17" t="s">
        <v>225</v>
      </c>
      <c r="Q1077" s="17" t="s">
        <v>225</v>
      </c>
      <c r="R1077" s="17" t="s">
        <v>225</v>
      </c>
      <c r="S1077" s="17" t="s">
        <v>225</v>
      </c>
      <c r="T1077" s="17" t="s">
        <v>225</v>
      </c>
      <c r="U1077" s="17" t="s">
        <v>225</v>
      </c>
      <c r="V1077" s="17" t="s">
        <v>225</v>
      </c>
      <c r="W1077" s="157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1</v>
      </c>
    </row>
    <row r="1078" spans="1:65">
      <c r="A1078" s="30"/>
      <c r="B1078" s="19" t="s">
        <v>226</v>
      </c>
      <c r="C1078" s="9" t="s">
        <v>226</v>
      </c>
      <c r="D1078" s="155" t="s">
        <v>228</v>
      </c>
      <c r="E1078" s="156" t="s">
        <v>229</v>
      </c>
      <c r="F1078" s="156" t="s">
        <v>231</v>
      </c>
      <c r="G1078" s="156" t="s">
        <v>232</v>
      </c>
      <c r="H1078" s="156" t="s">
        <v>233</v>
      </c>
      <c r="I1078" s="156" t="s">
        <v>234</v>
      </c>
      <c r="J1078" s="156" t="s">
        <v>235</v>
      </c>
      <c r="K1078" s="156" t="s">
        <v>236</v>
      </c>
      <c r="L1078" s="156" t="s">
        <v>237</v>
      </c>
      <c r="M1078" s="156" t="s">
        <v>238</v>
      </c>
      <c r="N1078" s="156" t="s">
        <v>239</v>
      </c>
      <c r="O1078" s="156" t="s">
        <v>241</v>
      </c>
      <c r="P1078" s="156" t="s">
        <v>242</v>
      </c>
      <c r="Q1078" s="156" t="s">
        <v>243</v>
      </c>
      <c r="R1078" s="156" t="s">
        <v>244</v>
      </c>
      <c r="S1078" s="156" t="s">
        <v>247</v>
      </c>
      <c r="T1078" s="156" t="s">
        <v>249</v>
      </c>
      <c r="U1078" s="156" t="s">
        <v>250</v>
      </c>
      <c r="V1078" s="156" t="s">
        <v>251</v>
      </c>
      <c r="W1078" s="157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 t="s">
        <v>3</v>
      </c>
    </row>
    <row r="1079" spans="1:65">
      <c r="A1079" s="30"/>
      <c r="B1079" s="19"/>
      <c r="C1079" s="9"/>
      <c r="D1079" s="10" t="s">
        <v>267</v>
      </c>
      <c r="E1079" s="11" t="s">
        <v>292</v>
      </c>
      <c r="F1079" s="11" t="s">
        <v>267</v>
      </c>
      <c r="G1079" s="11" t="s">
        <v>291</v>
      </c>
      <c r="H1079" s="11" t="s">
        <v>267</v>
      </c>
      <c r="I1079" s="11" t="s">
        <v>291</v>
      </c>
      <c r="J1079" s="11" t="s">
        <v>291</v>
      </c>
      <c r="K1079" s="11" t="s">
        <v>267</v>
      </c>
      <c r="L1079" s="11" t="s">
        <v>291</v>
      </c>
      <c r="M1079" s="11" t="s">
        <v>292</v>
      </c>
      <c r="N1079" s="11" t="s">
        <v>267</v>
      </c>
      <c r="O1079" s="11" t="s">
        <v>267</v>
      </c>
      <c r="P1079" s="11" t="s">
        <v>267</v>
      </c>
      <c r="Q1079" s="11" t="s">
        <v>292</v>
      </c>
      <c r="R1079" s="11" t="s">
        <v>292</v>
      </c>
      <c r="S1079" s="11" t="s">
        <v>292</v>
      </c>
      <c r="T1079" s="11" t="s">
        <v>267</v>
      </c>
      <c r="U1079" s="11" t="s">
        <v>292</v>
      </c>
      <c r="V1079" s="11" t="s">
        <v>291</v>
      </c>
      <c r="W1079" s="157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2</v>
      </c>
    </row>
    <row r="1080" spans="1:65">
      <c r="A1080" s="30"/>
      <c r="B1080" s="19"/>
      <c r="C1080" s="9"/>
      <c r="D1080" s="26" t="s">
        <v>295</v>
      </c>
      <c r="E1080" s="26" t="s">
        <v>296</v>
      </c>
      <c r="F1080" s="26" t="s">
        <v>296</v>
      </c>
      <c r="G1080" s="26" t="s">
        <v>300</v>
      </c>
      <c r="H1080" s="26" t="s">
        <v>298</v>
      </c>
      <c r="I1080" s="26" t="s">
        <v>300</v>
      </c>
      <c r="J1080" s="26" t="s">
        <v>300</v>
      </c>
      <c r="K1080" s="26" t="s">
        <v>117</v>
      </c>
      <c r="L1080" s="26" t="s">
        <v>296</v>
      </c>
      <c r="M1080" s="26" t="s">
        <v>298</v>
      </c>
      <c r="N1080" s="26" t="s">
        <v>295</v>
      </c>
      <c r="O1080" s="26" t="s">
        <v>298</v>
      </c>
      <c r="P1080" s="26" t="s">
        <v>298</v>
      </c>
      <c r="Q1080" s="26" t="s">
        <v>300</v>
      </c>
      <c r="R1080" s="26" t="s">
        <v>296</v>
      </c>
      <c r="S1080" s="26" t="s">
        <v>296</v>
      </c>
      <c r="T1080" s="26" t="s">
        <v>300</v>
      </c>
      <c r="U1080" s="26" t="s">
        <v>295</v>
      </c>
      <c r="V1080" s="26" t="s">
        <v>295</v>
      </c>
      <c r="W1080" s="157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2</v>
      </c>
    </row>
    <row r="1081" spans="1:65">
      <c r="A1081" s="30"/>
      <c r="B1081" s="18">
        <v>1</v>
      </c>
      <c r="C1081" s="14">
        <v>1</v>
      </c>
      <c r="D1081" s="151">
        <v>4.2699999999999996</v>
      </c>
      <c r="E1081" s="22">
        <v>3.9</v>
      </c>
      <c r="F1081" s="22">
        <v>3.12</v>
      </c>
      <c r="G1081" s="151" t="s">
        <v>102</v>
      </c>
      <c r="H1081" s="22">
        <v>3.26</v>
      </c>
      <c r="I1081" s="151" t="s">
        <v>102</v>
      </c>
      <c r="J1081" s="151" t="s">
        <v>102</v>
      </c>
      <c r="K1081" s="22">
        <v>3.07</v>
      </c>
      <c r="L1081" s="151">
        <v>33</v>
      </c>
      <c r="M1081" s="22">
        <v>3.2</v>
      </c>
      <c r="N1081" s="22">
        <v>2.7523760926612191</v>
      </c>
      <c r="O1081" s="22">
        <v>3.47</v>
      </c>
      <c r="P1081" s="22">
        <v>3.16</v>
      </c>
      <c r="Q1081" s="22">
        <v>2.81</v>
      </c>
      <c r="R1081" s="22">
        <v>3.1</v>
      </c>
      <c r="S1081" s="22">
        <v>2.9</v>
      </c>
      <c r="T1081" s="22">
        <v>2.4900000000000002</v>
      </c>
      <c r="U1081" s="22">
        <v>2.8</v>
      </c>
      <c r="V1081" s="151">
        <v>5.7060000000000004</v>
      </c>
      <c r="W1081" s="157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1</v>
      </c>
    </row>
    <row r="1082" spans="1:65">
      <c r="A1082" s="30"/>
      <c r="B1082" s="19">
        <v>1</v>
      </c>
      <c r="C1082" s="9">
        <v>2</v>
      </c>
      <c r="D1082" s="152">
        <v>4.26</v>
      </c>
      <c r="E1082" s="11">
        <v>3.5</v>
      </c>
      <c r="F1082" s="11">
        <v>3.05</v>
      </c>
      <c r="G1082" s="152" t="s">
        <v>102</v>
      </c>
      <c r="H1082" s="11">
        <v>3.32</v>
      </c>
      <c r="I1082" s="152" t="s">
        <v>102</v>
      </c>
      <c r="J1082" s="152" t="s">
        <v>102</v>
      </c>
      <c r="K1082" s="11">
        <v>3.02</v>
      </c>
      <c r="L1082" s="152">
        <v>32</v>
      </c>
      <c r="M1082" s="11">
        <v>2.4</v>
      </c>
      <c r="N1082" s="11">
        <v>2.8906455897096457</v>
      </c>
      <c r="O1082" s="11">
        <v>3.18</v>
      </c>
      <c r="P1082" s="11">
        <v>3.21</v>
      </c>
      <c r="Q1082" s="11">
        <v>2.8</v>
      </c>
      <c r="R1082" s="11">
        <v>3.1</v>
      </c>
      <c r="S1082" s="11">
        <v>3.1</v>
      </c>
      <c r="T1082" s="11">
        <v>2.4900000000000002</v>
      </c>
      <c r="U1082" s="11">
        <v>2.6</v>
      </c>
      <c r="V1082" s="152">
        <v>6.174666666666667</v>
      </c>
      <c r="W1082" s="157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27</v>
      </c>
    </row>
    <row r="1083" spans="1:65">
      <c r="A1083" s="30"/>
      <c r="B1083" s="19">
        <v>1</v>
      </c>
      <c r="C1083" s="9">
        <v>3</v>
      </c>
      <c r="D1083" s="152">
        <v>4.07</v>
      </c>
      <c r="E1083" s="11">
        <v>3.6</v>
      </c>
      <c r="F1083" s="11">
        <v>3.08</v>
      </c>
      <c r="G1083" s="152" t="s">
        <v>102</v>
      </c>
      <c r="H1083" s="11">
        <v>3.26</v>
      </c>
      <c r="I1083" s="152" t="s">
        <v>102</v>
      </c>
      <c r="J1083" s="152" t="s">
        <v>102</v>
      </c>
      <c r="K1083" s="11">
        <v>3.02</v>
      </c>
      <c r="L1083" s="152">
        <v>31</v>
      </c>
      <c r="M1083" s="11">
        <v>2.5</v>
      </c>
      <c r="N1083" s="11">
        <v>2.855839305267565</v>
      </c>
      <c r="O1083" s="11">
        <v>3.11</v>
      </c>
      <c r="P1083" s="11">
        <v>3.27</v>
      </c>
      <c r="Q1083" s="11">
        <v>2.77</v>
      </c>
      <c r="R1083" s="11">
        <v>3.1</v>
      </c>
      <c r="S1083" s="11">
        <v>3</v>
      </c>
      <c r="T1083" s="11">
        <v>2.61</v>
      </c>
      <c r="U1083" s="11">
        <v>2.9</v>
      </c>
      <c r="V1083" s="152">
        <v>5.7560000000000002</v>
      </c>
      <c r="W1083" s="157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16</v>
      </c>
    </row>
    <row r="1084" spans="1:65">
      <c r="A1084" s="30"/>
      <c r="B1084" s="19">
        <v>1</v>
      </c>
      <c r="C1084" s="9">
        <v>4</v>
      </c>
      <c r="D1084" s="152">
        <v>4.38</v>
      </c>
      <c r="E1084" s="11">
        <v>3.6</v>
      </c>
      <c r="F1084" s="11">
        <v>3.09</v>
      </c>
      <c r="G1084" s="152" t="s">
        <v>102</v>
      </c>
      <c r="H1084" s="11">
        <v>3.21</v>
      </c>
      <c r="I1084" s="152" t="s">
        <v>102</v>
      </c>
      <c r="J1084" s="152" t="s">
        <v>102</v>
      </c>
      <c r="K1084" s="11">
        <v>2.99</v>
      </c>
      <c r="L1084" s="152">
        <v>29</v>
      </c>
      <c r="M1084" s="11">
        <v>2.6</v>
      </c>
      <c r="N1084" s="11">
        <v>2.7148782784209575</v>
      </c>
      <c r="O1084" s="11">
        <v>3.11</v>
      </c>
      <c r="P1084" s="11">
        <v>3.28</v>
      </c>
      <c r="Q1084" s="11">
        <v>2.77</v>
      </c>
      <c r="R1084" s="11">
        <v>3.1</v>
      </c>
      <c r="S1084" s="11">
        <v>3.1</v>
      </c>
      <c r="T1084" s="11">
        <v>2.4900000000000002</v>
      </c>
      <c r="U1084" s="11">
        <v>2.6</v>
      </c>
      <c r="V1084" s="152">
        <v>6.1875</v>
      </c>
      <c r="W1084" s="157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3.0173927493815382</v>
      </c>
    </row>
    <row r="1085" spans="1:65">
      <c r="A1085" s="30"/>
      <c r="B1085" s="19">
        <v>1</v>
      </c>
      <c r="C1085" s="9">
        <v>5</v>
      </c>
      <c r="D1085" s="152">
        <v>4.07</v>
      </c>
      <c r="E1085" s="11">
        <v>3.7</v>
      </c>
      <c r="F1085" s="11">
        <v>3.14</v>
      </c>
      <c r="G1085" s="152" t="s">
        <v>102</v>
      </c>
      <c r="H1085" s="11">
        <v>3.38</v>
      </c>
      <c r="I1085" s="152" t="s">
        <v>102</v>
      </c>
      <c r="J1085" s="152" t="s">
        <v>102</v>
      </c>
      <c r="K1085" s="11">
        <v>3.01</v>
      </c>
      <c r="L1085" s="152">
        <v>35</v>
      </c>
      <c r="M1085" s="11">
        <v>3.4</v>
      </c>
      <c r="N1085" s="11">
        <v>2.8785175719281053</v>
      </c>
      <c r="O1085" s="11">
        <v>3.11</v>
      </c>
      <c r="P1085" s="11">
        <v>3.19</v>
      </c>
      <c r="Q1085" s="11">
        <v>2.83</v>
      </c>
      <c r="R1085" s="11">
        <v>3.1</v>
      </c>
      <c r="S1085" s="11">
        <v>3</v>
      </c>
      <c r="T1085" s="11">
        <v>2.39</v>
      </c>
      <c r="U1085" s="11">
        <v>2.6</v>
      </c>
      <c r="V1085" s="152">
        <v>6.3465000000000007</v>
      </c>
      <c r="W1085" s="157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126</v>
      </c>
    </row>
    <row r="1086" spans="1:65">
      <c r="A1086" s="30"/>
      <c r="B1086" s="19">
        <v>1</v>
      </c>
      <c r="C1086" s="9">
        <v>6</v>
      </c>
      <c r="D1086" s="152">
        <v>3.95</v>
      </c>
      <c r="E1086" s="153">
        <v>5.6</v>
      </c>
      <c r="F1086" s="11">
        <v>3.09</v>
      </c>
      <c r="G1086" s="152" t="s">
        <v>102</v>
      </c>
      <c r="H1086" s="11">
        <v>3.27</v>
      </c>
      <c r="I1086" s="152" t="s">
        <v>102</v>
      </c>
      <c r="J1086" s="152" t="s">
        <v>102</v>
      </c>
      <c r="K1086" s="11">
        <v>3.05</v>
      </c>
      <c r="L1086" s="152">
        <v>35</v>
      </c>
      <c r="M1086" s="11">
        <v>3.2</v>
      </c>
      <c r="N1086" s="11">
        <v>2.7743776137725207</v>
      </c>
      <c r="O1086" s="11">
        <v>2.7</v>
      </c>
      <c r="P1086" s="11">
        <v>3.05</v>
      </c>
      <c r="Q1086" s="11">
        <v>2.8</v>
      </c>
      <c r="R1086" s="11">
        <v>3.1</v>
      </c>
      <c r="S1086" s="11">
        <v>3</v>
      </c>
      <c r="T1086" s="11">
        <v>2.61</v>
      </c>
      <c r="U1086" s="11">
        <v>2.9</v>
      </c>
      <c r="V1086" s="152">
        <v>6.0053333333333327</v>
      </c>
      <c r="W1086" s="157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20" t="s">
        <v>259</v>
      </c>
      <c r="C1087" s="12"/>
      <c r="D1087" s="23">
        <v>4.166666666666667</v>
      </c>
      <c r="E1087" s="23">
        <v>3.9833333333333329</v>
      </c>
      <c r="F1087" s="23">
        <v>3.0950000000000002</v>
      </c>
      <c r="G1087" s="23" t="s">
        <v>631</v>
      </c>
      <c r="H1087" s="23">
        <v>3.2833333333333332</v>
      </c>
      <c r="I1087" s="23" t="s">
        <v>631</v>
      </c>
      <c r="J1087" s="23" t="s">
        <v>631</v>
      </c>
      <c r="K1087" s="23">
        <v>3.0266666666666668</v>
      </c>
      <c r="L1087" s="23">
        <v>32.5</v>
      </c>
      <c r="M1087" s="23">
        <v>2.8833333333333333</v>
      </c>
      <c r="N1087" s="23">
        <v>2.8111057419600023</v>
      </c>
      <c r="O1087" s="23">
        <v>3.1133333333333333</v>
      </c>
      <c r="P1087" s="23">
        <v>3.1933333333333334</v>
      </c>
      <c r="Q1087" s="23">
        <v>2.7966666666666664</v>
      </c>
      <c r="R1087" s="23">
        <v>3.1</v>
      </c>
      <c r="S1087" s="23">
        <v>3.0166666666666671</v>
      </c>
      <c r="T1087" s="23">
        <v>2.5133333333333332</v>
      </c>
      <c r="U1087" s="23">
        <v>2.7333333333333329</v>
      </c>
      <c r="V1087" s="23">
        <v>6.0293333333333337</v>
      </c>
      <c r="W1087" s="157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3" t="s">
        <v>260</v>
      </c>
      <c r="C1088" s="29"/>
      <c r="D1088" s="11">
        <v>4.165</v>
      </c>
      <c r="E1088" s="11">
        <v>3.6500000000000004</v>
      </c>
      <c r="F1088" s="11">
        <v>3.09</v>
      </c>
      <c r="G1088" s="11" t="s">
        <v>631</v>
      </c>
      <c r="H1088" s="11">
        <v>3.2649999999999997</v>
      </c>
      <c r="I1088" s="11" t="s">
        <v>631</v>
      </c>
      <c r="J1088" s="11" t="s">
        <v>631</v>
      </c>
      <c r="K1088" s="11">
        <v>3.02</v>
      </c>
      <c r="L1088" s="11">
        <v>32.5</v>
      </c>
      <c r="M1088" s="11">
        <v>2.9000000000000004</v>
      </c>
      <c r="N1088" s="11">
        <v>2.8151084595200428</v>
      </c>
      <c r="O1088" s="11">
        <v>3.11</v>
      </c>
      <c r="P1088" s="11">
        <v>3.2</v>
      </c>
      <c r="Q1088" s="11">
        <v>2.8</v>
      </c>
      <c r="R1088" s="11">
        <v>3.1</v>
      </c>
      <c r="S1088" s="11">
        <v>3</v>
      </c>
      <c r="T1088" s="11">
        <v>2.4900000000000002</v>
      </c>
      <c r="U1088" s="11">
        <v>2.7</v>
      </c>
      <c r="V1088" s="11">
        <v>6.09</v>
      </c>
      <c r="W1088" s="157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3" t="s">
        <v>261</v>
      </c>
      <c r="C1089" s="29"/>
      <c r="D1089" s="24">
        <v>0.16157557571200726</v>
      </c>
      <c r="E1089" s="24">
        <v>0.8035338615557347</v>
      </c>
      <c r="F1089" s="24">
        <v>3.1464265445104653E-2</v>
      </c>
      <c r="G1089" s="24" t="s">
        <v>631</v>
      </c>
      <c r="H1089" s="24">
        <v>5.8878405775518956E-2</v>
      </c>
      <c r="I1089" s="24" t="s">
        <v>631</v>
      </c>
      <c r="J1089" s="24" t="s">
        <v>631</v>
      </c>
      <c r="K1089" s="24">
        <v>2.8751811537130325E-2</v>
      </c>
      <c r="L1089" s="24">
        <v>2.3452078799117149</v>
      </c>
      <c r="M1089" s="24">
        <v>0.43089055068157034</v>
      </c>
      <c r="N1089" s="24">
        <v>7.3389216826382539E-2</v>
      </c>
      <c r="O1089" s="24">
        <v>0.24598102907880248</v>
      </c>
      <c r="P1089" s="24">
        <v>8.4063468086123291E-2</v>
      </c>
      <c r="Q1089" s="24">
        <v>2.338090388900025E-2</v>
      </c>
      <c r="R1089" s="24">
        <v>0</v>
      </c>
      <c r="S1089" s="24">
        <v>7.5277265270908167E-2</v>
      </c>
      <c r="T1089" s="24">
        <v>8.4301047838485646E-2</v>
      </c>
      <c r="U1089" s="24">
        <v>0.15055453054181611</v>
      </c>
      <c r="V1089" s="24">
        <v>0.25556397329131597</v>
      </c>
      <c r="W1089" s="157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30"/>
      <c r="B1090" s="3" t="s">
        <v>86</v>
      </c>
      <c r="C1090" s="29"/>
      <c r="D1090" s="13">
        <v>3.8778138170881736E-2</v>
      </c>
      <c r="E1090" s="13">
        <v>0.20172398198051919</v>
      </c>
      <c r="F1090" s="13">
        <v>1.0166160079193748E-2</v>
      </c>
      <c r="G1090" s="13" t="s">
        <v>631</v>
      </c>
      <c r="H1090" s="13">
        <v>1.7932509373254506E-2</v>
      </c>
      <c r="I1090" s="13" t="s">
        <v>631</v>
      </c>
      <c r="J1090" s="13" t="s">
        <v>631</v>
      </c>
      <c r="K1090" s="13">
        <v>9.4994972038976843E-3</v>
      </c>
      <c r="L1090" s="13">
        <v>7.2160242458821994E-2</v>
      </c>
      <c r="M1090" s="13">
        <v>0.14944180948493768</v>
      </c>
      <c r="N1090" s="13">
        <v>2.6106885888686985E-2</v>
      </c>
      <c r="O1090" s="13">
        <v>7.9008895849722427E-2</v>
      </c>
      <c r="P1090" s="13">
        <v>2.6324676853692053E-2</v>
      </c>
      <c r="Q1090" s="13">
        <v>8.3602755264601623E-3</v>
      </c>
      <c r="R1090" s="13">
        <v>0</v>
      </c>
      <c r="S1090" s="13">
        <v>2.495378959256624E-2</v>
      </c>
      <c r="T1090" s="13">
        <v>3.3541530970219752E-2</v>
      </c>
      <c r="U1090" s="13">
        <v>5.5080925807981511E-2</v>
      </c>
      <c r="V1090" s="13">
        <v>4.2386771333146167E-2</v>
      </c>
      <c r="W1090" s="157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30"/>
      <c r="B1091" s="3" t="s">
        <v>262</v>
      </c>
      <c r="C1091" s="29"/>
      <c r="D1091" s="13">
        <v>0.38088310430277605</v>
      </c>
      <c r="E1091" s="13">
        <v>0.32012424771345382</v>
      </c>
      <c r="F1091" s="13">
        <v>2.5719969876102144E-2</v>
      </c>
      <c r="G1091" s="13" t="s">
        <v>631</v>
      </c>
      <c r="H1091" s="13">
        <v>8.8135886190587431E-2</v>
      </c>
      <c r="I1091" s="13" t="s">
        <v>631</v>
      </c>
      <c r="J1091" s="13" t="s">
        <v>631</v>
      </c>
      <c r="K1091" s="13">
        <v>3.0734869655364427E-3</v>
      </c>
      <c r="L1091" s="13">
        <v>9.770888213561653</v>
      </c>
      <c r="M1091" s="13">
        <v>-4.4428891822479E-2</v>
      </c>
      <c r="N1091" s="13">
        <v>-6.8365978364539282E-2</v>
      </c>
      <c r="O1091" s="13">
        <v>3.1795855535034168E-2</v>
      </c>
      <c r="P1091" s="13">
        <v>5.830881113764752E-2</v>
      </c>
      <c r="Q1091" s="13">
        <v>-7.3151260391976836E-2</v>
      </c>
      <c r="R1091" s="13">
        <v>2.7377029601265424E-2</v>
      </c>
      <c r="S1091" s="13">
        <v>-2.4063248479000432E-4</v>
      </c>
      <c r="T1091" s="13">
        <v>-0.16705131148456553</v>
      </c>
      <c r="U1091" s="13">
        <v>-9.4140683577379036E-2</v>
      </c>
      <c r="V1091" s="13">
        <v>0.9981930872502891</v>
      </c>
      <c r="W1091" s="157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30"/>
      <c r="B1092" s="46" t="s">
        <v>263</v>
      </c>
      <c r="C1092" s="47"/>
      <c r="D1092" s="45">
        <v>2.2400000000000002</v>
      </c>
      <c r="E1092" s="45">
        <v>1.85</v>
      </c>
      <c r="F1092" s="45">
        <v>0.04</v>
      </c>
      <c r="G1092" s="45">
        <v>46.61</v>
      </c>
      <c r="H1092" s="45">
        <v>0.36</v>
      </c>
      <c r="I1092" s="45">
        <v>46.61</v>
      </c>
      <c r="J1092" s="45">
        <v>46.61</v>
      </c>
      <c r="K1092" s="45">
        <v>0.18</v>
      </c>
      <c r="L1092" s="45">
        <v>62.58</v>
      </c>
      <c r="M1092" s="45">
        <v>0.49</v>
      </c>
      <c r="N1092" s="45">
        <v>0.64</v>
      </c>
      <c r="O1092" s="45">
        <v>0</v>
      </c>
      <c r="P1092" s="45">
        <v>0.17</v>
      </c>
      <c r="Q1092" s="45">
        <v>0.67</v>
      </c>
      <c r="R1092" s="45">
        <v>0.03</v>
      </c>
      <c r="S1092" s="45">
        <v>0.21</v>
      </c>
      <c r="T1092" s="45">
        <v>1.28</v>
      </c>
      <c r="U1092" s="45">
        <v>0.81</v>
      </c>
      <c r="V1092" s="45">
        <v>6.21</v>
      </c>
      <c r="W1092" s="157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B1093" s="31"/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BM1093" s="55"/>
    </row>
    <row r="1094" spans="1:65" ht="15">
      <c r="B1094" s="8" t="s">
        <v>563</v>
      </c>
      <c r="BM1094" s="28" t="s">
        <v>66</v>
      </c>
    </row>
    <row r="1095" spans="1:65" ht="15">
      <c r="A1095" s="25" t="s">
        <v>38</v>
      </c>
      <c r="B1095" s="18" t="s">
        <v>110</v>
      </c>
      <c r="C1095" s="15" t="s">
        <v>111</v>
      </c>
      <c r="D1095" s="16" t="s">
        <v>225</v>
      </c>
      <c r="E1095" s="17" t="s">
        <v>225</v>
      </c>
      <c r="F1095" s="17" t="s">
        <v>225</v>
      </c>
      <c r="G1095" s="17" t="s">
        <v>225</v>
      </c>
      <c r="H1095" s="17" t="s">
        <v>225</v>
      </c>
      <c r="I1095" s="17" t="s">
        <v>225</v>
      </c>
      <c r="J1095" s="17" t="s">
        <v>225</v>
      </c>
      <c r="K1095" s="17" t="s">
        <v>225</v>
      </c>
      <c r="L1095" s="17" t="s">
        <v>225</v>
      </c>
      <c r="M1095" s="17" t="s">
        <v>225</v>
      </c>
      <c r="N1095" s="17" t="s">
        <v>225</v>
      </c>
      <c r="O1095" s="17" t="s">
        <v>225</v>
      </c>
      <c r="P1095" s="17" t="s">
        <v>225</v>
      </c>
      <c r="Q1095" s="17" t="s">
        <v>225</v>
      </c>
      <c r="R1095" s="17" t="s">
        <v>225</v>
      </c>
      <c r="S1095" s="17" t="s">
        <v>225</v>
      </c>
      <c r="T1095" s="157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1</v>
      </c>
    </row>
    <row r="1096" spans="1:65">
      <c r="A1096" s="30"/>
      <c r="B1096" s="19" t="s">
        <v>226</v>
      </c>
      <c r="C1096" s="9" t="s">
        <v>226</v>
      </c>
      <c r="D1096" s="155" t="s">
        <v>228</v>
      </c>
      <c r="E1096" s="156" t="s">
        <v>229</v>
      </c>
      <c r="F1096" s="156" t="s">
        <v>231</v>
      </c>
      <c r="G1096" s="156" t="s">
        <v>233</v>
      </c>
      <c r="H1096" s="156" t="s">
        <v>236</v>
      </c>
      <c r="I1096" s="156" t="s">
        <v>237</v>
      </c>
      <c r="J1096" s="156" t="s">
        <v>238</v>
      </c>
      <c r="K1096" s="156" t="s">
        <v>239</v>
      </c>
      <c r="L1096" s="156" t="s">
        <v>241</v>
      </c>
      <c r="M1096" s="156" t="s">
        <v>242</v>
      </c>
      <c r="N1096" s="156" t="s">
        <v>243</v>
      </c>
      <c r="O1096" s="156" t="s">
        <v>244</v>
      </c>
      <c r="P1096" s="156" t="s">
        <v>245</v>
      </c>
      <c r="Q1096" s="156" t="s">
        <v>247</v>
      </c>
      <c r="R1096" s="156" t="s">
        <v>249</v>
      </c>
      <c r="S1096" s="156" t="s">
        <v>250</v>
      </c>
      <c r="T1096" s="157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 t="s">
        <v>3</v>
      </c>
    </row>
    <row r="1097" spans="1:65">
      <c r="A1097" s="30"/>
      <c r="B1097" s="19"/>
      <c r="C1097" s="9"/>
      <c r="D1097" s="10" t="s">
        <v>267</v>
      </c>
      <c r="E1097" s="11" t="s">
        <v>292</v>
      </c>
      <c r="F1097" s="11" t="s">
        <v>267</v>
      </c>
      <c r="G1097" s="11" t="s">
        <v>267</v>
      </c>
      <c r="H1097" s="11" t="s">
        <v>267</v>
      </c>
      <c r="I1097" s="11" t="s">
        <v>291</v>
      </c>
      <c r="J1097" s="11" t="s">
        <v>292</v>
      </c>
      <c r="K1097" s="11" t="s">
        <v>267</v>
      </c>
      <c r="L1097" s="11" t="s">
        <v>267</v>
      </c>
      <c r="M1097" s="11" t="s">
        <v>267</v>
      </c>
      <c r="N1097" s="11" t="s">
        <v>292</v>
      </c>
      <c r="O1097" s="11" t="s">
        <v>292</v>
      </c>
      <c r="P1097" s="11" t="s">
        <v>267</v>
      </c>
      <c r="Q1097" s="11" t="s">
        <v>292</v>
      </c>
      <c r="R1097" s="11" t="s">
        <v>267</v>
      </c>
      <c r="S1097" s="11" t="s">
        <v>292</v>
      </c>
      <c r="T1097" s="157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>
        <v>1</v>
      </c>
    </row>
    <row r="1098" spans="1:65">
      <c r="A1098" s="30"/>
      <c r="B1098" s="19"/>
      <c r="C1098" s="9"/>
      <c r="D1098" s="26" t="s">
        <v>295</v>
      </c>
      <c r="E1098" s="26" t="s">
        <v>296</v>
      </c>
      <c r="F1098" s="26" t="s">
        <v>296</v>
      </c>
      <c r="G1098" s="26" t="s">
        <v>298</v>
      </c>
      <c r="H1098" s="26" t="s">
        <v>117</v>
      </c>
      <c r="I1098" s="26" t="s">
        <v>296</v>
      </c>
      <c r="J1098" s="26" t="s">
        <v>298</v>
      </c>
      <c r="K1098" s="26" t="s">
        <v>295</v>
      </c>
      <c r="L1098" s="26" t="s">
        <v>298</v>
      </c>
      <c r="M1098" s="26" t="s">
        <v>298</v>
      </c>
      <c r="N1098" s="26" t="s">
        <v>300</v>
      </c>
      <c r="O1098" s="26" t="s">
        <v>296</v>
      </c>
      <c r="P1098" s="26" t="s">
        <v>296</v>
      </c>
      <c r="Q1098" s="26" t="s">
        <v>296</v>
      </c>
      <c r="R1098" s="26" t="s">
        <v>300</v>
      </c>
      <c r="S1098" s="26" t="s">
        <v>295</v>
      </c>
      <c r="T1098" s="157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2</v>
      </c>
    </row>
    <row r="1099" spans="1:65">
      <c r="A1099" s="30"/>
      <c r="B1099" s="18">
        <v>1</v>
      </c>
      <c r="C1099" s="14">
        <v>1</v>
      </c>
      <c r="D1099" s="228">
        <v>12.31</v>
      </c>
      <c r="E1099" s="228">
        <v>9.85</v>
      </c>
      <c r="F1099" s="228">
        <v>11.15</v>
      </c>
      <c r="G1099" s="228">
        <v>13.2</v>
      </c>
      <c r="H1099" s="228">
        <v>13.34</v>
      </c>
      <c r="I1099" s="228">
        <v>10.7</v>
      </c>
      <c r="J1099" s="228">
        <v>13.3</v>
      </c>
      <c r="K1099" s="228">
        <v>12.257730491967186</v>
      </c>
      <c r="L1099" s="245">
        <v>14.35</v>
      </c>
      <c r="M1099" s="228">
        <v>12.7</v>
      </c>
      <c r="N1099" s="241">
        <v>15.6</v>
      </c>
      <c r="O1099" s="228">
        <v>11.9</v>
      </c>
      <c r="P1099" s="228">
        <v>12.59257829876994</v>
      </c>
      <c r="Q1099" s="228">
        <v>11.69</v>
      </c>
      <c r="R1099" s="241">
        <v>15.21</v>
      </c>
      <c r="S1099" s="228">
        <v>9.9</v>
      </c>
      <c r="T1099" s="229"/>
      <c r="U1099" s="230"/>
      <c r="V1099" s="230"/>
      <c r="W1099" s="230"/>
      <c r="X1099" s="230"/>
      <c r="Y1099" s="230"/>
      <c r="Z1099" s="230"/>
      <c r="AA1099" s="230"/>
      <c r="AB1099" s="230"/>
      <c r="AC1099" s="230"/>
      <c r="AD1099" s="230"/>
      <c r="AE1099" s="230"/>
      <c r="AF1099" s="230"/>
      <c r="AG1099" s="230"/>
      <c r="AH1099" s="230"/>
      <c r="AI1099" s="230"/>
      <c r="AJ1099" s="230"/>
      <c r="AK1099" s="230"/>
      <c r="AL1099" s="230"/>
      <c r="AM1099" s="230"/>
      <c r="AN1099" s="230"/>
      <c r="AO1099" s="230"/>
      <c r="AP1099" s="230"/>
      <c r="AQ1099" s="230"/>
      <c r="AR1099" s="230"/>
      <c r="AS1099" s="230"/>
      <c r="AT1099" s="230"/>
      <c r="AU1099" s="230"/>
      <c r="AV1099" s="230"/>
      <c r="AW1099" s="230"/>
      <c r="AX1099" s="230"/>
      <c r="AY1099" s="230"/>
      <c r="AZ1099" s="230"/>
      <c r="BA1099" s="230"/>
      <c r="BB1099" s="230"/>
      <c r="BC1099" s="230"/>
      <c r="BD1099" s="230"/>
      <c r="BE1099" s="230"/>
      <c r="BF1099" s="230"/>
      <c r="BG1099" s="230"/>
      <c r="BH1099" s="230"/>
      <c r="BI1099" s="230"/>
      <c r="BJ1099" s="230"/>
      <c r="BK1099" s="230"/>
      <c r="BL1099" s="230"/>
      <c r="BM1099" s="231">
        <v>1</v>
      </c>
    </row>
    <row r="1100" spans="1:65">
      <c r="A1100" s="30"/>
      <c r="B1100" s="19">
        <v>1</v>
      </c>
      <c r="C1100" s="9">
        <v>2</v>
      </c>
      <c r="D1100" s="232">
        <v>11.9</v>
      </c>
      <c r="E1100" s="232">
        <v>9.74</v>
      </c>
      <c r="F1100" s="232">
        <v>11.46</v>
      </c>
      <c r="G1100" s="232">
        <v>12.85</v>
      </c>
      <c r="H1100" s="232">
        <v>13.09</v>
      </c>
      <c r="I1100" s="232">
        <v>10.6</v>
      </c>
      <c r="J1100" s="232">
        <v>12.8</v>
      </c>
      <c r="K1100" s="232">
        <v>12.37432374214424</v>
      </c>
      <c r="L1100" s="232">
        <v>11.95</v>
      </c>
      <c r="M1100" s="232">
        <v>12.9</v>
      </c>
      <c r="N1100" s="242">
        <v>15.2</v>
      </c>
      <c r="O1100" s="232">
        <v>12</v>
      </c>
      <c r="P1100" s="232">
        <v>12.672484137675713</v>
      </c>
      <c r="Q1100" s="232">
        <v>12.09</v>
      </c>
      <c r="R1100" s="242">
        <v>14.94</v>
      </c>
      <c r="S1100" s="232">
        <v>9.6999999999999993</v>
      </c>
      <c r="T1100" s="229"/>
      <c r="U1100" s="230"/>
      <c r="V1100" s="230"/>
      <c r="W1100" s="230"/>
      <c r="X1100" s="230"/>
      <c r="Y1100" s="230"/>
      <c r="Z1100" s="230"/>
      <c r="AA1100" s="230"/>
      <c r="AB1100" s="230"/>
      <c r="AC1100" s="230"/>
      <c r="AD1100" s="230"/>
      <c r="AE1100" s="230"/>
      <c r="AF1100" s="230"/>
      <c r="AG1100" s="230"/>
      <c r="AH1100" s="230"/>
      <c r="AI1100" s="230"/>
      <c r="AJ1100" s="230"/>
      <c r="AK1100" s="230"/>
      <c r="AL1100" s="230"/>
      <c r="AM1100" s="230"/>
      <c r="AN1100" s="230"/>
      <c r="AO1100" s="230"/>
      <c r="AP1100" s="230"/>
      <c r="AQ1100" s="230"/>
      <c r="AR1100" s="230"/>
      <c r="AS1100" s="230"/>
      <c r="AT1100" s="230"/>
      <c r="AU1100" s="230"/>
      <c r="AV1100" s="230"/>
      <c r="AW1100" s="230"/>
      <c r="AX1100" s="230"/>
      <c r="AY1100" s="230"/>
      <c r="AZ1100" s="230"/>
      <c r="BA1100" s="230"/>
      <c r="BB1100" s="230"/>
      <c r="BC1100" s="230"/>
      <c r="BD1100" s="230"/>
      <c r="BE1100" s="230"/>
      <c r="BF1100" s="230"/>
      <c r="BG1100" s="230"/>
      <c r="BH1100" s="230"/>
      <c r="BI1100" s="230"/>
      <c r="BJ1100" s="230"/>
      <c r="BK1100" s="230"/>
      <c r="BL1100" s="230"/>
      <c r="BM1100" s="231">
        <v>28</v>
      </c>
    </row>
    <row r="1101" spans="1:65">
      <c r="A1101" s="30"/>
      <c r="B1101" s="19">
        <v>1</v>
      </c>
      <c r="C1101" s="9">
        <v>3</v>
      </c>
      <c r="D1101" s="232">
        <v>11.88</v>
      </c>
      <c r="E1101" s="232">
        <v>9.81</v>
      </c>
      <c r="F1101" s="232">
        <v>11.37</v>
      </c>
      <c r="G1101" s="232">
        <v>13.15</v>
      </c>
      <c r="H1101" s="232">
        <v>13.19</v>
      </c>
      <c r="I1101" s="232">
        <v>10.9</v>
      </c>
      <c r="J1101" s="232">
        <v>11.7</v>
      </c>
      <c r="K1101" s="232">
        <v>11.989846564848373</v>
      </c>
      <c r="L1101" s="232">
        <v>11.7</v>
      </c>
      <c r="M1101" s="232">
        <v>13.1</v>
      </c>
      <c r="N1101" s="242">
        <v>15.1</v>
      </c>
      <c r="O1101" s="232">
        <v>11.9</v>
      </c>
      <c r="P1101" s="232">
        <v>12.639048460212745</v>
      </c>
      <c r="Q1101" s="232">
        <v>11.78</v>
      </c>
      <c r="R1101" s="242">
        <v>15.39</v>
      </c>
      <c r="S1101" s="232">
        <v>9.6999999999999993</v>
      </c>
      <c r="T1101" s="229"/>
      <c r="U1101" s="230"/>
      <c r="V1101" s="230"/>
      <c r="W1101" s="230"/>
      <c r="X1101" s="230"/>
      <c r="Y1101" s="230"/>
      <c r="Z1101" s="230"/>
      <c r="AA1101" s="230"/>
      <c r="AB1101" s="230"/>
      <c r="AC1101" s="230"/>
      <c r="AD1101" s="230"/>
      <c r="AE1101" s="230"/>
      <c r="AF1101" s="230"/>
      <c r="AG1101" s="230"/>
      <c r="AH1101" s="230"/>
      <c r="AI1101" s="230"/>
      <c r="AJ1101" s="230"/>
      <c r="AK1101" s="230"/>
      <c r="AL1101" s="230"/>
      <c r="AM1101" s="230"/>
      <c r="AN1101" s="230"/>
      <c r="AO1101" s="230"/>
      <c r="AP1101" s="230"/>
      <c r="AQ1101" s="230"/>
      <c r="AR1101" s="230"/>
      <c r="AS1101" s="230"/>
      <c r="AT1101" s="230"/>
      <c r="AU1101" s="230"/>
      <c r="AV1101" s="230"/>
      <c r="AW1101" s="230"/>
      <c r="AX1101" s="230"/>
      <c r="AY1101" s="230"/>
      <c r="AZ1101" s="230"/>
      <c r="BA1101" s="230"/>
      <c r="BB1101" s="230"/>
      <c r="BC1101" s="230"/>
      <c r="BD1101" s="230"/>
      <c r="BE1101" s="230"/>
      <c r="BF1101" s="230"/>
      <c r="BG1101" s="230"/>
      <c r="BH1101" s="230"/>
      <c r="BI1101" s="230"/>
      <c r="BJ1101" s="230"/>
      <c r="BK1101" s="230"/>
      <c r="BL1101" s="230"/>
      <c r="BM1101" s="231">
        <v>16</v>
      </c>
    </row>
    <row r="1102" spans="1:65">
      <c r="A1102" s="30"/>
      <c r="B1102" s="19">
        <v>1</v>
      </c>
      <c r="C1102" s="9">
        <v>4</v>
      </c>
      <c r="D1102" s="232">
        <v>12.17</v>
      </c>
      <c r="E1102" s="232">
        <v>9.9499999999999993</v>
      </c>
      <c r="F1102" s="232">
        <v>11.78</v>
      </c>
      <c r="G1102" s="232">
        <v>12.9</v>
      </c>
      <c r="H1102" s="232">
        <v>13.28</v>
      </c>
      <c r="I1102" s="232">
        <v>11</v>
      </c>
      <c r="J1102" s="232">
        <v>12.2</v>
      </c>
      <c r="K1102" s="232">
        <v>12.250984783518168</v>
      </c>
      <c r="L1102" s="232">
        <v>11.85</v>
      </c>
      <c r="M1102" s="232">
        <v>12.7</v>
      </c>
      <c r="N1102" s="242">
        <v>15.299999999999999</v>
      </c>
      <c r="O1102" s="232">
        <v>12</v>
      </c>
      <c r="P1102" s="232">
        <v>12.326562546022201</v>
      </c>
      <c r="Q1102" s="232">
        <v>11.95</v>
      </c>
      <c r="R1102" s="242">
        <v>14.99</v>
      </c>
      <c r="S1102" s="243">
        <v>10.199999999999999</v>
      </c>
      <c r="T1102" s="229"/>
      <c r="U1102" s="230"/>
      <c r="V1102" s="230"/>
      <c r="W1102" s="230"/>
      <c r="X1102" s="230"/>
      <c r="Y1102" s="230"/>
      <c r="Z1102" s="230"/>
      <c r="AA1102" s="230"/>
      <c r="AB1102" s="230"/>
      <c r="AC1102" s="230"/>
      <c r="AD1102" s="230"/>
      <c r="AE1102" s="230"/>
      <c r="AF1102" s="230"/>
      <c r="AG1102" s="230"/>
      <c r="AH1102" s="230"/>
      <c r="AI1102" s="230"/>
      <c r="AJ1102" s="230"/>
      <c r="AK1102" s="230"/>
      <c r="AL1102" s="230"/>
      <c r="AM1102" s="230"/>
      <c r="AN1102" s="230"/>
      <c r="AO1102" s="230"/>
      <c r="AP1102" s="230"/>
      <c r="AQ1102" s="230"/>
      <c r="AR1102" s="230"/>
      <c r="AS1102" s="230"/>
      <c r="AT1102" s="230"/>
      <c r="AU1102" s="230"/>
      <c r="AV1102" s="230"/>
      <c r="AW1102" s="230"/>
      <c r="AX1102" s="230"/>
      <c r="AY1102" s="230"/>
      <c r="AZ1102" s="230"/>
      <c r="BA1102" s="230"/>
      <c r="BB1102" s="230"/>
      <c r="BC1102" s="230"/>
      <c r="BD1102" s="230"/>
      <c r="BE1102" s="230"/>
      <c r="BF1102" s="230"/>
      <c r="BG1102" s="230"/>
      <c r="BH1102" s="230"/>
      <c r="BI1102" s="230"/>
      <c r="BJ1102" s="230"/>
      <c r="BK1102" s="230"/>
      <c r="BL1102" s="230"/>
      <c r="BM1102" s="231">
        <v>11.842080845250489</v>
      </c>
    </row>
    <row r="1103" spans="1:65">
      <c r="A1103" s="30"/>
      <c r="B1103" s="19">
        <v>1</v>
      </c>
      <c r="C1103" s="9">
        <v>5</v>
      </c>
      <c r="D1103" s="232">
        <v>12.16</v>
      </c>
      <c r="E1103" s="232">
        <v>9.67</v>
      </c>
      <c r="F1103" s="232">
        <v>11.69</v>
      </c>
      <c r="G1103" s="232">
        <v>13.45</v>
      </c>
      <c r="H1103" s="232">
        <v>13.11</v>
      </c>
      <c r="I1103" s="232">
        <v>10.7</v>
      </c>
      <c r="J1103" s="232">
        <v>12.4</v>
      </c>
      <c r="K1103" s="232">
        <v>12.286877741011368</v>
      </c>
      <c r="L1103" s="232">
        <v>12.75</v>
      </c>
      <c r="M1103" s="232">
        <v>12.8</v>
      </c>
      <c r="N1103" s="242">
        <v>15.299999999999999</v>
      </c>
      <c r="O1103" s="232">
        <v>11.8</v>
      </c>
      <c r="P1103" s="232">
        <v>12.185203047184405</v>
      </c>
      <c r="Q1103" s="232">
        <v>11.65</v>
      </c>
      <c r="R1103" s="242">
        <v>14.7</v>
      </c>
      <c r="S1103" s="232">
        <v>9.6999999999999993</v>
      </c>
      <c r="T1103" s="229"/>
      <c r="U1103" s="230"/>
      <c r="V1103" s="230"/>
      <c r="W1103" s="230"/>
      <c r="X1103" s="230"/>
      <c r="Y1103" s="230"/>
      <c r="Z1103" s="230"/>
      <c r="AA1103" s="230"/>
      <c r="AB1103" s="230"/>
      <c r="AC1103" s="230"/>
      <c r="AD1103" s="230"/>
      <c r="AE1103" s="230"/>
      <c r="AF1103" s="230"/>
      <c r="AG1103" s="230"/>
      <c r="AH1103" s="230"/>
      <c r="AI1103" s="230"/>
      <c r="AJ1103" s="230"/>
      <c r="AK1103" s="230"/>
      <c r="AL1103" s="230"/>
      <c r="AM1103" s="230"/>
      <c r="AN1103" s="230"/>
      <c r="AO1103" s="230"/>
      <c r="AP1103" s="230"/>
      <c r="AQ1103" s="230"/>
      <c r="AR1103" s="230"/>
      <c r="AS1103" s="230"/>
      <c r="AT1103" s="230"/>
      <c r="AU1103" s="230"/>
      <c r="AV1103" s="230"/>
      <c r="AW1103" s="230"/>
      <c r="AX1103" s="230"/>
      <c r="AY1103" s="230"/>
      <c r="AZ1103" s="230"/>
      <c r="BA1103" s="230"/>
      <c r="BB1103" s="230"/>
      <c r="BC1103" s="230"/>
      <c r="BD1103" s="230"/>
      <c r="BE1103" s="230"/>
      <c r="BF1103" s="230"/>
      <c r="BG1103" s="230"/>
      <c r="BH1103" s="230"/>
      <c r="BI1103" s="230"/>
      <c r="BJ1103" s="230"/>
      <c r="BK1103" s="230"/>
      <c r="BL1103" s="230"/>
      <c r="BM1103" s="231">
        <v>127</v>
      </c>
    </row>
    <row r="1104" spans="1:65">
      <c r="A1104" s="30"/>
      <c r="B1104" s="19">
        <v>1</v>
      </c>
      <c r="C1104" s="9">
        <v>6</v>
      </c>
      <c r="D1104" s="232">
        <v>11.79</v>
      </c>
      <c r="E1104" s="232">
        <v>9.94</v>
      </c>
      <c r="F1104" s="232">
        <v>11.56</v>
      </c>
      <c r="G1104" s="232">
        <v>12.75</v>
      </c>
      <c r="H1104" s="232">
        <v>13.43</v>
      </c>
      <c r="I1104" s="232">
        <v>10.5</v>
      </c>
      <c r="J1104" s="232">
        <v>12.2</v>
      </c>
      <c r="K1104" s="232">
        <v>12.210643513404568</v>
      </c>
      <c r="L1104" s="232">
        <v>11.6</v>
      </c>
      <c r="M1104" s="232">
        <v>12.8</v>
      </c>
      <c r="N1104" s="242">
        <v>15</v>
      </c>
      <c r="O1104" s="232">
        <v>11.8</v>
      </c>
      <c r="P1104" s="232">
        <v>12.368507674282188</v>
      </c>
      <c r="Q1104" s="232">
        <v>11.72</v>
      </c>
      <c r="R1104" s="242">
        <v>14.82</v>
      </c>
      <c r="S1104" s="232">
        <v>9.8000000000000007</v>
      </c>
      <c r="T1104" s="229"/>
      <c r="U1104" s="230"/>
      <c r="V1104" s="230"/>
      <c r="W1104" s="230"/>
      <c r="X1104" s="230"/>
      <c r="Y1104" s="230"/>
      <c r="Z1104" s="230"/>
      <c r="AA1104" s="230"/>
      <c r="AB1104" s="230"/>
      <c r="AC1104" s="230"/>
      <c r="AD1104" s="230"/>
      <c r="AE1104" s="230"/>
      <c r="AF1104" s="230"/>
      <c r="AG1104" s="230"/>
      <c r="AH1104" s="230"/>
      <c r="AI1104" s="230"/>
      <c r="AJ1104" s="230"/>
      <c r="AK1104" s="230"/>
      <c r="AL1104" s="230"/>
      <c r="AM1104" s="230"/>
      <c r="AN1104" s="230"/>
      <c r="AO1104" s="230"/>
      <c r="AP1104" s="230"/>
      <c r="AQ1104" s="230"/>
      <c r="AR1104" s="230"/>
      <c r="AS1104" s="230"/>
      <c r="AT1104" s="230"/>
      <c r="AU1104" s="230"/>
      <c r="AV1104" s="230"/>
      <c r="AW1104" s="230"/>
      <c r="AX1104" s="230"/>
      <c r="AY1104" s="230"/>
      <c r="AZ1104" s="230"/>
      <c r="BA1104" s="230"/>
      <c r="BB1104" s="230"/>
      <c r="BC1104" s="230"/>
      <c r="BD1104" s="230"/>
      <c r="BE1104" s="230"/>
      <c r="BF1104" s="230"/>
      <c r="BG1104" s="230"/>
      <c r="BH1104" s="230"/>
      <c r="BI1104" s="230"/>
      <c r="BJ1104" s="230"/>
      <c r="BK1104" s="230"/>
      <c r="BL1104" s="230"/>
      <c r="BM1104" s="233"/>
    </row>
    <row r="1105" spans="1:65">
      <c r="A1105" s="30"/>
      <c r="B1105" s="20" t="s">
        <v>259</v>
      </c>
      <c r="C1105" s="12"/>
      <c r="D1105" s="234">
        <v>12.035000000000002</v>
      </c>
      <c r="E1105" s="234">
        <v>9.8266666666666662</v>
      </c>
      <c r="F1105" s="234">
        <v>11.501666666666665</v>
      </c>
      <c r="G1105" s="234">
        <v>13.049999999999999</v>
      </c>
      <c r="H1105" s="234">
        <v>13.24</v>
      </c>
      <c r="I1105" s="234">
        <v>10.733333333333333</v>
      </c>
      <c r="J1105" s="234">
        <v>12.433333333333332</v>
      </c>
      <c r="K1105" s="234">
        <v>12.228401139482317</v>
      </c>
      <c r="L1105" s="234">
        <v>12.366666666666667</v>
      </c>
      <c r="M1105" s="234">
        <v>12.833333333333334</v>
      </c>
      <c r="N1105" s="234">
        <v>15.25</v>
      </c>
      <c r="O1105" s="234">
        <v>11.899999999999999</v>
      </c>
      <c r="P1105" s="234">
        <v>12.464064027357864</v>
      </c>
      <c r="Q1105" s="234">
        <v>11.813333333333334</v>
      </c>
      <c r="R1105" s="234">
        <v>15.008333333333335</v>
      </c>
      <c r="S1105" s="234">
        <v>9.8333333333333339</v>
      </c>
      <c r="T1105" s="229"/>
      <c r="U1105" s="230"/>
      <c r="V1105" s="230"/>
      <c r="W1105" s="230"/>
      <c r="X1105" s="230"/>
      <c r="Y1105" s="230"/>
      <c r="Z1105" s="230"/>
      <c r="AA1105" s="230"/>
      <c r="AB1105" s="230"/>
      <c r="AC1105" s="230"/>
      <c r="AD1105" s="230"/>
      <c r="AE1105" s="230"/>
      <c r="AF1105" s="230"/>
      <c r="AG1105" s="230"/>
      <c r="AH1105" s="230"/>
      <c r="AI1105" s="230"/>
      <c r="AJ1105" s="230"/>
      <c r="AK1105" s="230"/>
      <c r="AL1105" s="230"/>
      <c r="AM1105" s="230"/>
      <c r="AN1105" s="230"/>
      <c r="AO1105" s="230"/>
      <c r="AP1105" s="230"/>
      <c r="AQ1105" s="230"/>
      <c r="AR1105" s="230"/>
      <c r="AS1105" s="230"/>
      <c r="AT1105" s="230"/>
      <c r="AU1105" s="230"/>
      <c r="AV1105" s="230"/>
      <c r="AW1105" s="230"/>
      <c r="AX1105" s="230"/>
      <c r="AY1105" s="230"/>
      <c r="AZ1105" s="230"/>
      <c r="BA1105" s="230"/>
      <c r="BB1105" s="230"/>
      <c r="BC1105" s="230"/>
      <c r="BD1105" s="230"/>
      <c r="BE1105" s="230"/>
      <c r="BF1105" s="230"/>
      <c r="BG1105" s="230"/>
      <c r="BH1105" s="230"/>
      <c r="BI1105" s="230"/>
      <c r="BJ1105" s="230"/>
      <c r="BK1105" s="230"/>
      <c r="BL1105" s="230"/>
      <c r="BM1105" s="233"/>
    </row>
    <row r="1106" spans="1:65">
      <c r="A1106" s="30"/>
      <c r="B1106" s="3" t="s">
        <v>260</v>
      </c>
      <c r="C1106" s="29"/>
      <c r="D1106" s="232">
        <v>12.030000000000001</v>
      </c>
      <c r="E1106" s="232">
        <v>9.83</v>
      </c>
      <c r="F1106" s="232">
        <v>11.510000000000002</v>
      </c>
      <c r="G1106" s="232">
        <v>13.025</v>
      </c>
      <c r="H1106" s="232">
        <v>13.234999999999999</v>
      </c>
      <c r="I1106" s="232">
        <v>10.7</v>
      </c>
      <c r="J1106" s="232">
        <v>12.3</v>
      </c>
      <c r="K1106" s="232">
        <v>12.254357637742677</v>
      </c>
      <c r="L1106" s="232">
        <v>11.899999999999999</v>
      </c>
      <c r="M1106" s="232">
        <v>12.8</v>
      </c>
      <c r="N1106" s="232">
        <v>15.25</v>
      </c>
      <c r="O1106" s="232">
        <v>11.9</v>
      </c>
      <c r="P1106" s="232">
        <v>12.480542986526064</v>
      </c>
      <c r="Q1106" s="232">
        <v>11.75</v>
      </c>
      <c r="R1106" s="232">
        <v>14.965</v>
      </c>
      <c r="S1106" s="232">
        <v>9.75</v>
      </c>
      <c r="T1106" s="229"/>
      <c r="U1106" s="230"/>
      <c r="V1106" s="230"/>
      <c r="W1106" s="230"/>
      <c r="X1106" s="230"/>
      <c r="Y1106" s="230"/>
      <c r="Z1106" s="230"/>
      <c r="AA1106" s="230"/>
      <c r="AB1106" s="230"/>
      <c r="AC1106" s="230"/>
      <c r="AD1106" s="230"/>
      <c r="AE1106" s="230"/>
      <c r="AF1106" s="230"/>
      <c r="AG1106" s="230"/>
      <c r="AH1106" s="230"/>
      <c r="AI1106" s="230"/>
      <c r="AJ1106" s="230"/>
      <c r="AK1106" s="230"/>
      <c r="AL1106" s="230"/>
      <c r="AM1106" s="230"/>
      <c r="AN1106" s="230"/>
      <c r="AO1106" s="230"/>
      <c r="AP1106" s="230"/>
      <c r="AQ1106" s="230"/>
      <c r="AR1106" s="230"/>
      <c r="AS1106" s="230"/>
      <c r="AT1106" s="230"/>
      <c r="AU1106" s="230"/>
      <c r="AV1106" s="230"/>
      <c r="AW1106" s="230"/>
      <c r="AX1106" s="230"/>
      <c r="AY1106" s="230"/>
      <c r="AZ1106" s="230"/>
      <c r="BA1106" s="230"/>
      <c r="BB1106" s="230"/>
      <c r="BC1106" s="230"/>
      <c r="BD1106" s="230"/>
      <c r="BE1106" s="230"/>
      <c r="BF1106" s="230"/>
      <c r="BG1106" s="230"/>
      <c r="BH1106" s="230"/>
      <c r="BI1106" s="230"/>
      <c r="BJ1106" s="230"/>
      <c r="BK1106" s="230"/>
      <c r="BL1106" s="230"/>
      <c r="BM1106" s="233"/>
    </row>
    <row r="1107" spans="1:65">
      <c r="A1107" s="30"/>
      <c r="B1107" s="3" t="s">
        <v>261</v>
      </c>
      <c r="C1107" s="29"/>
      <c r="D1107" s="24">
        <v>0.20579115627256694</v>
      </c>
      <c r="E1107" s="24">
        <v>0.11039323650779788</v>
      </c>
      <c r="F1107" s="24">
        <v>0.2276327451547043</v>
      </c>
      <c r="G1107" s="24">
        <v>0.26267851073127368</v>
      </c>
      <c r="H1107" s="24">
        <v>0.13386560424545213</v>
      </c>
      <c r="I1107" s="24">
        <v>0.18618986725025272</v>
      </c>
      <c r="J1107" s="24">
        <v>0.553774924194539</v>
      </c>
      <c r="K1107" s="24">
        <v>0.12907886670701438</v>
      </c>
      <c r="L1107" s="24">
        <v>1.0538817137927137</v>
      </c>
      <c r="M1107" s="24">
        <v>0.15055453054181631</v>
      </c>
      <c r="N1107" s="24">
        <v>0.20736441353327706</v>
      </c>
      <c r="O1107" s="24">
        <v>8.9442719099991269E-2</v>
      </c>
      <c r="P1107" s="24">
        <v>0.19817948043576694</v>
      </c>
      <c r="Q1107" s="24">
        <v>0.17142539679600161</v>
      </c>
      <c r="R1107" s="24">
        <v>0.253725573536975</v>
      </c>
      <c r="S1107" s="24">
        <v>0.19663841605003501</v>
      </c>
      <c r="T1107" s="157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30"/>
      <c r="B1108" s="3" t="s">
        <v>86</v>
      </c>
      <c r="C1108" s="29"/>
      <c r="D1108" s="13">
        <v>1.7099389802456743E-2</v>
      </c>
      <c r="E1108" s="13">
        <v>1.1234047134443476E-2</v>
      </c>
      <c r="F1108" s="13">
        <v>1.9791283450633617E-2</v>
      </c>
      <c r="G1108" s="13">
        <v>2.0128621511974996E-2</v>
      </c>
      <c r="H1108" s="13">
        <v>1.0110695184701823E-2</v>
      </c>
      <c r="I1108" s="13">
        <v>1.7346882041949011E-2</v>
      </c>
      <c r="J1108" s="13">
        <v>4.453953813897097E-2</v>
      </c>
      <c r="K1108" s="13">
        <v>1.0555661793777144E-2</v>
      </c>
      <c r="L1108" s="13">
        <v>8.5219545589707305E-2</v>
      </c>
      <c r="M1108" s="13">
        <v>1.1731521860401269E-2</v>
      </c>
      <c r="N1108" s="13">
        <v>1.3597666461198496E-2</v>
      </c>
      <c r="O1108" s="13">
        <v>7.5161948823522081E-3</v>
      </c>
      <c r="P1108" s="13">
        <v>1.5900069190977761E-2</v>
      </c>
      <c r="Q1108" s="13">
        <v>1.451117918702045E-2</v>
      </c>
      <c r="R1108" s="13">
        <v>1.6905646210126041E-2</v>
      </c>
      <c r="S1108" s="13">
        <v>1.9997127055935763E-2</v>
      </c>
      <c r="T1108" s="157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30"/>
      <c r="B1109" s="3" t="s">
        <v>262</v>
      </c>
      <c r="C1109" s="29"/>
      <c r="D1109" s="13">
        <v>1.6290984436817757E-2</v>
      </c>
      <c r="E1109" s="13">
        <v>-0.17019088156218309</v>
      </c>
      <c r="F1109" s="13">
        <v>-2.874614546482801E-2</v>
      </c>
      <c r="G1109" s="13">
        <v>0.10200227228088643</v>
      </c>
      <c r="H1109" s="13">
        <v>0.11804674980834773</v>
      </c>
      <c r="I1109" s="13">
        <v>-9.3627760729385945E-2</v>
      </c>
      <c r="J1109" s="13">
        <v>4.9928090832108918E-2</v>
      </c>
      <c r="K1109" s="13">
        <v>3.2622669890551403E-2</v>
      </c>
      <c r="L1109" s="13">
        <v>4.4298449594403211E-2</v>
      </c>
      <c r="M1109" s="13">
        <v>8.370593825834316E-2</v>
      </c>
      <c r="N1109" s="13">
        <v>0.28778043312517387</v>
      </c>
      <c r="O1109" s="13">
        <v>4.8909609304634838E-3</v>
      </c>
      <c r="P1109" s="13">
        <v>5.2523132567266151E-2</v>
      </c>
      <c r="Q1109" s="13">
        <v>-2.4275726785537577E-3</v>
      </c>
      <c r="R1109" s="13">
        <v>0.26737298363849082</v>
      </c>
      <c r="S1109" s="13">
        <v>-0.16962791743841243</v>
      </c>
      <c r="T1109" s="157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30"/>
      <c r="B1110" s="46" t="s">
        <v>263</v>
      </c>
      <c r="C1110" s="47"/>
      <c r="D1110" s="45">
        <v>0.27</v>
      </c>
      <c r="E1110" s="45">
        <v>2.59</v>
      </c>
      <c r="F1110" s="45">
        <v>0.83</v>
      </c>
      <c r="G1110" s="45">
        <v>0.79</v>
      </c>
      <c r="H1110" s="45">
        <v>0.99</v>
      </c>
      <c r="I1110" s="45">
        <v>1.64</v>
      </c>
      <c r="J1110" s="45">
        <v>0.14000000000000001</v>
      </c>
      <c r="K1110" s="45">
        <v>7.0000000000000007E-2</v>
      </c>
      <c r="L1110" s="45">
        <v>7.0000000000000007E-2</v>
      </c>
      <c r="M1110" s="45">
        <v>0.56000000000000005</v>
      </c>
      <c r="N1110" s="45">
        <v>3.09</v>
      </c>
      <c r="O1110" s="45">
        <v>0.42</v>
      </c>
      <c r="P1110" s="45">
        <v>0.17</v>
      </c>
      <c r="Q1110" s="45">
        <v>0.51</v>
      </c>
      <c r="R1110" s="45">
        <v>2.84</v>
      </c>
      <c r="S1110" s="45">
        <v>2.58</v>
      </c>
      <c r="T1110" s="157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B1111" s="31"/>
      <c r="C1111" s="20"/>
      <c r="D1111" s="20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BM1111" s="55"/>
    </row>
    <row r="1112" spans="1:65" ht="15">
      <c r="B1112" s="8" t="s">
        <v>564</v>
      </c>
      <c r="BM1112" s="28" t="s">
        <v>66</v>
      </c>
    </row>
    <row r="1113" spans="1:65" ht="15">
      <c r="A1113" s="25" t="s">
        <v>41</v>
      </c>
      <c r="B1113" s="18" t="s">
        <v>110</v>
      </c>
      <c r="C1113" s="15" t="s">
        <v>111</v>
      </c>
      <c r="D1113" s="16" t="s">
        <v>225</v>
      </c>
      <c r="E1113" s="17" t="s">
        <v>225</v>
      </c>
      <c r="F1113" s="17" t="s">
        <v>225</v>
      </c>
      <c r="G1113" s="17" t="s">
        <v>225</v>
      </c>
      <c r="H1113" s="17" t="s">
        <v>225</v>
      </c>
      <c r="I1113" s="17" t="s">
        <v>225</v>
      </c>
      <c r="J1113" s="17" t="s">
        <v>225</v>
      </c>
      <c r="K1113" s="17" t="s">
        <v>225</v>
      </c>
      <c r="L1113" s="17" t="s">
        <v>225</v>
      </c>
      <c r="M1113" s="17" t="s">
        <v>225</v>
      </c>
      <c r="N1113" s="17" t="s">
        <v>225</v>
      </c>
      <c r="O1113" s="157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1</v>
      </c>
    </row>
    <row r="1114" spans="1:65">
      <c r="A1114" s="30"/>
      <c r="B1114" s="19" t="s">
        <v>226</v>
      </c>
      <c r="C1114" s="9" t="s">
        <v>226</v>
      </c>
      <c r="D1114" s="155" t="s">
        <v>229</v>
      </c>
      <c r="E1114" s="156" t="s">
        <v>231</v>
      </c>
      <c r="F1114" s="156" t="s">
        <v>236</v>
      </c>
      <c r="G1114" s="156" t="s">
        <v>238</v>
      </c>
      <c r="H1114" s="156" t="s">
        <v>239</v>
      </c>
      <c r="I1114" s="156" t="s">
        <v>242</v>
      </c>
      <c r="J1114" s="156" t="s">
        <v>243</v>
      </c>
      <c r="K1114" s="156" t="s">
        <v>245</v>
      </c>
      <c r="L1114" s="156" t="s">
        <v>247</v>
      </c>
      <c r="M1114" s="156" t="s">
        <v>249</v>
      </c>
      <c r="N1114" s="156" t="s">
        <v>250</v>
      </c>
      <c r="O1114" s="157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 t="s">
        <v>3</v>
      </c>
    </row>
    <row r="1115" spans="1:65">
      <c r="A1115" s="30"/>
      <c r="B1115" s="19"/>
      <c r="C1115" s="9"/>
      <c r="D1115" s="10" t="s">
        <v>292</v>
      </c>
      <c r="E1115" s="11" t="s">
        <v>267</v>
      </c>
      <c r="F1115" s="11" t="s">
        <v>267</v>
      </c>
      <c r="G1115" s="11" t="s">
        <v>292</v>
      </c>
      <c r="H1115" s="11" t="s">
        <v>267</v>
      </c>
      <c r="I1115" s="11" t="s">
        <v>267</v>
      </c>
      <c r="J1115" s="11" t="s">
        <v>292</v>
      </c>
      <c r="K1115" s="11" t="s">
        <v>267</v>
      </c>
      <c r="L1115" s="11" t="s">
        <v>292</v>
      </c>
      <c r="M1115" s="11" t="s">
        <v>267</v>
      </c>
      <c r="N1115" s="11" t="s">
        <v>292</v>
      </c>
      <c r="O1115" s="157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2</v>
      </c>
    </row>
    <row r="1116" spans="1:65">
      <c r="A1116" s="30"/>
      <c r="B1116" s="19"/>
      <c r="C1116" s="9"/>
      <c r="D1116" s="26" t="s">
        <v>296</v>
      </c>
      <c r="E1116" s="26" t="s">
        <v>296</v>
      </c>
      <c r="F1116" s="26" t="s">
        <v>117</v>
      </c>
      <c r="G1116" s="26" t="s">
        <v>298</v>
      </c>
      <c r="H1116" s="26" t="s">
        <v>295</v>
      </c>
      <c r="I1116" s="26" t="s">
        <v>298</v>
      </c>
      <c r="J1116" s="26" t="s">
        <v>300</v>
      </c>
      <c r="K1116" s="26" t="s">
        <v>296</v>
      </c>
      <c r="L1116" s="26" t="s">
        <v>296</v>
      </c>
      <c r="M1116" s="26" t="s">
        <v>300</v>
      </c>
      <c r="N1116" s="26" t="s">
        <v>295</v>
      </c>
      <c r="O1116" s="157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2</v>
      </c>
    </row>
    <row r="1117" spans="1:65">
      <c r="A1117" s="30"/>
      <c r="B1117" s="18">
        <v>1</v>
      </c>
      <c r="C1117" s="14">
        <v>1</v>
      </c>
      <c r="D1117" s="151">
        <v>0.8</v>
      </c>
      <c r="E1117" s="151">
        <v>0.9</v>
      </c>
      <c r="F1117" s="22">
        <v>1.1200000000000001</v>
      </c>
      <c r="G1117" s="151">
        <v>1.1000000000000001</v>
      </c>
      <c r="H1117" s="22">
        <v>0.94386106612942944</v>
      </c>
      <c r="I1117" s="22">
        <v>1.01</v>
      </c>
      <c r="J1117" s="22">
        <v>1.19</v>
      </c>
      <c r="K1117" s="22">
        <v>1.2383494081456374</v>
      </c>
      <c r="L1117" s="151">
        <v>1</v>
      </c>
      <c r="M1117" s="22">
        <v>1.25</v>
      </c>
      <c r="N1117" s="22">
        <v>0.78</v>
      </c>
      <c r="O1117" s="157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1</v>
      </c>
    </row>
    <row r="1118" spans="1:65">
      <c r="A1118" s="30"/>
      <c r="B1118" s="19">
        <v>1</v>
      </c>
      <c r="C1118" s="9">
        <v>2</v>
      </c>
      <c r="D1118" s="152">
        <v>0.8</v>
      </c>
      <c r="E1118" s="152">
        <v>1</v>
      </c>
      <c r="F1118" s="11">
        <v>1.044</v>
      </c>
      <c r="G1118" s="152">
        <v>1</v>
      </c>
      <c r="H1118" s="11">
        <v>0.92317911850754852</v>
      </c>
      <c r="I1118" s="11">
        <v>1.03</v>
      </c>
      <c r="J1118" s="11">
        <v>1.18</v>
      </c>
      <c r="K1118" s="11">
        <v>1.2343496880952707</v>
      </c>
      <c r="L1118" s="152">
        <v>1</v>
      </c>
      <c r="M1118" s="11">
        <v>1.22</v>
      </c>
      <c r="N1118" s="11">
        <v>0.75</v>
      </c>
      <c r="O1118" s="157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29</v>
      </c>
    </row>
    <row r="1119" spans="1:65">
      <c r="A1119" s="30"/>
      <c r="B1119" s="19">
        <v>1</v>
      </c>
      <c r="C1119" s="9">
        <v>3</v>
      </c>
      <c r="D1119" s="152">
        <v>0.7</v>
      </c>
      <c r="E1119" s="152">
        <v>1</v>
      </c>
      <c r="F1119" s="11">
        <v>1.0609999999999999</v>
      </c>
      <c r="G1119" s="152">
        <v>1</v>
      </c>
      <c r="H1119" s="11">
        <v>0.93546890052536291</v>
      </c>
      <c r="I1119" s="11">
        <v>1.02</v>
      </c>
      <c r="J1119" s="11">
        <v>1.21</v>
      </c>
      <c r="K1119" s="11">
        <v>1.2388435059092611</v>
      </c>
      <c r="L1119" s="152">
        <v>1</v>
      </c>
      <c r="M1119" s="11">
        <v>1.26</v>
      </c>
      <c r="N1119" s="11">
        <v>0.78</v>
      </c>
      <c r="O1119" s="157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16</v>
      </c>
    </row>
    <row r="1120" spans="1:65">
      <c r="A1120" s="30"/>
      <c r="B1120" s="19">
        <v>1</v>
      </c>
      <c r="C1120" s="9">
        <v>4</v>
      </c>
      <c r="D1120" s="152">
        <v>0.8</v>
      </c>
      <c r="E1120" s="152">
        <v>1</v>
      </c>
      <c r="F1120" s="11">
        <v>1.0720000000000001</v>
      </c>
      <c r="G1120" s="152">
        <v>1</v>
      </c>
      <c r="H1120" s="11">
        <v>0.91088705712276496</v>
      </c>
      <c r="I1120" s="11">
        <v>1.07</v>
      </c>
      <c r="J1120" s="11">
        <v>1.18</v>
      </c>
      <c r="K1120" s="11">
        <v>1.2376271501147109</v>
      </c>
      <c r="L1120" s="152">
        <v>1</v>
      </c>
      <c r="M1120" s="11">
        <v>1.23</v>
      </c>
      <c r="N1120" s="11">
        <v>0.77</v>
      </c>
      <c r="O1120" s="157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>
        <v>1.067042941880828</v>
      </c>
    </row>
    <row r="1121" spans="1:65">
      <c r="A1121" s="30"/>
      <c r="B1121" s="19">
        <v>1</v>
      </c>
      <c r="C1121" s="9">
        <v>5</v>
      </c>
      <c r="D1121" s="152">
        <v>0.7</v>
      </c>
      <c r="E1121" s="152">
        <v>1</v>
      </c>
      <c r="F1121" s="11">
        <v>1.085</v>
      </c>
      <c r="G1121" s="152">
        <v>1.1000000000000001</v>
      </c>
      <c r="H1121" s="11">
        <v>0.96677422048683359</v>
      </c>
      <c r="I1121" s="11">
        <v>1.01</v>
      </c>
      <c r="J1121" s="11">
        <v>1.18</v>
      </c>
      <c r="K1121" s="11">
        <v>1.25960848685967</v>
      </c>
      <c r="L1121" s="152">
        <v>1</v>
      </c>
      <c r="M1121" s="11">
        <v>1.21</v>
      </c>
      <c r="N1121" s="11">
        <v>0.79</v>
      </c>
      <c r="O1121" s="157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128</v>
      </c>
    </row>
    <row r="1122" spans="1:65">
      <c r="A1122" s="30"/>
      <c r="B1122" s="19">
        <v>1</v>
      </c>
      <c r="C1122" s="9">
        <v>6</v>
      </c>
      <c r="D1122" s="152">
        <v>0.8</v>
      </c>
      <c r="E1122" s="152">
        <v>1</v>
      </c>
      <c r="F1122" s="11">
        <v>1.097</v>
      </c>
      <c r="G1122" s="152">
        <v>1</v>
      </c>
      <c r="H1122" s="11">
        <v>0.92128510525889562</v>
      </c>
      <c r="I1122" s="11">
        <v>1.02</v>
      </c>
      <c r="J1122" s="11">
        <v>1.21</v>
      </c>
      <c r="K1122" s="11">
        <v>1.1965698518393899</v>
      </c>
      <c r="L1122" s="152">
        <v>1</v>
      </c>
      <c r="M1122" s="11">
        <v>1.25</v>
      </c>
      <c r="N1122" s="11">
        <v>0.73</v>
      </c>
      <c r="O1122" s="157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30"/>
      <c r="B1123" s="20" t="s">
        <v>259</v>
      </c>
      <c r="C1123" s="12"/>
      <c r="D1123" s="23">
        <v>0.76666666666666661</v>
      </c>
      <c r="E1123" s="23">
        <v>0.98333333333333339</v>
      </c>
      <c r="F1123" s="23">
        <v>1.0798333333333334</v>
      </c>
      <c r="G1123" s="23">
        <v>1.0333333333333332</v>
      </c>
      <c r="H1123" s="23">
        <v>0.93357591133847251</v>
      </c>
      <c r="I1123" s="23">
        <v>1.0266666666666666</v>
      </c>
      <c r="J1123" s="23">
        <v>1.1916666666666667</v>
      </c>
      <c r="K1123" s="23">
        <v>1.2342246818273235</v>
      </c>
      <c r="L1123" s="23">
        <v>1</v>
      </c>
      <c r="M1123" s="23">
        <v>1.2366666666666666</v>
      </c>
      <c r="N1123" s="23">
        <v>0.76666666666666661</v>
      </c>
      <c r="O1123" s="157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3" t="s">
        <v>260</v>
      </c>
      <c r="C1124" s="29"/>
      <c r="D1124" s="11">
        <v>0.8</v>
      </c>
      <c r="E1124" s="11">
        <v>1</v>
      </c>
      <c r="F1124" s="11">
        <v>1.0785</v>
      </c>
      <c r="G1124" s="11">
        <v>1</v>
      </c>
      <c r="H1124" s="11">
        <v>0.92932400951645566</v>
      </c>
      <c r="I1124" s="11">
        <v>1.02</v>
      </c>
      <c r="J1124" s="11">
        <v>1.1850000000000001</v>
      </c>
      <c r="K1124" s="11">
        <v>1.2379882791301742</v>
      </c>
      <c r="L1124" s="11">
        <v>1</v>
      </c>
      <c r="M1124" s="11">
        <v>1.24</v>
      </c>
      <c r="N1124" s="11">
        <v>0.77500000000000002</v>
      </c>
      <c r="O1124" s="157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3" t="s">
        <v>261</v>
      </c>
      <c r="C1125" s="29"/>
      <c r="D1125" s="24">
        <v>5.1639777949432274E-2</v>
      </c>
      <c r="E1125" s="24">
        <v>4.0824829046386298E-2</v>
      </c>
      <c r="F1125" s="24">
        <v>2.6962319385888667E-2</v>
      </c>
      <c r="G1125" s="24">
        <v>5.1639777949432274E-2</v>
      </c>
      <c r="H1125" s="24">
        <v>1.9927051303804733E-2</v>
      </c>
      <c r="I1125" s="24">
        <v>2.2509257354845533E-2</v>
      </c>
      <c r="J1125" s="24">
        <v>1.4719601443879758E-2</v>
      </c>
      <c r="K1125" s="24">
        <v>2.0553165690252888E-2</v>
      </c>
      <c r="L1125" s="24">
        <v>0</v>
      </c>
      <c r="M1125" s="24">
        <v>1.9663841605003517E-2</v>
      </c>
      <c r="N1125" s="24">
        <v>2.2509257354845533E-2</v>
      </c>
      <c r="O1125" s="157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30"/>
      <c r="B1126" s="3" t="s">
        <v>86</v>
      </c>
      <c r="C1126" s="29"/>
      <c r="D1126" s="13">
        <v>6.7356232107955147E-2</v>
      </c>
      <c r="E1126" s="13">
        <v>4.1516775301409792E-2</v>
      </c>
      <c r="F1126" s="13">
        <v>2.4968963777640376E-2</v>
      </c>
      <c r="G1126" s="13">
        <v>4.9973978660740916E-2</v>
      </c>
      <c r="H1126" s="13">
        <v>2.1344864474100684E-2</v>
      </c>
      <c r="I1126" s="13">
        <v>2.1924601319654742E-2</v>
      </c>
      <c r="J1126" s="13">
        <v>1.2352113099759237E-2</v>
      </c>
      <c r="K1126" s="13">
        <v>1.6652693786534094E-2</v>
      </c>
      <c r="L1126" s="13">
        <v>0</v>
      </c>
      <c r="M1126" s="13">
        <v>1.5900680543129531E-2</v>
      </c>
      <c r="N1126" s="13">
        <v>2.9359900897624611E-2</v>
      </c>
      <c r="O1126" s="157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30"/>
      <c r="B1127" s="3" t="s">
        <v>262</v>
      </c>
      <c r="C1127" s="29"/>
      <c r="D1127" s="13">
        <v>-0.28150345541361421</v>
      </c>
      <c r="E1127" s="13">
        <v>-7.8450084117461572E-2</v>
      </c>
      <c r="F1127" s="13">
        <v>1.1986763559824754E-2</v>
      </c>
      <c r="G1127" s="13">
        <v>-3.1591613818349629E-2</v>
      </c>
      <c r="H1127" s="13">
        <v>-0.12508121773159309</v>
      </c>
      <c r="I1127" s="13">
        <v>-3.7839409858231199E-2</v>
      </c>
      <c r="J1127" s="13">
        <v>0.11679354212883886</v>
      </c>
      <c r="K1127" s="13">
        <v>0.15667761191673479</v>
      </c>
      <c r="L1127" s="13">
        <v>-6.2830594017757591E-2</v>
      </c>
      <c r="M1127" s="13">
        <v>0.15896616539803965</v>
      </c>
      <c r="N1127" s="13">
        <v>-0.28150345541361421</v>
      </c>
      <c r="O1127" s="157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30"/>
      <c r="B1128" s="46" t="s">
        <v>263</v>
      </c>
      <c r="C1128" s="47"/>
      <c r="D1128" s="45" t="s">
        <v>264</v>
      </c>
      <c r="E1128" s="45" t="s">
        <v>264</v>
      </c>
      <c r="F1128" s="45">
        <v>0</v>
      </c>
      <c r="G1128" s="45" t="s">
        <v>264</v>
      </c>
      <c r="H1128" s="45">
        <v>0.67</v>
      </c>
      <c r="I1128" s="45">
        <v>0.25</v>
      </c>
      <c r="J1128" s="45">
        <v>0.52</v>
      </c>
      <c r="K1128" s="45">
        <v>0.71</v>
      </c>
      <c r="L1128" s="45" t="s">
        <v>264</v>
      </c>
      <c r="M1128" s="45">
        <v>0.72</v>
      </c>
      <c r="N1128" s="45">
        <v>1.44</v>
      </c>
      <c r="O1128" s="157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B1129" s="31" t="s">
        <v>313</v>
      </c>
      <c r="C1129" s="20"/>
      <c r="D1129" s="20"/>
      <c r="E1129" s="20"/>
      <c r="F1129" s="20"/>
      <c r="G1129" s="20"/>
      <c r="H1129" s="20"/>
      <c r="I1129" s="20"/>
      <c r="J1129" s="20"/>
      <c r="K1129" s="20"/>
      <c r="L1129" s="20"/>
      <c r="M1129" s="20"/>
      <c r="N1129" s="20"/>
      <c r="BM1129" s="55"/>
    </row>
    <row r="1130" spans="1:65">
      <c r="BM1130" s="55"/>
    </row>
    <row r="1131" spans="1:65" ht="15">
      <c r="B1131" s="8" t="s">
        <v>565</v>
      </c>
      <c r="BM1131" s="28" t="s">
        <v>66</v>
      </c>
    </row>
    <row r="1132" spans="1:65" ht="15">
      <c r="A1132" s="25" t="s">
        <v>44</v>
      </c>
      <c r="B1132" s="18" t="s">
        <v>110</v>
      </c>
      <c r="C1132" s="15" t="s">
        <v>111</v>
      </c>
      <c r="D1132" s="16" t="s">
        <v>225</v>
      </c>
      <c r="E1132" s="17" t="s">
        <v>225</v>
      </c>
      <c r="F1132" s="17" t="s">
        <v>225</v>
      </c>
      <c r="G1132" s="17" t="s">
        <v>225</v>
      </c>
      <c r="H1132" s="17" t="s">
        <v>225</v>
      </c>
      <c r="I1132" s="17" t="s">
        <v>225</v>
      </c>
      <c r="J1132" s="17" t="s">
        <v>225</v>
      </c>
      <c r="K1132" s="17" t="s">
        <v>225</v>
      </c>
      <c r="L1132" s="17" t="s">
        <v>225</v>
      </c>
      <c r="M1132" s="17" t="s">
        <v>225</v>
      </c>
      <c r="N1132" s="17" t="s">
        <v>225</v>
      </c>
      <c r="O1132" s="17" t="s">
        <v>225</v>
      </c>
      <c r="P1132" s="17" t="s">
        <v>225</v>
      </c>
      <c r="Q1132" s="17" t="s">
        <v>225</v>
      </c>
      <c r="R1132" s="17" t="s">
        <v>225</v>
      </c>
      <c r="S1132" s="17" t="s">
        <v>225</v>
      </c>
      <c r="T1132" s="17" t="s">
        <v>225</v>
      </c>
      <c r="U1132" s="17" t="s">
        <v>225</v>
      </c>
      <c r="V1132" s="17" t="s">
        <v>225</v>
      </c>
      <c r="W1132" s="17" t="s">
        <v>225</v>
      </c>
      <c r="X1132" s="17" t="s">
        <v>225</v>
      </c>
      <c r="Y1132" s="157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8">
        <v>1</v>
      </c>
    </row>
    <row r="1133" spans="1:65">
      <c r="A1133" s="30"/>
      <c r="B1133" s="19" t="s">
        <v>226</v>
      </c>
      <c r="C1133" s="9" t="s">
        <v>226</v>
      </c>
      <c r="D1133" s="155" t="s">
        <v>228</v>
      </c>
      <c r="E1133" s="156" t="s">
        <v>229</v>
      </c>
      <c r="F1133" s="156" t="s">
        <v>231</v>
      </c>
      <c r="G1133" s="156" t="s">
        <v>232</v>
      </c>
      <c r="H1133" s="156" t="s">
        <v>233</v>
      </c>
      <c r="I1133" s="156" t="s">
        <v>234</v>
      </c>
      <c r="J1133" s="156" t="s">
        <v>235</v>
      </c>
      <c r="K1133" s="156" t="s">
        <v>236</v>
      </c>
      <c r="L1133" s="156" t="s">
        <v>237</v>
      </c>
      <c r="M1133" s="156" t="s">
        <v>238</v>
      </c>
      <c r="N1133" s="156" t="s">
        <v>239</v>
      </c>
      <c r="O1133" s="156" t="s">
        <v>240</v>
      </c>
      <c r="P1133" s="156" t="s">
        <v>241</v>
      </c>
      <c r="Q1133" s="156" t="s">
        <v>242</v>
      </c>
      <c r="R1133" s="156" t="s">
        <v>243</v>
      </c>
      <c r="S1133" s="156" t="s">
        <v>244</v>
      </c>
      <c r="T1133" s="156" t="s">
        <v>245</v>
      </c>
      <c r="U1133" s="156" t="s">
        <v>247</v>
      </c>
      <c r="V1133" s="156" t="s">
        <v>249</v>
      </c>
      <c r="W1133" s="156" t="s">
        <v>250</v>
      </c>
      <c r="X1133" s="156" t="s">
        <v>251</v>
      </c>
      <c r="Y1133" s="157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8" t="s">
        <v>1</v>
      </c>
    </row>
    <row r="1134" spans="1:65">
      <c r="A1134" s="30"/>
      <c r="B1134" s="19"/>
      <c r="C1134" s="9"/>
      <c r="D1134" s="10" t="s">
        <v>267</v>
      </c>
      <c r="E1134" s="11" t="s">
        <v>292</v>
      </c>
      <c r="F1134" s="11" t="s">
        <v>291</v>
      </c>
      <c r="G1134" s="11" t="s">
        <v>291</v>
      </c>
      <c r="H1134" s="11" t="s">
        <v>267</v>
      </c>
      <c r="I1134" s="11" t="s">
        <v>291</v>
      </c>
      <c r="J1134" s="11" t="s">
        <v>291</v>
      </c>
      <c r="K1134" s="11" t="s">
        <v>267</v>
      </c>
      <c r="L1134" s="11" t="s">
        <v>291</v>
      </c>
      <c r="M1134" s="11" t="s">
        <v>292</v>
      </c>
      <c r="N1134" s="11" t="s">
        <v>267</v>
      </c>
      <c r="O1134" s="11" t="s">
        <v>292</v>
      </c>
      <c r="P1134" s="11" t="s">
        <v>267</v>
      </c>
      <c r="Q1134" s="11" t="s">
        <v>267</v>
      </c>
      <c r="R1134" s="11" t="s">
        <v>292</v>
      </c>
      <c r="S1134" s="11" t="s">
        <v>292</v>
      </c>
      <c r="T1134" s="11" t="s">
        <v>291</v>
      </c>
      <c r="U1134" s="11" t="s">
        <v>292</v>
      </c>
      <c r="V1134" s="11" t="s">
        <v>291</v>
      </c>
      <c r="W1134" s="11" t="s">
        <v>292</v>
      </c>
      <c r="X1134" s="11" t="s">
        <v>291</v>
      </c>
      <c r="Y1134" s="157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8">
        <v>3</v>
      </c>
    </row>
    <row r="1135" spans="1:65">
      <c r="A1135" s="30"/>
      <c r="B1135" s="19"/>
      <c r="C1135" s="9"/>
      <c r="D1135" s="26" t="s">
        <v>295</v>
      </c>
      <c r="E1135" s="26" t="s">
        <v>296</v>
      </c>
      <c r="F1135" s="26" t="s">
        <v>296</v>
      </c>
      <c r="G1135" s="26" t="s">
        <v>300</v>
      </c>
      <c r="H1135" s="26" t="s">
        <v>298</v>
      </c>
      <c r="I1135" s="26" t="s">
        <v>300</v>
      </c>
      <c r="J1135" s="26" t="s">
        <v>300</v>
      </c>
      <c r="K1135" s="26" t="s">
        <v>117</v>
      </c>
      <c r="L1135" s="26" t="s">
        <v>296</v>
      </c>
      <c r="M1135" s="26" t="s">
        <v>298</v>
      </c>
      <c r="N1135" s="26" t="s">
        <v>295</v>
      </c>
      <c r="O1135" s="26" t="s">
        <v>298</v>
      </c>
      <c r="P1135" s="26" t="s">
        <v>298</v>
      </c>
      <c r="Q1135" s="26" t="s">
        <v>298</v>
      </c>
      <c r="R1135" s="26" t="s">
        <v>300</v>
      </c>
      <c r="S1135" s="26" t="s">
        <v>296</v>
      </c>
      <c r="T1135" s="26" t="s">
        <v>296</v>
      </c>
      <c r="U1135" s="26" t="s">
        <v>296</v>
      </c>
      <c r="V1135" s="26" t="s">
        <v>300</v>
      </c>
      <c r="W1135" s="26" t="s">
        <v>295</v>
      </c>
      <c r="X1135" s="26" t="s">
        <v>295</v>
      </c>
      <c r="Y1135" s="157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8">
        <v>3</v>
      </c>
    </row>
    <row r="1136" spans="1:65">
      <c r="A1136" s="30"/>
      <c r="B1136" s="18">
        <v>1</v>
      </c>
      <c r="C1136" s="14">
        <v>1</v>
      </c>
      <c r="D1136" s="235">
        <v>0.56320000000000003</v>
      </c>
      <c r="E1136" s="235">
        <v>0.55630000000000002</v>
      </c>
      <c r="F1136" s="235">
        <v>0.55759999999999998</v>
      </c>
      <c r="G1136" s="235">
        <v>0.57099999999999995</v>
      </c>
      <c r="H1136" s="235">
        <v>0.58799999999999997</v>
      </c>
      <c r="I1136" s="235">
        <v>0.54500000000000004</v>
      </c>
      <c r="J1136" s="235">
        <v>0.57699999999999996</v>
      </c>
      <c r="K1136" s="235">
        <v>0.58750000000000002</v>
      </c>
      <c r="L1136" s="235">
        <v>0.57899999999999996</v>
      </c>
      <c r="M1136" s="235" t="s">
        <v>314</v>
      </c>
      <c r="N1136" s="235">
        <v>0.55867588390578049</v>
      </c>
      <c r="O1136" s="235">
        <v>0.5716</v>
      </c>
      <c r="P1136" s="235">
        <v>0.57899999999999996</v>
      </c>
      <c r="Q1136" s="235">
        <v>0.56179999999999997</v>
      </c>
      <c r="R1136" s="236">
        <v>5.7000000000000002E-3</v>
      </c>
      <c r="S1136" s="236">
        <v>0.62570000000000003</v>
      </c>
      <c r="T1136" s="235">
        <v>0.57728999999999997</v>
      </c>
      <c r="U1136" s="235">
        <v>0.59919999999999995</v>
      </c>
      <c r="V1136" s="235">
        <v>0.58499999999999996</v>
      </c>
      <c r="W1136" s="235">
        <v>0.57240000000000002</v>
      </c>
      <c r="X1136" s="236">
        <v>0.71144923333333321</v>
      </c>
      <c r="Y1136" s="216"/>
      <c r="Z1136" s="217"/>
      <c r="AA1136" s="217"/>
      <c r="AB1136" s="217"/>
      <c r="AC1136" s="217"/>
      <c r="AD1136" s="217"/>
      <c r="AE1136" s="217"/>
      <c r="AF1136" s="217"/>
      <c r="AG1136" s="217"/>
      <c r="AH1136" s="217"/>
      <c r="AI1136" s="217"/>
      <c r="AJ1136" s="217"/>
      <c r="AK1136" s="217"/>
      <c r="AL1136" s="217"/>
      <c r="AM1136" s="217"/>
      <c r="AN1136" s="217"/>
      <c r="AO1136" s="217"/>
      <c r="AP1136" s="217"/>
      <c r="AQ1136" s="217"/>
      <c r="AR1136" s="217"/>
      <c r="AS1136" s="217"/>
      <c r="AT1136" s="217"/>
      <c r="AU1136" s="217"/>
      <c r="AV1136" s="217"/>
      <c r="AW1136" s="217"/>
      <c r="AX1136" s="217"/>
      <c r="AY1136" s="217"/>
      <c r="AZ1136" s="217"/>
      <c r="BA1136" s="217"/>
      <c r="BB1136" s="217"/>
      <c r="BC1136" s="217"/>
      <c r="BD1136" s="217"/>
      <c r="BE1136" s="217"/>
      <c r="BF1136" s="217"/>
      <c r="BG1136" s="217"/>
      <c r="BH1136" s="217"/>
      <c r="BI1136" s="217"/>
      <c r="BJ1136" s="217"/>
      <c r="BK1136" s="217"/>
      <c r="BL1136" s="217"/>
      <c r="BM1136" s="237">
        <v>1</v>
      </c>
    </row>
    <row r="1137" spans="1:65">
      <c r="A1137" s="30"/>
      <c r="B1137" s="19">
        <v>1</v>
      </c>
      <c r="C1137" s="9">
        <v>2</v>
      </c>
      <c r="D1137" s="24">
        <v>0.56909999999999994</v>
      </c>
      <c r="E1137" s="24">
        <v>0.5675</v>
      </c>
      <c r="F1137" s="24">
        <v>0.55719999999999992</v>
      </c>
      <c r="G1137" s="24">
        <v>0.57699999999999996</v>
      </c>
      <c r="H1137" s="24">
        <v>0.57800000000000007</v>
      </c>
      <c r="I1137" s="24">
        <v>0.53699999999999992</v>
      </c>
      <c r="J1137" s="24">
        <v>0.57800000000000007</v>
      </c>
      <c r="K1137" s="24">
        <v>0.58599999999999997</v>
      </c>
      <c r="L1137" s="24">
        <v>0.5716</v>
      </c>
      <c r="M1137" s="24" t="s">
        <v>314</v>
      </c>
      <c r="N1137" s="24">
        <v>0.56724457505838022</v>
      </c>
      <c r="O1137" s="24">
        <v>0.57350000000000001</v>
      </c>
      <c r="P1137" s="24">
        <v>0.54900000000000004</v>
      </c>
      <c r="Q1137" s="24">
        <v>0.56759999999999999</v>
      </c>
      <c r="R1137" s="238">
        <v>5.7000000000000002E-3</v>
      </c>
      <c r="S1137" s="238">
        <v>0.62960000000000005</v>
      </c>
      <c r="T1137" s="24">
        <v>0.57420699999999991</v>
      </c>
      <c r="U1137" s="24">
        <v>0.6179</v>
      </c>
      <c r="V1137" s="24">
        <v>0.5726</v>
      </c>
      <c r="W1137" s="24">
        <v>0.55879999999999996</v>
      </c>
      <c r="X1137" s="238">
        <v>0.71006556666666665</v>
      </c>
      <c r="Y1137" s="216"/>
      <c r="Z1137" s="217"/>
      <c r="AA1137" s="217"/>
      <c r="AB1137" s="217"/>
      <c r="AC1137" s="217"/>
      <c r="AD1137" s="217"/>
      <c r="AE1137" s="217"/>
      <c r="AF1137" s="217"/>
      <c r="AG1137" s="217"/>
      <c r="AH1137" s="217"/>
      <c r="AI1137" s="217"/>
      <c r="AJ1137" s="217"/>
      <c r="AK1137" s="217"/>
      <c r="AL1137" s="217"/>
      <c r="AM1137" s="217"/>
      <c r="AN1137" s="217"/>
      <c r="AO1137" s="217"/>
      <c r="AP1137" s="217"/>
      <c r="AQ1137" s="217"/>
      <c r="AR1137" s="217"/>
      <c r="AS1137" s="217"/>
      <c r="AT1137" s="217"/>
      <c r="AU1137" s="217"/>
      <c r="AV1137" s="217"/>
      <c r="AW1137" s="217"/>
      <c r="AX1137" s="217"/>
      <c r="AY1137" s="217"/>
      <c r="AZ1137" s="217"/>
      <c r="BA1137" s="217"/>
      <c r="BB1137" s="217"/>
      <c r="BC1137" s="217"/>
      <c r="BD1137" s="217"/>
      <c r="BE1137" s="217"/>
      <c r="BF1137" s="217"/>
      <c r="BG1137" s="217"/>
      <c r="BH1137" s="217"/>
      <c r="BI1137" s="217"/>
      <c r="BJ1137" s="217"/>
      <c r="BK1137" s="217"/>
      <c r="BL1137" s="217"/>
      <c r="BM1137" s="237">
        <v>30</v>
      </c>
    </row>
    <row r="1138" spans="1:65">
      <c r="A1138" s="30"/>
      <c r="B1138" s="19">
        <v>1</v>
      </c>
      <c r="C1138" s="9">
        <v>3</v>
      </c>
      <c r="D1138" s="24">
        <v>0.56299999999999994</v>
      </c>
      <c r="E1138" s="24">
        <v>0.55859999999999999</v>
      </c>
      <c r="F1138" s="24">
        <v>0.55710000000000004</v>
      </c>
      <c r="G1138" s="24">
        <v>0.57400000000000007</v>
      </c>
      <c r="H1138" s="24">
        <v>0.58299999999999996</v>
      </c>
      <c r="I1138" s="24">
        <v>0.54100000000000004</v>
      </c>
      <c r="J1138" s="24">
        <v>0.58399999999999996</v>
      </c>
      <c r="K1138" s="24">
        <v>0.59119999999999995</v>
      </c>
      <c r="L1138" s="24">
        <v>0.57440000000000002</v>
      </c>
      <c r="M1138" s="24" t="s">
        <v>314</v>
      </c>
      <c r="N1138" s="24">
        <v>0.55188681363526715</v>
      </c>
      <c r="O1138" s="24">
        <v>0.56940000000000002</v>
      </c>
      <c r="P1138" s="24">
        <v>0.54500000000000004</v>
      </c>
      <c r="Q1138" s="24">
        <v>0.56859999999999999</v>
      </c>
      <c r="R1138" s="238">
        <v>5.7000000000000002E-3</v>
      </c>
      <c r="S1138" s="238">
        <v>0.62360000000000004</v>
      </c>
      <c r="T1138" s="24">
        <v>0.57514500000000002</v>
      </c>
      <c r="U1138" s="24">
        <v>0.6079</v>
      </c>
      <c r="V1138" s="24">
        <v>0.59370000000000001</v>
      </c>
      <c r="W1138" s="24">
        <v>0.5575</v>
      </c>
      <c r="X1138" s="238">
        <v>0.70627116666666667</v>
      </c>
      <c r="Y1138" s="216"/>
      <c r="Z1138" s="217"/>
      <c r="AA1138" s="217"/>
      <c r="AB1138" s="217"/>
      <c r="AC1138" s="217"/>
      <c r="AD1138" s="217"/>
      <c r="AE1138" s="217"/>
      <c r="AF1138" s="217"/>
      <c r="AG1138" s="217"/>
      <c r="AH1138" s="217"/>
      <c r="AI1138" s="217"/>
      <c r="AJ1138" s="217"/>
      <c r="AK1138" s="217"/>
      <c r="AL1138" s="217"/>
      <c r="AM1138" s="217"/>
      <c r="AN1138" s="217"/>
      <c r="AO1138" s="217"/>
      <c r="AP1138" s="217"/>
      <c r="AQ1138" s="217"/>
      <c r="AR1138" s="217"/>
      <c r="AS1138" s="217"/>
      <c r="AT1138" s="217"/>
      <c r="AU1138" s="217"/>
      <c r="AV1138" s="217"/>
      <c r="AW1138" s="217"/>
      <c r="AX1138" s="217"/>
      <c r="AY1138" s="217"/>
      <c r="AZ1138" s="217"/>
      <c r="BA1138" s="217"/>
      <c r="BB1138" s="217"/>
      <c r="BC1138" s="217"/>
      <c r="BD1138" s="217"/>
      <c r="BE1138" s="217"/>
      <c r="BF1138" s="217"/>
      <c r="BG1138" s="217"/>
      <c r="BH1138" s="217"/>
      <c r="BI1138" s="217"/>
      <c r="BJ1138" s="217"/>
      <c r="BK1138" s="217"/>
      <c r="BL1138" s="217"/>
      <c r="BM1138" s="237">
        <v>16</v>
      </c>
    </row>
    <row r="1139" spans="1:65">
      <c r="A1139" s="30"/>
      <c r="B1139" s="19">
        <v>1</v>
      </c>
      <c r="C1139" s="9">
        <v>4</v>
      </c>
      <c r="D1139" s="24">
        <v>0.57069999999999999</v>
      </c>
      <c r="E1139" s="24">
        <v>0.56440000000000001</v>
      </c>
      <c r="F1139" s="24">
        <v>0.55649999999999999</v>
      </c>
      <c r="G1139" s="24">
        <v>0.57000000000000006</v>
      </c>
      <c r="H1139" s="24">
        <v>0.58900000000000008</v>
      </c>
      <c r="I1139" s="24">
        <v>0.54799999999999993</v>
      </c>
      <c r="J1139" s="24">
        <v>0.58499999999999996</v>
      </c>
      <c r="K1139" s="24">
        <v>0.59250000000000003</v>
      </c>
      <c r="L1139" s="24">
        <v>0.5746</v>
      </c>
      <c r="M1139" s="24" t="s">
        <v>314</v>
      </c>
      <c r="N1139" s="24">
        <v>0.55711516715581733</v>
      </c>
      <c r="O1139" s="24">
        <v>0.57430000000000003</v>
      </c>
      <c r="P1139" s="24">
        <v>0.54400000000000004</v>
      </c>
      <c r="Q1139" s="24">
        <v>0.56699999999999995</v>
      </c>
      <c r="R1139" s="238">
        <v>5.7000000000000002E-3</v>
      </c>
      <c r="S1139" s="238">
        <v>0.61929999999999996</v>
      </c>
      <c r="T1139" s="24">
        <v>0.57297799999999999</v>
      </c>
      <c r="U1139" s="239">
        <v>0.62870000000000004</v>
      </c>
      <c r="V1139" s="24">
        <v>0.57000000000000006</v>
      </c>
      <c r="W1139" s="24">
        <v>0.57450000000000001</v>
      </c>
      <c r="X1139" s="238">
        <v>0.7168116000000001</v>
      </c>
      <c r="Y1139" s="216"/>
      <c r="Z1139" s="217"/>
      <c r="AA1139" s="217"/>
      <c r="AB1139" s="217"/>
      <c r="AC1139" s="217"/>
      <c r="AD1139" s="217"/>
      <c r="AE1139" s="217"/>
      <c r="AF1139" s="217"/>
      <c r="AG1139" s="217"/>
      <c r="AH1139" s="217"/>
      <c r="AI1139" s="217"/>
      <c r="AJ1139" s="217"/>
      <c r="AK1139" s="217"/>
      <c r="AL1139" s="217"/>
      <c r="AM1139" s="217"/>
      <c r="AN1139" s="217"/>
      <c r="AO1139" s="217"/>
      <c r="AP1139" s="217"/>
      <c r="AQ1139" s="217"/>
      <c r="AR1139" s="217"/>
      <c r="AS1139" s="217"/>
      <c r="AT1139" s="217"/>
      <c r="AU1139" s="217"/>
      <c r="AV1139" s="217"/>
      <c r="AW1139" s="217"/>
      <c r="AX1139" s="217"/>
      <c r="AY1139" s="217"/>
      <c r="AZ1139" s="217"/>
      <c r="BA1139" s="217"/>
      <c r="BB1139" s="217"/>
      <c r="BC1139" s="217"/>
      <c r="BD1139" s="217"/>
      <c r="BE1139" s="217"/>
      <c r="BF1139" s="217"/>
      <c r="BG1139" s="217"/>
      <c r="BH1139" s="217"/>
      <c r="BI1139" s="217"/>
      <c r="BJ1139" s="217"/>
      <c r="BK1139" s="217"/>
      <c r="BL1139" s="217"/>
      <c r="BM1139" s="237">
        <v>0.5714878794134739</v>
      </c>
    </row>
    <row r="1140" spans="1:65">
      <c r="A1140" s="30"/>
      <c r="B1140" s="19">
        <v>1</v>
      </c>
      <c r="C1140" s="9">
        <v>5</v>
      </c>
      <c r="D1140" s="24">
        <v>0.57120000000000004</v>
      </c>
      <c r="E1140" s="24">
        <v>0.54530000000000001</v>
      </c>
      <c r="F1140" s="24">
        <v>0.55110000000000003</v>
      </c>
      <c r="G1140" s="24">
        <v>0.57499999999999996</v>
      </c>
      <c r="H1140" s="24">
        <v>0.59199999999999997</v>
      </c>
      <c r="I1140" s="24">
        <v>0.54500000000000004</v>
      </c>
      <c r="J1140" s="24">
        <v>0.58599999999999997</v>
      </c>
      <c r="K1140" s="24">
        <v>0.59020000000000006</v>
      </c>
      <c r="L1140" s="24">
        <v>0.57850000000000001</v>
      </c>
      <c r="M1140" s="24" t="s">
        <v>314</v>
      </c>
      <c r="N1140" s="24">
        <v>0.56007628140834831</v>
      </c>
      <c r="O1140" s="24">
        <v>0.56969999999999998</v>
      </c>
      <c r="P1140" s="24">
        <v>0.56699999999999995</v>
      </c>
      <c r="Q1140" s="24">
        <v>0.5776</v>
      </c>
      <c r="R1140" s="238">
        <v>5.5999999999999999E-3</v>
      </c>
      <c r="S1140" s="238">
        <v>0.62590000000000001</v>
      </c>
      <c r="T1140" s="24">
        <v>0.57171399999999994</v>
      </c>
      <c r="U1140" s="24">
        <v>0.61180000000000001</v>
      </c>
      <c r="V1140" s="24">
        <v>0.56880000000000008</v>
      </c>
      <c r="W1140" s="24">
        <v>0.56769999999999998</v>
      </c>
      <c r="X1140" s="238">
        <v>0.71690979999999993</v>
      </c>
      <c r="Y1140" s="216"/>
      <c r="Z1140" s="217"/>
      <c r="AA1140" s="217"/>
      <c r="AB1140" s="217"/>
      <c r="AC1140" s="217"/>
      <c r="AD1140" s="217"/>
      <c r="AE1140" s="217"/>
      <c r="AF1140" s="217"/>
      <c r="AG1140" s="217"/>
      <c r="AH1140" s="217"/>
      <c r="AI1140" s="217"/>
      <c r="AJ1140" s="217"/>
      <c r="AK1140" s="217"/>
      <c r="AL1140" s="217"/>
      <c r="AM1140" s="217"/>
      <c r="AN1140" s="217"/>
      <c r="AO1140" s="217"/>
      <c r="AP1140" s="217"/>
      <c r="AQ1140" s="217"/>
      <c r="AR1140" s="217"/>
      <c r="AS1140" s="217"/>
      <c r="AT1140" s="217"/>
      <c r="AU1140" s="217"/>
      <c r="AV1140" s="217"/>
      <c r="AW1140" s="217"/>
      <c r="AX1140" s="217"/>
      <c r="AY1140" s="217"/>
      <c r="AZ1140" s="217"/>
      <c r="BA1140" s="217"/>
      <c r="BB1140" s="217"/>
      <c r="BC1140" s="217"/>
      <c r="BD1140" s="217"/>
      <c r="BE1140" s="217"/>
      <c r="BF1140" s="217"/>
      <c r="BG1140" s="217"/>
      <c r="BH1140" s="217"/>
      <c r="BI1140" s="217"/>
      <c r="BJ1140" s="217"/>
      <c r="BK1140" s="217"/>
      <c r="BL1140" s="217"/>
      <c r="BM1140" s="237">
        <v>129</v>
      </c>
    </row>
    <row r="1141" spans="1:65">
      <c r="A1141" s="30"/>
      <c r="B1141" s="19">
        <v>1</v>
      </c>
      <c r="C1141" s="9">
        <v>6</v>
      </c>
      <c r="D1141" s="24">
        <v>0.56330000000000002</v>
      </c>
      <c r="E1141" s="24">
        <v>0.54980000000000007</v>
      </c>
      <c r="F1141" s="24">
        <v>0.56210000000000004</v>
      </c>
      <c r="G1141" s="24">
        <v>0.58099999999999996</v>
      </c>
      <c r="H1141" s="24">
        <v>0.58199999999999996</v>
      </c>
      <c r="I1141" s="24">
        <v>0.54</v>
      </c>
      <c r="J1141" s="24">
        <v>0.58399999999999996</v>
      </c>
      <c r="K1141" s="24">
        <v>0.59740000000000004</v>
      </c>
      <c r="L1141" s="24">
        <v>0.56290000000000007</v>
      </c>
      <c r="M1141" s="24" t="s">
        <v>314</v>
      </c>
      <c r="N1141" s="24">
        <v>0.55272697901073875</v>
      </c>
      <c r="O1141" s="24">
        <v>0.56420000000000003</v>
      </c>
      <c r="P1141" s="24">
        <v>0.56299999999999994</v>
      </c>
      <c r="Q1141" s="24">
        <v>0.56699999999999995</v>
      </c>
      <c r="R1141" s="238">
        <v>5.7000000000000002E-3</v>
      </c>
      <c r="S1141" s="238">
        <v>0.61299999999999999</v>
      </c>
      <c r="T1141" s="24">
        <v>0.57796400000000003</v>
      </c>
      <c r="U1141" s="24">
        <v>0.61840000000000006</v>
      </c>
      <c r="V1141" s="24">
        <v>0.57779999999999998</v>
      </c>
      <c r="W1141" s="24">
        <v>0.5706</v>
      </c>
      <c r="X1141" s="238">
        <v>0.71555716666666669</v>
      </c>
      <c r="Y1141" s="216"/>
      <c r="Z1141" s="217"/>
      <c r="AA1141" s="217"/>
      <c r="AB1141" s="217"/>
      <c r="AC1141" s="217"/>
      <c r="AD1141" s="217"/>
      <c r="AE1141" s="217"/>
      <c r="AF1141" s="217"/>
      <c r="AG1141" s="217"/>
      <c r="AH1141" s="217"/>
      <c r="AI1141" s="217"/>
      <c r="AJ1141" s="217"/>
      <c r="AK1141" s="217"/>
      <c r="AL1141" s="217"/>
      <c r="AM1141" s="217"/>
      <c r="AN1141" s="217"/>
      <c r="AO1141" s="217"/>
      <c r="AP1141" s="217"/>
      <c r="AQ1141" s="217"/>
      <c r="AR1141" s="217"/>
      <c r="AS1141" s="217"/>
      <c r="AT1141" s="217"/>
      <c r="AU1141" s="217"/>
      <c r="AV1141" s="217"/>
      <c r="AW1141" s="217"/>
      <c r="AX1141" s="217"/>
      <c r="AY1141" s="217"/>
      <c r="AZ1141" s="217"/>
      <c r="BA1141" s="217"/>
      <c r="BB1141" s="217"/>
      <c r="BC1141" s="217"/>
      <c r="BD1141" s="217"/>
      <c r="BE1141" s="217"/>
      <c r="BF1141" s="217"/>
      <c r="BG1141" s="217"/>
      <c r="BH1141" s="217"/>
      <c r="BI1141" s="217"/>
      <c r="BJ1141" s="217"/>
      <c r="BK1141" s="217"/>
      <c r="BL1141" s="217"/>
      <c r="BM1141" s="56"/>
    </row>
    <row r="1142" spans="1:65">
      <c r="A1142" s="30"/>
      <c r="B1142" s="20" t="s">
        <v>259</v>
      </c>
      <c r="C1142" s="12"/>
      <c r="D1142" s="240">
        <v>0.56674999999999998</v>
      </c>
      <c r="E1142" s="240">
        <v>0.5569833333333335</v>
      </c>
      <c r="F1142" s="240">
        <v>0.55693333333333328</v>
      </c>
      <c r="G1142" s="240">
        <v>0.57466666666666666</v>
      </c>
      <c r="H1142" s="240">
        <v>0.58533333333333337</v>
      </c>
      <c r="I1142" s="240">
        <v>0.54266666666666663</v>
      </c>
      <c r="J1142" s="240">
        <v>0.58233333333333326</v>
      </c>
      <c r="K1142" s="240">
        <v>0.59079999999999999</v>
      </c>
      <c r="L1142" s="240">
        <v>0.57350000000000001</v>
      </c>
      <c r="M1142" s="240" t="s">
        <v>631</v>
      </c>
      <c r="N1142" s="240">
        <v>0.55795428336238873</v>
      </c>
      <c r="O1142" s="240">
        <v>0.57045000000000001</v>
      </c>
      <c r="P1142" s="240">
        <v>0.55783333333333329</v>
      </c>
      <c r="Q1142" s="240">
        <v>0.56826666666666659</v>
      </c>
      <c r="R1142" s="240">
        <v>5.6833333333333345E-3</v>
      </c>
      <c r="S1142" s="240">
        <v>0.62285000000000001</v>
      </c>
      <c r="T1142" s="240">
        <v>0.57488300000000003</v>
      </c>
      <c r="U1142" s="240">
        <v>0.61398333333333321</v>
      </c>
      <c r="V1142" s="240">
        <v>0.57798333333333329</v>
      </c>
      <c r="W1142" s="240">
        <v>0.56691666666666662</v>
      </c>
      <c r="X1142" s="240">
        <v>0.71284408888888884</v>
      </c>
      <c r="Y1142" s="216"/>
      <c r="Z1142" s="217"/>
      <c r="AA1142" s="217"/>
      <c r="AB1142" s="217"/>
      <c r="AC1142" s="217"/>
      <c r="AD1142" s="217"/>
      <c r="AE1142" s="217"/>
      <c r="AF1142" s="217"/>
      <c r="AG1142" s="217"/>
      <c r="AH1142" s="217"/>
      <c r="AI1142" s="217"/>
      <c r="AJ1142" s="217"/>
      <c r="AK1142" s="217"/>
      <c r="AL1142" s="217"/>
      <c r="AM1142" s="217"/>
      <c r="AN1142" s="217"/>
      <c r="AO1142" s="217"/>
      <c r="AP1142" s="217"/>
      <c r="AQ1142" s="217"/>
      <c r="AR1142" s="217"/>
      <c r="AS1142" s="217"/>
      <c r="AT1142" s="217"/>
      <c r="AU1142" s="217"/>
      <c r="AV1142" s="217"/>
      <c r="AW1142" s="217"/>
      <c r="AX1142" s="217"/>
      <c r="AY1142" s="217"/>
      <c r="AZ1142" s="217"/>
      <c r="BA1142" s="217"/>
      <c r="BB1142" s="217"/>
      <c r="BC1142" s="217"/>
      <c r="BD1142" s="217"/>
      <c r="BE1142" s="217"/>
      <c r="BF1142" s="217"/>
      <c r="BG1142" s="217"/>
      <c r="BH1142" s="217"/>
      <c r="BI1142" s="217"/>
      <c r="BJ1142" s="217"/>
      <c r="BK1142" s="217"/>
      <c r="BL1142" s="217"/>
      <c r="BM1142" s="56"/>
    </row>
    <row r="1143" spans="1:65">
      <c r="A1143" s="30"/>
      <c r="B1143" s="3" t="s">
        <v>260</v>
      </c>
      <c r="C1143" s="29"/>
      <c r="D1143" s="24">
        <v>0.56620000000000004</v>
      </c>
      <c r="E1143" s="24">
        <v>0.55745</v>
      </c>
      <c r="F1143" s="24">
        <v>0.55715000000000003</v>
      </c>
      <c r="G1143" s="24">
        <v>0.57450000000000001</v>
      </c>
      <c r="H1143" s="24">
        <v>0.58549999999999991</v>
      </c>
      <c r="I1143" s="24">
        <v>0.54300000000000004</v>
      </c>
      <c r="J1143" s="24">
        <v>0.58399999999999996</v>
      </c>
      <c r="K1143" s="24">
        <v>0.5907</v>
      </c>
      <c r="L1143" s="24">
        <v>0.57450000000000001</v>
      </c>
      <c r="M1143" s="24" t="s">
        <v>631</v>
      </c>
      <c r="N1143" s="24">
        <v>0.55789552553079891</v>
      </c>
      <c r="O1143" s="24">
        <v>0.57064999999999999</v>
      </c>
      <c r="P1143" s="24">
        <v>0.55600000000000005</v>
      </c>
      <c r="Q1143" s="24">
        <v>0.56729999999999992</v>
      </c>
      <c r="R1143" s="24">
        <v>5.7000000000000002E-3</v>
      </c>
      <c r="S1143" s="24">
        <v>0.62465000000000004</v>
      </c>
      <c r="T1143" s="24">
        <v>0.57467599999999996</v>
      </c>
      <c r="U1143" s="24">
        <v>0.61485000000000001</v>
      </c>
      <c r="V1143" s="24">
        <v>0.57519999999999993</v>
      </c>
      <c r="W1143" s="24">
        <v>0.56915000000000004</v>
      </c>
      <c r="X1143" s="24">
        <v>0.71350319999999989</v>
      </c>
      <c r="Y1143" s="216"/>
      <c r="Z1143" s="217"/>
      <c r="AA1143" s="217"/>
      <c r="AB1143" s="217"/>
      <c r="AC1143" s="217"/>
      <c r="AD1143" s="217"/>
      <c r="AE1143" s="217"/>
      <c r="AF1143" s="217"/>
      <c r="AG1143" s="217"/>
      <c r="AH1143" s="217"/>
      <c r="AI1143" s="217"/>
      <c r="AJ1143" s="217"/>
      <c r="AK1143" s="217"/>
      <c r="AL1143" s="217"/>
      <c r="AM1143" s="217"/>
      <c r="AN1143" s="217"/>
      <c r="AO1143" s="217"/>
      <c r="AP1143" s="217"/>
      <c r="AQ1143" s="217"/>
      <c r="AR1143" s="217"/>
      <c r="AS1143" s="217"/>
      <c r="AT1143" s="217"/>
      <c r="AU1143" s="217"/>
      <c r="AV1143" s="217"/>
      <c r="AW1143" s="217"/>
      <c r="AX1143" s="217"/>
      <c r="AY1143" s="217"/>
      <c r="AZ1143" s="217"/>
      <c r="BA1143" s="217"/>
      <c r="BB1143" s="217"/>
      <c r="BC1143" s="217"/>
      <c r="BD1143" s="217"/>
      <c r="BE1143" s="217"/>
      <c r="BF1143" s="217"/>
      <c r="BG1143" s="217"/>
      <c r="BH1143" s="217"/>
      <c r="BI1143" s="217"/>
      <c r="BJ1143" s="217"/>
      <c r="BK1143" s="217"/>
      <c r="BL1143" s="217"/>
      <c r="BM1143" s="56"/>
    </row>
    <row r="1144" spans="1:65">
      <c r="A1144" s="30"/>
      <c r="B1144" s="3" t="s">
        <v>261</v>
      </c>
      <c r="C1144" s="29"/>
      <c r="D1144" s="24">
        <v>3.9873550130380912E-3</v>
      </c>
      <c r="E1144" s="24">
        <v>8.4473467234787089E-3</v>
      </c>
      <c r="F1144" s="24">
        <v>3.5058047102864511E-3</v>
      </c>
      <c r="G1144" s="24">
        <v>4.0331955899344206E-3</v>
      </c>
      <c r="H1144" s="24">
        <v>5.2025634707004347E-3</v>
      </c>
      <c r="I1144" s="24">
        <v>4.0331955899344518E-3</v>
      </c>
      <c r="J1144" s="24">
        <v>3.8297084310253307E-3</v>
      </c>
      <c r="K1144" s="24">
        <v>4.0224370722237715E-3</v>
      </c>
      <c r="L1144" s="24">
        <v>5.8862551762559239E-3</v>
      </c>
      <c r="M1144" s="24" t="s">
        <v>631</v>
      </c>
      <c r="N1144" s="24">
        <v>5.5888481555743559E-3</v>
      </c>
      <c r="O1144" s="24">
        <v>3.6379939527162457E-3</v>
      </c>
      <c r="P1144" s="24">
        <v>1.4091368516459479E-2</v>
      </c>
      <c r="Q1144" s="24">
        <v>5.1515693401784678E-3</v>
      </c>
      <c r="R1144" s="24">
        <v>4.0824829046386413E-5</v>
      </c>
      <c r="S1144" s="24">
        <v>5.8851508052045953E-3</v>
      </c>
      <c r="T1144" s="24">
        <v>2.4283087118404279E-3</v>
      </c>
      <c r="U1144" s="24">
        <v>1.0116801207232811E-2</v>
      </c>
      <c r="V1144" s="24">
        <v>9.7296282902619713E-3</v>
      </c>
      <c r="W1144" s="24">
        <v>7.1597253206157896E-3</v>
      </c>
      <c r="X1144" s="24">
        <v>4.3011871985233208E-3</v>
      </c>
      <c r="Y1144" s="216"/>
      <c r="Z1144" s="217"/>
      <c r="AA1144" s="217"/>
      <c r="AB1144" s="217"/>
      <c r="AC1144" s="217"/>
      <c r="AD1144" s="217"/>
      <c r="AE1144" s="217"/>
      <c r="AF1144" s="217"/>
      <c r="AG1144" s="217"/>
      <c r="AH1144" s="217"/>
      <c r="AI1144" s="217"/>
      <c r="AJ1144" s="217"/>
      <c r="AK1144" s="217"/>
      <c r="AL1144" s="217"/>
      <c r="AM1144" s="217"/>
      <c r="AN1144" s="217"/>
      <c r="AO1144" s="217"/>
      <c r="AP1144" s="217"/>
      <c r="AQ1144" s="217"/>
      <c r="AR1144" s="217"/>
      <c r="AS1144" s="217"/>
      <c r="AT1144" s="217"/>
      <c r="AU1144" s="217"/>
      <c r="AV1144" s="217"/>
      <c r="AW1144" s="217"/>
      <c r="AX1144" s="217"/>
      <c r="AY1144" s="217"/>
      <c r="AZ1144" s="217"/>
      <c r="BA1144" s="217"/>
      <c r="BB1144" s="217"/>
      <c r="BC1144" s="217"/>
      <c r="BD1144" s="217"/>
      <c r="BE1144" s="217"/>
      <c r="BF1144" s="217"/>
      <c r="BG1144" s="217"/>
      <c r="BH1144" s="217"/>
      <c r="BI1144" s="217"/>
      <c r="BJ1144" s="217"/>
      <c r="BK1144" s="217"/>
      <c r="BL1144" s="217"/>
      <c r="BM1144" s="56"/>
    </row>
    <row r="1145" spans="1:65">
      <c r="A1145" s="30"/>
      <c r="B1145" s="3" t="s">
        <v>86</v>
      </c>
      <c r="C1145" s="29"/>
      <c r="D1145" s="13">
        <v>7.0354742179763409E-3</v>
      </c>
      <c r="E1145" s="13">
        <v>1.5166246847862665E-2</v>
      </c>
      <c r="F1145" s="13">
        <v>6.2948372820561139E-3</v>
      </c>
      <c r="G1145" s="13">
        <v>7.0183217922292701E-3</v>
      </c>
      <c r="H1145" s="13">
        <v>8.8882063850235209E-3</v>
      </c>
      <c r="I1145" s="13">
        <v>7.4321786055303171E-3</v>
      </c>
      <c r="J1145" s="13">
        <v>6.5764884333577526E-3</v>
      </c>
      <c r="K1145" s="13">
        <v>6.8084581452670474E-3</v>
      </c>
      <c r="L1145" s="13">
        <v>1.026374049913849E-2</v>
      </c>
      <c r="M1145" s="13" t="s">
        <v>631</v>
      </c>
      <c r="N1145" s="13">
        <v>1.0016677570596631E-2</v>
      </c>
      <c r="O1145" s="13">
        <v>6.3774107331339216E-3</v>
      </c>
      <c r="P1145" s="13">
        <v>2.5260893665598111E-2</v>
      </c>
      <c r="Q1145" s="13">
        <v>9.0654082710789567E-3</v>
      </c>
      <c r="R1145" s="13">
        <v>7.1832543776632974E-3</v>
      </c>
      <c r="S1145" s="13">
        <v>9.4487449710276873E-3</v>
      </c>
      <c r="T1145" s="13">
        <v>4.224005079016822E-3</v>
      </c>
      <c r="U1145" s="13">
        <v>1.6477322197507228E-2</v>
      </c>
      <c r="V1145" s="13">
        <v>1.6833752340486126E-2</v>
      </c>
      <c r="W1145" s="13">
        <v>1.2629237666821913E-2</v>
      </c>
      <c r="X1145" s="13">
        <v>6.0338400297708684E-3</v>
      </c>
      <c r="Y1145" s="157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A1146" s="30"/>
      <c r="B1146" s="3" t="s">
        <v>262</v>
      </c>
      <c r="C1146" s="29"/>
      <c r="D1146" s="13">
        <v>-8.2904285185129156E-3</v>
      </c>
      <c r="E1146" s="13">
        <v>-2.5380321442734055E-2</v>
      </c>
      <c r="F1146" s="13">
        <v>-2.5467812362141684E-2</v>
      </c>
      <c r="G1146" s="13">
        <v>5.562300387639274E-3</v>
      </c>
      <c r="H1146" s="13">
        <v>2.4227029861191962E-2</v>
      </c>
      <c r="I1146" s="13">
        <v>-5.0431888033018124E-2</v>
      </c>
      <c r="J1146" s="13">
        <v>1.8977574696755095E-2</v>
      </c>
      <c r="K1146" s="13">
        <v>3.3792703716387429E-2</v>
      </c>
      <c r="L1146" s="13">
        <v>3.52084560146948E-3</v>
      </c>
      <c r="M1146" s="13" t="s">
        <v>631</v>
      </c>
      <c r="N1146" s="13">
        <v>-2.3681335227922706E-2</v>
      </c>
      <c r="O1146" s="13">
        <v>-1.8161004823743498E-3</v>
      </c>
      <c r="P1146" s="13">
        <v>-2.3892975812810691E-2</v>
      </c>
      <c r="Q1146" s="13">
        <v>-5.6365372964922722E-3</v>
      </c>
      <c r="R1146" s="13">
        <v>-0.99005519882737281</v>
      </c>
      <c r="S1146" s="13">
        <v>8.9874383056452123E-2</v>
      </c>
      <c r="T1146" s="13">
        <v>5.9408444322748277E-3</v>
      </c>
      <c r="U1146" s="13">
        <v>7.4359326681561422E-2</v>
      </c>
      <c r="V1146" s="13">
        <v>1.1365864708322126E-2</v>
      </c>
      <c r="W1146" s="13">
        <v>-7.9987921204887069E-3</v>
      </c>
      <c r="X1146" s="13">
        <v>0.24734769461863437</v>
      </c>
      <c r="Y1146" s="157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30"/>
      <c r="B1147" s="46" t="s">
        <v>263</v>
      </c>
      <c r="C1147" s="47"/>
      <c r="D1147" s="45">
        <v>0.26</v>
      </c>
      <c r="E1147" s="45">
        <v>0.74</v>
      </c>
      <c r="F1147" s="45">
        <v>0.74</v>
      </c>
      <c r="G1147" s="45">
        <v>0.13</v>
      </c>
      <c r="H1147" s="45">
        <v>0.66</v>
      </c>
      <c r="I1147" s="45">
        <v>1.44</v>
      </c>
      <c r="J1147" s="45">
        <v>0.51</v>
      </c>
      <c r="K1147" s="45">
        <v>0.93</v>
      </c>
      <c r="L1147" s="45">
        <v>0.08</v>
      </c>
      <c r="M1147" s="45" t="s">
        <v>264</v>
      </c>
      <c r="N1147" s="45">
        <v>0.69</v>
      </c>
      <c r="O1147" s="45">
        <v>0.08</v>
      </c>
      <c r="P1147" s="45">
        <v>0.7</v>
      </c>
      <c r="Q1147" s="45">
        <v>0.18</v>
      </c>
      <c r="R1147" s="45">
        <v>27.89</v>
      </c>
      <c r="S1147" s="45">
        <v>2.5099999999999998</v>
      </c>
      <c r="T1147" s="45">
        <v>0.14000000000000001</v>
      </c>
      <c r="U1147" s="45">
        <v>2.0699999999999998</v>
      </c>
      <c r="V1147" s="45">
        <v>0.3</v>
      </c>
      <c r="W1147" s="45">
        <v>0.25</v>
      </c>
      <c r="X1147" s="45">
        <v>6.94</v>
      </c>
      <c r="Y1147" s="157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B1148" s="31"/>
      <c r="C1148" s="20"/>
      <c r="D1148" s="20"/>
      <c r="E1148" s="20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BM1148" s="55"/>
    </row>
    <row r="1149" spans="1:65" ht="15">
      <c r="B1149" s="8" t="s">
        <v>566</v>
      </c>
      <c r="BM1149" s="28" t="s">
        <v>66</v>
      </c>
    </row>
    <row r="1150" spans="1:65" ht="15">
      <c r="A1150" s="25" t="s">
        <v>45</v>
      </c>
      <c r="B1150" s="18" t="s">
        <v>110</v>
      </c>
      <c r="C1150" s="15" t="s">
        <v>111</v>
      </c>
      <c r="D1150" s="16" t="s">
        <v>225</v>
      </c>
      <c r="E1150" s="17" t="s">
        <v>225</v>
      </c>
      <c r="F1150" s="17" t="s">
        <v>225</v>
      </c>
      <c r="G1150" s="17" t="s">
        <v>225</v>
      </c>
      <c r="H1150" s="17" t="s">
        <v>225</v>
      </c>
      <c r="I1150" s="17" t="s">
        <v>225</v>
      </c>
      <c r="J1150" s="17" t="s">
        <v>225</v>
      </c>
      <c r="K1150" s="17" t="s">
        <v>225</v>
      </c>
      <c r="L1150" s="17" t="s">
        <v>225</v>
      </c>
      <c r="M1150" s="17" t="s">
        <v>225</v>
      </c>
      <c r="N1150" s="17" t="s">
        <v>225</v>
      </c>
      <c r="O1150" s="17" t="s">
        <v>225</v>
      </c>
      <c r="P1150" s="17" t="s">
        <v>225</v>
      </c>
      <c r="Q1150" s="17" t="s">
        <v>225</v>
      </c>
      <c r="R1150" s="157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1</v>
      </c>
    </row>
    <row r="1151" spans="1:65">
      <c r="A1151" s="30"/>
      <c r="B1151" s="19" t="s">
        <v>226</v>
      </c>
      <c r="C1151" s="9" t="s">
        <v>226</v>
      </c>
      <c r="D1151" s="155" t="s">
        <v>228</v>
      </c>
      <c r="E1151" s="156" t="s">
        <v>229</v>
      </c>
      <c r="F1151" s="156" t="s">
        <v>231</v>
      </c>
      <c r="G1151" s="156" t="s">
        <v>233</v>
      </c>
      <c r="H1151" s="156" t="s">
        <v>236</v>
      </c>
      <c r="I1151" s="156" t="s">
        <v>237</v>
      </c>
      <c r="J1151" s="156" t="s">
        <v>238</v>
      </c>
      <c r="K1151" s="156" t="s">
        <v>239</v>
      </c>
      <c r="L1151" s="156" t="s">
        <v>241</v>
      </c>
      <c r="M1151" s="156" t="s">
        <v>242</v>
      </c>
      <c r="N1151" s="156" t="s">
        <v>243</v>
      </c>
      <c r="O1151" s="156" t="s">
        <v>244</v>
      </c>
      <c r="P1151" s="156" t="s">
        <v>247</v>
      </c>
      <c r="Q1151" s="156" t="s">
        <v>249</v>
      </c>
      <c r="R1151" s="157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 t="s">
        <v>3</v>
      </c>
    </row>
    <row r="1152" spans="1:65">
      <c r="A1152" s="30"/>
      <c r="B1152" s="19"/>
      <c r="C1152" s="9"/>
      <c r="D1152" s="10" t="s">
        <v>267</v>
      </c>
      <c r="E1152" s="11" t="s">
        <v>292</v>
      </c>
      <c r="F1152" s="11" t="s">
        <v>291</v>
      </c>
      <c r="G1152" s="11" t="s">
        <v>267</v>
      </c>
      <c r="H1152" s="11" t="s">
        <v>267</v>
      </c>
      <c r="I1152" s="11" t="s">
        <v>291</v>
      </c>
      <c r="J1152" s="11" t="s">
        <v>292</v>
      </c>
      <c r="K1152" s="11" t="s">
        <v>267</v>
      </c>
      <c r="L1152" s="11" t="s">
        <v>267</v>
      </c>
      <c r="M1152" s="11" t="s">
        <v>292</v>
      </c>
      <c r="N1152" s="11" t="s">
        <v>292</v>
      </c>
      <c r="O1152" s="11" t="s">
        <v>292</v>
      </c>
      <c r="P1152" s="11" t="s">
        <v>292</v>
      </c>
      <c r="Q1152" s="11" t="s">
        <v>267</v>
      </c>
      <c r="R1152" s="157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8">
        <v>0</v>
      </c>
    </row>
    <row r="1153" spans="1:65">
      <c r="A1153" s="30"/>
      <c r="B1153" s="19"/>
      <c r="C1153" s="9"/>
      <c r="D1153" s="26" t="s">
        <v>295</v>
      </c>
      <c r="E1153" s="26" t="s">
        <v>296</v>
      </c>
      <c r="F1153" s="26" t="s">
        <v>296</v>
      </c>
      <c r="G1153" s="26" t="s">
        <v>298</v>
      </c>
      <c r="H1153" s="26" t="s">
        <v>117</v>
      </c>
      <c r="I1153" s="26" t="s">
        <v>296</v>
      </c>
      <c r="J1153" s="26" t="s">
        <v>298</v>
      </c>
      <c r="K1153" s="26" t="s">
        <v>295</v>
      </c>
      <c r="L1153" s="26" t="s">
        <v>298</v>
      </c>
      <c r="M1153" s="26" t="s">
        <v>298</v>
      </c>
      <c r="N1153" s="26" t="s">
        <v>300</v>
      </c>
      <c r="O1153" s="26" t="s">
        <v>296</v>
      </c>
      <c r="P1153" s="26" t="s">
        <v>296</v>
      </c>
      <c r="Q1153" s="26" t="s">
        <v>300</v>
      </c>
      <c r="R1153" s="157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8">
        <v>1</v>
      </c>
    </row>
    <row r="1154" spans="1:65">
      <c r="A1154" s="30"/>
      <c r="B1154" s="18">
        <v>1</v>
      </c>
      <c r="C1154" s="14">
        <v>1</v>
      </c>
      <c r="D1154" s="219">
        <v>71.400000000000006</v>
      </c>
      <c r="E1154" s="218">
        <v>47</v>
      </c>
      <c r="F1154" s="218">
        <v>55.1</v>
      </c>
      <c r="G1154" s="218">
        <v>52.6</v>
      </c>
      <c r="H1154" s="218">
        <v>62.7</v>
      </c>
      <c r="I1154" s="218">
        <v>55.3</v>
      </c>
      <c r="J1154" s="244">
        <v>70.3</v>
      </c>
      <c r="K1154" s="218">
        <v>54.505253255393704</v>
      </c>
      <c r="L1154" s="218">
        <v>63</v>
      </c>
      <c r="M1154" s="218">
        <v>56</v>
      </c>
      <c r="N1154" s="219">
        <v>5610</v>
      </c>
      <c r="O1154" s="218">
        <v>59.5</v>
      </c>
      <c r="P1154" s="218">
        <v>51.4</v>
      </c>
      <c r="Q1154" s="219">
        <v>72.3</v>
      </c>
      <c r="R1154" s="220"/>
      <c r="S1154" s="221"/>
      <c r="T1154" s="221"/>
      <c r="U1154" s="221"/>
      <c r="V1154" s="221"/>
      <c r="W1154" s="221"/>
      <c r="X1154" s="221"/>
      <c r="Y1154" s="221"/>
      <c r="Z1154" s="221"/>
      <c r="AA1154" s="221"/>
      <c r="AB1154" s="221"/>
      <c r="AC1154" s="221"/>
      <c r="AD1154" s="221"/>
      <c r="AE1154" s="221"/>
      <c r="AF1154" s="221"/>
      <c r="AG1154" s="221"/>
      <c r="AH1154" s="221"/>
      <c r="AI1154" s="221"/>
      <c r="AJ1154" s="221"/>
      <c r="AK1154" s="221"/>
      <c r="AL1154" s="221"/>
      <c r="AM1154" s="221"/>
      <c r="AN1154" s="221"/>
      <c r="AO1154" s="221"/>
      <c r="AP1154" s="221"/>
      <c r="AQ1154" s="221"/>
      <c r="AR1154" s="221"/>
      <c r="AS1154" s="221"/>
      <c r="AT1154" s="221"/>
      <c r="AU1154" s="221"/>
      <c r="AV1154" s="221"/>
      <c r="AW1154" s="221"/>
      <c r="AX1154" s="221"/>
      <c r="AY1154" s="221"/>
      <c r="AZ1154" s="221"/>
      <c r="BA1154" s="221"/>
      <c r="BB1154" s="221"/>
      <c r="BC1154" s="221"/>
      <c r="BD1154" s="221"/>
      <c r="BE1154" s="221"/>
      <c r="BF1154" s="221"/>
      <c r="BG1154" s="221"/>
      <c r="BH1154" s="221"/>
      <c r="BI1154" s="221"/>
      <c r="BJ1154" s="221"/>
      <c r="BK1154" s="221"/>
      <c r="BL1154" s="221"/>
      <c r="BM1154" s="222">
        <v>1</v>
      </c>
    </row>
    <row r="1155" spans="1:65">
      <c r="A1155" s="30"/>
      <c r="B1155" s="19">
        <v>1</v>
      </c>
      <c r="C1155" s="9">
        <v>2</v>
      </c>
      <c r="D1155" s="224">
        <v>69.3</v>
      </c>
      <c r="E1155" s="223">
        <v>46.6</v>
      </c>
      <c r="F1155" s="223">
        <v>54.8</v>
      </c>
      <c r="G1155" s="223">
        <v>53.3</v>
      </c>
      <c r="H1155" s="223">
        <v>62</v>
      </c>
      <c r="I1155" s="223">
        <v>55.2</v>
      </c>
      <c r="J1155" s="223">
        <v>66.599999999999994</v>
      </c>
      <c r="K1155" s="223">
        <v>54.581288910983353</v>
      </c>
      <c r="L1155" s="223">
        <v>54.5</v>
      </c>
      <c r="M1155" s="223">
        <v>56</v>
      </c>
      <c r="N1155" s="224">
        <v>5620</v>
      </c>
      <c r="O1155" s="223">
        <v>60.9</v>
      </c>
      <c r="P1155" s="223">
        <v>53.2</v>
      </c>
      <c r="Q1155" s="224">
        <v>70.5</v>
      </c>
      <c r="R1155" s="220"/>
      <c r="S1155" s="221"/>
      <c r="T1155" s="221"/>
      <c r="U1155" s="221"/>
      <c r="V1155" s="221"/>
      <c r="W1155" s="221"/>
      <c r="X1155" s="221"/>
      <c r="Y1155" s="221"/>
      <c r="Z1155" s="221"/>
      <c r="AA1155" s="221"/>
      <c r="AB1155" s="221"/>
      <c r="AC1155" s="221"/>
      <c r="AD1155" s="221"/>
      <c r="AE1155" s="221"/>
      <c r="AF1155" s="221"/>
      <c r="AG1155" s="221"/>
      <c r="AH1155" s="221"/>
      <c r="AI1155" s="221"/>
      <c r="AJ1155" s="221"/>
      <c r="AK1155" s="221"/>
      <c r="AL1155" s="221"/>
      <c r="AM1155" s="221"/>
      <c r="AN1155" s="221"/>
      <c r="AO1155" s="221"/>
      <c r="AP1155" s="221"/>
      <c r="AQ1155" s="221"/>
      <c r="AR1155" s="221"/>
      <c r="AS1155" s="221"/>
      <c r="AT1155" s="221"/>
      <c r="AU1155" s="221"/>
      <c r="AV1155" s="221"/>
      <c r="AW1155" s="221"/>
      <c r="AX1155" s="221"/>
      <c r="AY1155" s="221"/>
      <c r="AZ1155" s="221"/>
      <c r="BA1155" s="221"/>
      <c r="BB1155" s="221"/>
      <c r="BC1155" s="221"/>
      <c r="BD1155" s="221"/>
      <c r="BE1155" s="221"/>
      <c r="BF1155" s="221"/>
      <c r="BG1155" s="221"/>
      <c r="BH1155" s="221"/>
      <c r="BI1155" s="221"/>
      <c r="BJ1155" s="221"/>
      <c r="BK1155" s="221"/>
      <c r="BL1155" s="221"/>
      <c r="BM1155" s="222">
        <v>31</v>
      </c>
    </row>
    <row r="1156" spans="1:65">
      <c r="A1156" s="30"/>
      <c r="B1156" s="19">
        <v>1</v>
      </c>
      <c r="C1156" s="9">
        <v>3</v>
      </c>
      <c r="D1156" s="224">
        <v>72.099999999999994</v>
      </c>
      <c r="E1156" s="223">
        <v>46.1</v>
      </c>
      <c r="F1156" s="223">
        <v>55.1</v>
      </c>
      <c r="G1156" s="223">
        <v>55.1</v>
      </c>
      <c r="H1156" s="223">
        <v>62.20000000000001</v>
      </c>
      <c r="I1156" s="223">
        <v>56.5</v>
      </c>
      <c r="J1156" s="223">
        <v>63.2</v>
      </c>
      <c r="K1156" s="223">
        <v>53.670405407933849</v>
      </c>
      <c r="L1156" s="223">
        <v>53.5</v>
      </c>
      <c r="M1156" s="223">
        <v>56</v>
      </c>
      <c r="N1156" s="224">
        <v>5550</v>
      </c>
      <c r="O1156" s="223">
        <v>59</v>
      </c>
      <c r="P1156" s="223">
        <v>52.3</v>
      </c>
      <c r="Q1156" s="224">
        <v>73</v>
      </c>
      <c r="R1156" s="220"/>
      <c r="S1156" s="221"/>
      <c r="T1156" s="221"/>
      <c r="U1156" s="221"/>
      <c r="V1156" s="221"/>
      <c r="W1156" s="221"/>
      <c r="X1156" s="221"/>
      <c r="Y1156" s="221"/>
      <c r="Z1156" s="221"/>
      <c r="AA1156" s="221"/>
      <c r="AB1156" s="221"/>
      <c r="AC1156" s="221"/>
      <c r="AD1156" s="221"/>
      <c r="AE1156" s="221"/>
      <c r="AF1156" s="221"/>
      <c r="AG1156" s="221"/>
      <c r="AH1156" s="221"/>
      <c r="AI1156" s="221"/>
      <c r="AJ1156" s="221"/>
      <c r="AK1156" s="221"/>
      <c r="AL1156" s="221"/>
      <c r="AM1156" s="221"/>
      <c r="AN1156" s="221"/>
      <c r="AO1156" s="221"/>
      <c r="AP1156" s="221"/>
      <c r="AQ1156" s="221"/>
      <c r="AR1156" s="221"/>
      <c r="AS1156" s="221"/>
      <c r="AT1156" s="221"/>
      <c r="AU1156" s="221"/>
      <c r="AV1156" s="221"/>
      <c r="AW1156" s="221"/>
      <c r="AX1156" s="221"/>
      <c r="AY1156" s="221"/>
      <c r="AZ1156" s="221"/>
      <c r="BA1156" s="221"/>
      <c r="BB1156" s="221"/>
      <c r="BC1156" s="221"/>
      <c r="BD1156" s="221"/>
      <c r="BE1156" s="221"/>
      <c r="BF1156" s="221"/>
      <c r="BG1156" s="221"/>
      <c r="BH1156" s="221"/>
      <c r="BI1156" s="221"/>
      <c r="BJ1156" s="221"/>
      <c r="BK1156" s="221"/>
      <c r="BL1156" s="221"/>
      <c r="BM1156" s="222">
        <v>16</v>
      </c>
    </row>
    <row r="1157" spans="1:65">
      <c r="A1157" s="30"/>
      <c r="B1157" s="19">
        <v>1</v>
      </c>
      <c r="C1157" s="9">
        <v>4</v>
      </c>
      <c r="D1157" s="224">
        <v>71</v>
      </c>
      <c r="E1157" s="223">
        <v>47.4</v>
      </c>
      <c r="F1157" s="223">
        <v>54.6</v>
      </c>
      <c r="G1157" s="223">
        <v>53.4</v>
      </c>
      <c r="H1157" s="223">
        <v>62.4</v>
      </c>
      <c r="I1157" s="223">
        <v>56.8</v>
      </c>
      <c r="J1157" s="223">
        <v>65.099999999999994</v>
      </c>
      <c r="K1157" s="223">
        <v>53.774477756469402</v>
      </c>
      <c r="L1157" s="223">
        <v>54.3</v>
      </c>
      <c r="M1157" s="223">
        <v>55</v>
      </c>
      <c r="N1157" s="224">
        <v>5590</v>
      </c>
      <c r="O1157" s="223">
        <v>60</v>
      </c>
      <c r="P1157" s="223">
        <v>53.2</v>
      </c>
      <c r="Q1157" s="224">
        <v>71</v>
      </c>
      <c r="R1157" s="220"/>
      <c r="S1157" s="221"/>
      <c r="T1157" s="221"/>
      <c r="U1157" s="221"/>
      <c r="V1157" s="221"/>
      <c r="W1157" s="221"/>
      <c r="X1157" s="221"/>
      <c r="Y1157" s="221"/>
      <c r="Z1157" s="221"/>
      <c r="AA1157" s="221"/>
      <c r="AB1157" s="221"/>
      <c r="AC1157" s="221"/>
      <c r="AD1157" s="221"/>
      <c r="AE1157" s="221"/>
      <c r="AF1157" s="221"/>
      <c r="AG1157" s="221"/>
      <c r="AH1157" s="221"/>
      <c r="AI1157" s="221"/>
      <c r="AJ1157" s="221"/>
      <c r="AK1157" s="221"/>
      <c r="AL1157" s="221"/>
      <c r="AM1157" s="221"/>
      <c r="AN1157" s="221"/>
      <c r="AO1157" s="221"/>
      <c r="AP1157" s="221"/>
      <c r="AQ1157" s="221"/>
      <c r="AR1157" s="221"/>
      <c r="AS1157" s="221"/>
      <c r="AT1157" s="221"/>
      <c r="AU1157" s="221"/>
      <c r="AV1157" s="221"/>
      <c r="AW1157" s="221"/>
      <c r="AX1157" s="221"/>
      <c r="AY1157" s="221"/>
      <c r="AZ1157" s="221"/>
      <c r="BA1157" s="221"/>
      <c r="BB1157" s="221"/>
      <c r="BC1157" s="221"/>
      <c r="BD1157" s="221"/>
      <c r="BE1157" s="221"/>
      <c r="BF1157" s="221"/>
      <c r="BG1157" s="221"/>
      <c r="BH1157" s="221"/>
      <c r="BI1157" s="221"/>
      <c r="BJ1157" s="221"/>
      <c r="BK1157" s="221"/>
      <c r="BL1157" s="221"/>
      <c r="BM1157" s="222">
        <v>56.019148300800722</v>
      </c>
    </row>
    <row r="1158" spans="1:65">
      <c r="A1158" s="30"/>
      <c r="B1158" s="19">
        <v>1</v>
      </c>
      <c r="C1158" s="9">
        <v>5</v>
      </c>
      <c r="D1158" s="224">
        <v>71.5</v>
      </c>
      <c r="E1158" s="223">
        <v>46.2</v>
      </c>
      <c r="F1158" s="223">
        <v>54.6</v>
      </c>
      <c r="G1158" s="223">
        <v>54.8</v>
      </c>
      <c r="H1158" s="223">
        <v>61.70000000000001</v>
      </c>
      <c r="I1158" s="223">
        <v>56.1</v>
      </c>
      <c r="J1158" s="223">
        <v>64.3</v>
      </c>
      <c r="K1158" s="223">
        <v>54.646185624668931</v>
      </c>
      <c r="L1158" s="223">
        <v>56.7</v>
      </c>
      <c r="M1158" s="223">
        <v>56</v>
      </c>
      <c r="N1158" s="224">
        <v>5690</v>
      </c>
      <c r="O1158" s="223">
        <v>59.7</v>
      </c>
      <c r="P1158" s="223">
        <v>51.9</v>
      </c>
      <c r="Q1158" s="224">
        <v>69.599999999999994</v>
      </c>
      <c r="R1158" s="220"/>
      <c r="S1158" s="221"/>
      <c r="T1158" s="221"/>
      <c r="U1158" s="221"/>
      <c r="V1158" s="221"/>
      <c r="W1158" s="221"/>
      <c r="X1158" s="221"/>
      <c r="Y1158" s="221"/>
      <c r="Z1158" s="221"/>
      <c r="AA1158" s="221"/>
      <c r="AB1158" s="221"/>
      <c r="AC1158" s="221"/>
      <c r="AD1158" s="221"/>
      <c r="AE1158" s="221"/>
      <c r="AF1158" s="221"/>
      <c r="AG1158" s="221"/>
      <c r="AH1158" s="221"/>
      <c r="AI1158" s="221"/>
      <c r="AJ1158" s="221"/>
      <c r="AK1158" s="221"/>
      <c r="AL1158" s="221"/>
      <c r="AM1158" s="221"/>
      <c r="AN1158" s="221"/>
      <c r="AO1158" s="221"/>
      <c r="AP1158" s="221"/>
      <c r="AQ1158" s="221"/>
      <c r="AR1158" s="221"/>
      <c r="AS1158" s="221"/>
      <c r="AT1158" s="221"/>
      <c r="AU1158" s="221"/>
      <c r="AV1158" s="221"/>
      <c r="AW1158" s="221"/>
      <c r="AX1158" s="221"/>
      <c r="AY1158" s="221"/>
      <c r="AZ1158" s="221"/>
      <c r="BA1158" s="221"/>
      <c r="BB1158" s="221"/>
      <c r="BC1158" s="221"/>
      <c r="BD1158" s="221"/>
      <c r="BE1158" s="221"/>
      <c r="BF1158" s="221"/>
      <c r="BG1158" s="221"/>
      <c r="BH1158" s="221"/>
      <c r="BI1158" s="221"/>
      <c r="BJ1158" s="221"/>
      <c r="BK1158" s="221"/>
      <c r="BL1158" s="221"/>
      <c r="BM1158" s="222">
        <v>130</v>
      </c>
    </row>
    <row r="1159" spans="1:65">
      <c r="A1159" s="30"/>
      <c r="B1159" s="19">
        <v>1</v>
      </c>
      <c r="C1159" s="9">
        <v>6</v>
      </c>
      <c r="D1159" s="224">
        <v>69.5</v>
      </c>
      <c r="E1159" s="223">
        <v>47.6</v>
      </c>
      <c r="F1159" s="223">
        <v>55.8</v>
      </c>
      <c r="G1159" s="223">
        <v>54.9</v>
      </c>
      <c r="H1159" s="223">
        <v>62.8</v>
      </c>
      <c r="I1159" s="223">
        <v>53.7</v>
      </c>
      <c r="J1159" s="223">
        <v>64.2</v>
      </c>
      <c r="K1159" s="223">
        <v>54.906176897397479</v>
      </c>
      <c r="L1159" s="223">
        <v>52</v>
      </c>
      <c r="M1159" s="223">
        <v>56</v>
      </c>
      <c r="N1159" s="224">
        <v>5650</v>
      </c>
      <c r="O1159" s="223">
        <v>58.6</v>
      </c>
      <c r="P1159" s="223">
        <v>52</v>
      </c>
      <c r="Q1159" s="224">
        <v>71</v>
      </c>
      <c r="R1159" s="220"/>
      <c r="S1159" s="221"/>
      <c r="T1159" s="221"/>
      <c r="U1159" s="221"/>
      <c r="V1159" s="221"/>
      <c r="W1159" s="221"/>
      <c r="X1159" s="221"/>
      <c r="Y1159" s="221"/>
      <c r="Z1159" s="221"/>
      <c r="AA1159" s="221"/>
      <c r="AB1159" s="221"/>
      <c r="AC1159" s="221"/>
      <c r="AD1159" s="221"/>
      <c r="AE1159" s="221"/>
      <c r="AF1159" s="221"/>
      <c r="AG1159" s="221"/>
      <c r="AH1159" s="221"/>
      <c r="AI1159" s="221"/>
      <c r="AJ1159" s="221"/>
      <c r="AK1159" s="221"/>
      <c r="AL1159" s="221"/>
      <c r="AM1159" s="221"/>
      <c r="AN1159" s="221"/>
      <c r="AO1159" s="221"/>
      <c r="AP1159" s="221"/>
      <c r="AQ1159" s="221"/>
      <c r="AR1159" s="221"/>
      <c r="AS1159" s="221"/>
      <c r="AT1159" s="221"/>
      <c r="AU1159" s="221"/>
      <c r="AV1159" s="221"/>
      <c r="AW1159" s="221"/>
      <c r="AX1159" s="221"/>
      <c r="AY1159" s="221"/>
      <c r="AZ1159" s="221"/>
      <c r="BA1159" s="221"/>
      <c r="BB1159" s="221"/>
      <c r="BC1159" s="221"/>
      <c r="BD1159" s="221"/>
      <c r="BE1159" s="221"/>
      <c r="BF1159" s="221"/>
      <c r="BG1159" s="221"/>
      <c r="BH1159" s="221"/>
      <c r="BI1159" s="221"/>
      <c r="BJ1159" s="221"/>
      <c r="BK1159" s="221"/>
      <c r="BL1159" s="221"/>
      <c r="BM1159" s="225"/>
    </row>
    <row r="1160" spans="1:65">
      <c r="A1160" s="30"/>
      <c r="B1160" s="20" t="s">
        <v>259</v>
      </c>
      <c r="C1160" s="12"/>
      <c r="D1160" s="226">
        <v>70.8</v>
      </c>
      <c r="E1160" s="226">
        <v>46.81666666666667</v>
      </c>
      <c r="F1160" s="226">
        <v>55</v>
      </c>
      <c r="G1160" s="226">
        <v>54.016666666666659</v>
      </c>
      <c r="H1160" s="226">
        <v>62.300000000000004</v>
      </c>
      <c r="I1160" s="226">
        <v>55.6</v>
      </c>
      <c r="J1160" s="226">
        <v>65.61666666666666</v>
      </c>
      <c r="K1160" s="226">
        <v>54.347297975474454</v>
      </c>
      <c r="L1160" s="226">
        <v>55.666666666666664</v>
      </c>
      <c r="M1160" s="226">
        <v>55.833333333333336</v>
      </c>
      <c r="N1160" s="226">
        <v>5618.333333333333</v>
      </c>
      <c r="O1160" s="226">
        <v>59.616666666666674</v>
      </c>
      <c r="P1160" s="226">
        <v>52.333333333333321</v>
      </c>
      <c r="Q1160" s="226">
        <v>71.233333333333334</v>
      </c>
      <c r="R1160" s="220"/>
      <c r="S1160" s="221"/>
      <c r="T1160" s="221"/>
      <c r="U1160" s="221"/>
      <c r="V1160" s="221"/>
      <c r="W1160" s="221"/>
      <c r="X1160" s="221"/>
      <c r="Y1160" s="221"/>
      <c r="Z1160" s="221"/>
      <c r="AA1160" s="221"/>
      <c r="AB1160" s="221"/>
      <c r="AC1160" s="221"/>
      <c r="AD1160" s="221"/>
      <c r="AE1160" s="221"/>
      <c r="AF1160" s="221"/>
      <c r="AG1160" s="221"/>
      <c r="AH1160" s="221"/>
      <c r="AI1160" s="221"/>
      <c r="AJ1160" s="221"/>
      <c r="AK1160" s="221"/>
      <c r="AL1160" s="221"/>
      <c r="AM1160" s="221"/>
      <c r="AN1160" s="221"/>
      <c r="AO1160" s="221"/>
      <c r="AP1160" s="221"/>
      <c r="AQ1160" s="221"/>
      <c r="AR1160" s="221"/>
      <c r="AS1160" s="221"/>
      <c r="AT1160" s="221"/>
      <c r="AU1160" s="221"/>
      <c r="AV1160" s="221"/>
      <c r="AW1160" s="221"/>
      <c r="AX1160" s="221"/>
      <c r="AY1160" s="221"/>
      <c r="AZ1160" s="221"/>
      <c r="BA1160" s="221"/>
      <c r="BB1160" s="221"/>
      <c r="BC1160" s="221"/>
      <c r="BD1160" s="221"/>
      <c r="BE1160" s="221"/>
      <c r="BF1160" s="221"/>
      <c r="BG1160" s="221"/>
      <c r="BH1160" s="221"/>
      <c r="BI1160" s="221"/>
      <c r="BJ1160" s="221"/>
      <c r="BK1160" s="221"/>
      <c r="BL1160" s="221"/>
      <c r="BM1160" s="225"/>
    </row>
    <row r="1161" spans="1:65">
      <c r="A1161" s="30"/>
      <c r="B1161" s="3" t="s">
        <v>260</v>
      </c>
      <c r="C1161" s="29"/>
      <c r="D1161" s="223">
        <v>71.2</v>
      </c>
      <c r="E1161" s="223">
        <v>46.8</v>
      </c>
      <c r="F1161" s="223">
        <v>54.95</v>
      </c>
      <c r="G1161" s="223">
        <v>54.099999999999994</v>
      </c>
      <c r="H1161" s="223">
        <v>62.300000000000004</v>
      </c>
      <c r="I1161" s="223">
        <v>55.7</v>
      </c>
      <c r="J1161" s="223">
        <v>64.699999999999989</v>
      </c>
      <c r="K1161" s="223">
        <v>54.543271083188529</v>
      </c>
      <c r="L1161" s="223">
        <v>54.4</v>
      </c>
      <c r="M1161" s="223">
        <v>56</v>
      </c>
      <c r="N1161" s="223">
        <v>5615</v>
      </c>
      <c r="O1161" s="223">
        <v>59.6</v>
      </c>
      <c r="P1161" s="223">
        <v>52.15</v>
      </c>
      <c r="Q1161" s="223">
        <v>71</v>
      </c>
      <c r="R1161" s="220"/>
      <c r="S1161" s="221"/>
      <c r="T1161" s="221"/>
      <c r="U1161" s="221"/>
      <c r="V1161" s="221"/>
      <c r="W1161" s="221"/>
      <c r="X1161" s="221"/>
      <c r="Y1161" s="221"/>
      <c r="Z1161" s="221"/>
      <c r="AA1161" s="221"/>
      <c r="AB1161" s="221"/>
      <c r="AC1161" s="221"/>
      <c r="AD1161" s="221"/>
      <c r="AE1161" s="221"/>
      <c r="AF1161" s="221"/>
      <c r="AG1161" s="221"/>
      <c r="AH1161" s="221"/>
      <c r="AI1161" s="221"/>
      <c r="AJ1161" s="221"/>
      <c r="AK1161" s="221"/>
      <c r="AL1161" s="221"/>
      <c r="AM1161" s="221"/>
      <c r="AN1161" s="221"/>
      <c r="AO1161" s="221"/>
      <c r="AP1161" s="221"/>
      <c r="AQ1161" s="221"/>
      <c r="AR1161" s="221"/>
      <c r="AS1161" s="221"/>
      <c r="AT1161" s="221"/>
      <c r="AU1161" s="221"/>
      <c r="AV1161" s="221"/>
      <c r="AW1161" s="221"/>
      <c r="AX1161" s="221"/>
      <c r="AY1161" s="221"/>
      <c r="AZ1161" s="221"/>
      <c r="BA1161" s="221"/>
      <c r="BB1161" s="221"/>
      <c r="BC1161" s="221"/>
      <c r="BD1161" s="221"/>
      <c r="BE1161" s="221"/>
      <c r="BF1161" s="221"/>
      <c r="BG1161" s="221"/>
      <c r="BH1161" s="221"/>
      <c r="BI1161" s="221"/>
      <c r="BJ1161" s="221"/>
      <c r="BK1161" s="221"/>
      <c r="BL1161" s="221"/>
      <c r="BM1161" s="225"/>
    </row>
    <row r="1162" spans="1:65">
      <c r="A1162" s="30"/>
      <c r="B1162" s="3" t="s">
        <v>261</v>
      </c>
      <c r="C1162" s="29"/>
      <c r="D1162" s="232">
        <v>1.1419281938896158</v>
      </c>
      <c r="E1162" s="232">
        <v>0.62102066524928579</v>
      </c>
      <c r="F1162" s="232">
        <v>0.4516635916254475</v>
      </c>
      <c r="G1162" s="232">
        <v>1.0457851914550456</v>
      </c>
      <c r="H1162" s="232">
        <v>0.41952353926805708</v>
      </c>
      <c r="I1162" s="232">
        <v>1.1278297743897332</v>
      </c>
      <c r="J1162" s="232">
        <v>2.5592316555299677</v>
      </c>
      <c r="K1162" s="232">
        <v>0.50352510480774448</v>
      </c>
      <c r="L1162" s="232">
        <v>3.9041857879289852</v>
      </c>
      <c r="M1162" s="232">
        <v>0.40824829046386302</v>
      </c>
      <c r="N1162" s="232">
        <v>48.339080118126645</v>
      </c>
      <c r="O1162" s="232">
        <v>0.80353386155573148</v>
      </c>
      <c r="P1162" s="232">
        <v>0.73120904443713597</v>
      </c>
      <c r="Q1162" s="232">
        <v>1.2307179476495291</v>
      </c>
      <c r="R1162" s="229"/>
      <c r="S1162" s="230"/>
      <c r="T1162" s="230"/>
      <c r="U1162" s="230"/>
      <c r="V1162" s="230"/>
      <c r="W1162" s="230"/>
      <c r="X1162" s="230"/>
      <c r="Y1162" s="230"/>
      <c r="Z1162" s="230"/>
      <c r="AA1162" s="230"/>
      <c r="AB1162" s="230"/>
      <c r="AC1162" s="230"/>
      <c r="AD1162" s="230"/>
      <c r="AE1162" s="230"/>
      <c r="AF1162" s="230"/>
      <c r="AG1162" s="230"/>
      <c r="AH1162" s="230"/>
      <c r="AI1162" s="230"/>
      <c r="AJ1162" s="230"/>
      <c r="AK1162" s="230"/>
      <c r="AL1162" s="230"/>
      <c r="AM1162" s="230"/>
      <c r="AN1162" s="230"/>
      <c r="AO1162" s="230"/>
      <c r="AP1162" s="230"/>
      <c r="AQ1162" s="230"/>
      <c r="AR1162" s="230"/>
      <c r="AS1162" s="230"/>
      <c r="AT1162" s="230"/>
      <c r="AU1162" s="230"/>
      <c r="AV1162" s="230"/>
      <c r="AW1162" s="230"/>
      <c r="AX1162" s="230"/>
      <c r="AY1162" s="230"/>
      <c r="AZ1162" s="230"/>
      <c r="BA1162" s="230"/>
      <c r="BB1162" s="230"/>
      <c r="BC1162" s="230"/>
      <c r="BD1162" s="230"/>
      <c r="BE1162" s="230"/>
      <c r="BF1162" s="230"/>
      <c r="BG1162" s="230"/>
      <c r="BH1162" s="230"/>
      <c r="BI1162" s="230"/>
      <c r="BJ1162" s="230"/>
      <c r="BK1162" s="230"/>
      <c r="BL1162" s="230"/>
      <c r="BM1162" s="233"/>
    </row>
    <row r="1163" spans="1:65">
      <c r="A1163" s="30"/>
      <c r="B1163" s="3" t="s">
        <v>86</v>
      </c>
      <c r="C1163" s="29"/>
      <c r="D1163" s="13">
        <v>1.6128929292226212E-2</v>
      </c>
      <c r="E1163" s="13">
        <v>1.3264948349931343E-2</v>
      </c>
      <c r="F1163" s="13">
        <v>8.2120653022808628E-3</v>
      </c>
      <c r="G1163" s="13">
        <v>1.9360416997007943E-2</v>
      </c>
      <c r="H1163" s="13">
        <v>6.7339251888933714E-3</v>
      </c>
      <c r="I1163" s="13">
        <v>2.0284708172477215E-2</v>
      </c>
      <c r="J1163" s="13">
        <v>3.900276843581358E-2</v>
      </c>
      <c r="K1163" s="13">
        <v>9.2649519583286825E-3</v>
      </c>
      <c r="L1163" s="13">
        <v>7.0135074034652425E-2</v>
      </c>
      <c r="M1163" s="13">
        <v>7.311909679949785E-3</v>
      </c>
      <c r="N1163" s="13">
        <v>8.6038113529741875E-3</v>
      </c>
      <c r="O1163" s="13">
        <v>1.347834265958733E-2</v>
      </c>
      <c r="P1163" s="13">
        <v>1.3972147345932537E-2</v>
      </c>
      <c r="Q1163" s="13">
        <v>1.7277275821004152E-2</v>
      </c>
      <c r="R1163" s="157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30"/>
      <c r="B1164" s="3" t="s">
        <v>262</v>
      </c>
      <c r="C1164" s="29"/>
      <c r="D1164" s="13">
        <v>0.26385355985478265</v>
      </c>
      <c r="E1164" s="13">
        <v>-0.16427385837286135</v>
      </c>
      <c r="F1164" s="13">
        <v>-1.8192856045013417E-2</v>
      </c>
      <c r="G1164" s="13">
        <v>-3.5746377709663268E-2</v>
      </c>
      <c r="H1164" s="13">
        <v>0.11211972851628493</v>
      </c>
      <c r="I1164" s="13">
        <v>-7.4822326564134567E-3</v>
      </c>
      <c r="J1164" s="13">
        <v>0.17132567446993385</v>
      </c>
      <c r="K1164" s="13">
        <v>-2.9844265327796382E-2</v>
      </c>
      <c r="L1164" s="13">
        <v>-6.2921633910135721E-3</v>
      </c>
      <c r="M1164" s="13">
        <v>-3.3169902275135277E-3</v>
      </c>
      <c r="N1164" s="13">
        <v>99.293087341583629</v>
      </c>
      <c r="O1164" s="13">
        <v>6.4219440583935583E-2</v>
      </c>
      <c r="P1164" s="13">
        <v>-6.5795626661012907E-2</v>
      </c>
      <c r="Q1164" s="13">
        <v>0.27158901007988279</v>
      </c>
      <c r="R1164" s="157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A1165" s="30"/>
      <c r="B1165" s="46" t="s">
        <v>263</v>
      </c>
      <c r="C1165" s="47"/>
      <c r="D1165" s="45">
        <v>2.79</v>
      </c>
      <c r="E1165" s="45">
        <v>1.65</v>
      </c>
      <c r="F1165" s="45">
        <v>0.14000000000000001</v>
      </c>
      <c r="G1165" s="45">
        <v>0.32</v>
      </c>
      <c r="H1165" s="45">
        <v>1.21</v>
      </c>
      <c r="I1165" s="45">
        <v>0.03</v>
      </c>
      <c r="J1165" s="45">
        <v>1.83</v>
      </c>
      <c r="K1165" s="45">
        <v>0.26</v>
      </c>
      <c r="L1165" s="45">
        <v>0.02</v>
      </c>
      <c r="M1165" s="45">
        <v>0.02</v>
      </c>
      <c r="N1165" s="45">
        <v>1030</v>
      </c>
      <c r="O1165" s="45">
        <v>0.72</v>
      </c>
      <c r="P1165" s="45">
        <v>0.63</v>
      </c>
      <c r="Q1165" s="45">
        <v>2.87</v>
      </c>
      <c r="R1165" s="157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B1166" s="31"/>
      <c r="C1166" s="20"/>
      <c r="D1166" s="20"/>
      <c r="E1166" s="20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6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</sheetData>
  <dataConsolidate/>
  <conditionalFormatting sqref="B6:W11 B25:W30 B43:X48 B61:K66 B79:U84 B97:V102 B116:W121 B135:X140 B153:V158 B171:Q176 B189:W194 B207:W212 B225:R230 B243:X248 B261:J266 B279:J284 B297:J302 B316:X321 B334:V339 B353:J358 B371:L376 B389:Q394 B408:S413 B426:J431 B444:Q449 B462:V467 B480:W485 B499:T504 B517:L522 B536:W541 B554:W559 B572:W577 B591:V596 B610:R615 B628:J633 B646:V651 B664:V669 B682:X687 B700:E705 B718:J723 B736:E741 B754:R759 B772:O777 B790:X795 B808:V813 B827:W832 B846:Q851 B864:J869 B882:S887 B900:V905 B918:P923 B936:M941 B955:Q960 B973:T978 B991:U996 B1009:V1014 B1027:I1032 B1045:V1050 B1063:V1068 B1081:V1086 B1099:S1104 B1117:N1122 B1136:X1141 B1154:Q1159">
    <cfRule type="expression" dxfId="14" priority="192">
      <formula>AND($B6&lt;&gt;$B5,NOT(ISBLANK(INDIRECT(Anlyt_LabRefThisCol))))</formula>
    </cfRule>
  </conditionalFormatting>
  <conditionalFormatting sqref="C2:W17 C21:W36 C39:X54 C57:K72 C75:U90 C93:V108 C112:W127 C131:X146 C149:V164 C167:Q182 C185:W200 C203:W218 C221:R236 C239:X254 C257:J272 C275:J290 C293:J308 C312:X327 C330:V345 C349:J364 C367:L382 C385:Q400 C404:S419 C422:J437 C440:Q455 C458:V473 C476:W491 C495:T510 C513:L528 C532:W547 C550:W565 C568:W583 C587:V602 C606:R621 C624:J639 C642:V657 C660:V675 C678:X693 C696:E711 C714:J729 C732:E747 C750:R765 C768:O783 C786:X801 C804:V819 C823:W838 C842:Q857 C860:J875 C878:S893 C896:V911 C914:P929 C932:M947 C951:Q966 C969:T984 C987:U1002 C1005:V1020 C1023:I1038 C1041:V1056 C1059:V1074 C1077:V1092 C1095:S1110 C1113:N1128 C1132:X1147 C1150:Q1165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EB59-1C31-4B07-9C20-D582186F14D1}">
  <sheetPr codeName="Sheet16"/>
  <dimension ref="A1:BN119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567</v>
      </c>
      <c r="BM1" s="28" t="s">
        <v>290</v>
      </c>
    </row>
    <row r="2" spans="1:66" ht="15">
      <c r="A2" s="25" t="s">
        <v>109</v>
      </c>
      <c r="B2" s="18" t="s">
        <v>110</v>
      </c>
      <c r="C2" s="15" t="s">
        <v>111</v>
      </c>
      <c r="D2" s="16" t="s">
        <v>225</v>
      </c>
      <c r="E2" s="17" t="s">
        <v>225</v>
      </c>
      <c r="F2" s="15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5" t="s">
        <v>229</v>
      </c>
      <c r="E3" s="156" t="s">
        <v>240</v>
      </c>
      <c r="F3" s="15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1" t="s">
        <v>100</v>
      </c>
      <c r="F4" s="15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15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35">
        <v>0.05</v>
      </c>
      <c r="E6" s="235">
        <v>0.12</v>
      </c>
      <c r="F6" s="216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37">
        <v>1</v>
      </c>
    </row>
    <row r="7" spans="1:66">
      <c r="A7" s="30"/>
      <c r="B7" s="19">
        <v>1</v>
      </c>
      <c r="C7" s="9">
        <v>2</v>
      </c>
      <c r="D7" s="24">
        <v>0.06</v>
      </c>
      <c r="E7" s="24">
        <v>0.11</v>
      </c>
      <c r="F7" s="216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37">
        <v>7</v>
      </c>
    </row>
    <row r="8" spans="1:66">
      <c r="A8" s="30"/>
      <c r="B8" s="19">
        <v>1</v>
      </c>
      <c r="C8" s="9">
        <v>3</v>
      </c>
      <c r="D8" s="24">
        <v>0.06</v>
      </c>
      <c r="E8" s="24">
        <v>0.12</v>
      </c>
      <c r="F8" s="216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37">
        <v>16</v>
      </c>
    </row>
    <row r="9" spans="1:66">
      <c r="A9" s="30"/>
      <c r="B9" s="19">
        <v>1</v>
      </c>
      <c r="C9" s="9">
        <v>4</v>
      </c>
      <c r="D9" s="24">
        <v>0.05</v>
      </c>
      <c r="E9" s="24">
        <v>0.12</v>
      </c>
      <c r="F9" s="216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37">
        <v>8.4166666666666695E-2</v>
      </c>
      <c r="BN9" s="28"/>
    </row>
    <row r="10" spans="1:66">
      <c r="A10" s="30"/>
      <c r="B10" s="19">
        <v>1</v>
      </c>
      <c r="C10" s="9">
        <v>5</v>
      </c>
      <c r="D10" s="24">
        <v>0.05</v>
      </c>
      <c r="E10" s="24">
        <v>0.11</v>
      </c>
      <c r="F10" s="216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37">
        <v>13</v>
      </c>
    </row>
    <row r="11" spans="1:66">
      <c r="A11" s="30"/>
      <c r="B11" s="19">
        <v>1</v>
      </c>
      <c r="C11" s="9">
        <v>6</v>
      </c>
      <c r="D11" s="24">
        <v>0.05</v>
      </c>
      <c r="E11" s="24">
        <v>0.11</v>
      </c>
      <c r="F11" s="216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56"/>
    </row>
    <row r="12" spans="1:66">
      <c r="A12" s="30"/>
      <c r="B12" s="20" t="s">
        <v>259</v>
      </c>
      <c r="C12" s="12"/>
      <c r="D12" s="240">
        <v>5.3333333333333323E-2</v>
      </c>
      <c r="E12" s="240">
        <v>0.11499999999999999</v>
      </c>
      <c r="F12" s="216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56"/>
    </row>
    <row r="13" spans="1:66">
      <c r="A13" s="30"/>
      <c r="B13" s="3" t="s">
        <v>260</v>
      </c>
      <c r="C13" s="29"/>
      <c r="D13" s="24">
        <v>0.05</v>
      </c>
      <c r="E13" s="24">
        <v>0.11499999999999999</v>
      </c>
      <c r="F13" s="216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56"/>
    </row>
    <row r="14" spans="1:66">
      <c r="A14" s="30"/>
      <c r="B14" s="3" t="s">
        <v>261</v>
      </c>
      <c r="C14" s="29"/>
      <c r="D14" s="24">
        <v>5.1639777949432199E-3</v>
      </c>
      <c r="E14" s="24">
        <v>5.4772255750516587E-3</v>
      </c>
      <c r="F14" s="216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56"/>
    </row>
    <row r="15" spans="1:66">
      <c r="A15" s="30"/>
      <c r="B15" s="3" t="s">
        <v>86</v>
      </c>
      <c r="C15" s="29"/>
      <c r="D15" s="13">
        <v>9.6824583655185398E-2</v>
      </c>
      <c r="E15" s="13">
        <v>4.7628048478710078E-2</v>
      </c>
      <c r="F15" s="15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262</v>
      </c>
      <c r="C16" s="29"/>
      <c r="D16" s="13">
        <v>-0.36633663366336666</v>
      </c>
      <c r="E16" s="13">
        <v>0.36633663366336577</v>
      </c>
      <c r="F16" s="15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263</v>
      </c>
      <c r="C17" s="47"/>
      <c r="D17" s="45">
        <v>0.67</v>
      </c>
      <c r="E17" s="45">
        <v>0.67</v>
      </c>
      <c r="F17" s="157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BM18" s="55"/>
    </row>
    <row r="19" spans="1:65" ht="15">
      <c r="B19" s="8" t="s">
        <v>568</v>
      </c>
      <c r="BM19" s="28" t="s">
        <v>66</v>
      </c>
    </row>
    <row r="20" spans="1:65" ht="15">
      <c r="A20" s="25" t="s">
        <v>60</v>
      </c>
      <c r="B20" s="18" t="s">
        <v>110</v>
      </c>
      <c r="C20" s="15" t="s">
        <v>111</v>
      </c>
      <c r="D20" s="16" t="s">
        <v>225</v>
      </c>
      <c r="E20" s="17" t="s">
        <v>225</v>
      </c>
      <c r="F20" s="17" t="s">
        <v>225</v>
      </c>
      <c r="G20" s="17" t="s">
        <v>225</v>
      </c>
      <c r="H20" s="17" t="s">
        <v>225</v>
      </c>
      <c r="I20" s="17" t="s">
        <v>225</v>
      </c>
      <c r="J20" s="17" t="s">
        <v>225</v>
      </c>
      <c r="K20" s="17" t="s">
        <v>225</v>
      </c>
      <c r="L20" s="17" t="s">
        <v>225</v>
      </c>
      <c r="M20" s="17" t="s">
        <v>225</v>
      </c>
      <c r="N20" s="17" t="s">
        <v>225</v>
      </c>
      <c r="O20" s="17" t="s">
        <v>225</v>
      </c>
      <c r="P20" s="17" t="s">
        <v>225</v>
      </c>
      <c r="Q20" s="17" t="s">
        <v>225</v>
      </c>
      <c r="R20" s="17" t="s">
        <v>225</v>
      </c>
      <c r="S20" s="17" t="s">
        <v>225</v>
      </c>
      <c r="T20" s="17" t="s">
        <v>225</v>
      </c>
      <c r="U20" s="17" t="s">
        <v>225</v>
      </c>
      <c r="V20" s="17" t="s">
        <v>225</v>
      </c>
      <c r="W20" s="17" t="s">
        <v>225</v>
      </c>
      <c r="X20" s="17" t="s">
        <v>225</v>
      </c>
      <c r="Y20" s="17" t="s">
        <v>225</v>
      </c>
      <c r="Z20" s="157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226</v>
      </c>
      <c r="C21" s="9" t="s">
        <v>226</v>
      </c>
      <c r="D21" s="155" t="s">
        <v>228</v>
      </c>
      <c r="E21" s="156" t="s">
        <v>229</v>
      </c>
      <c r="F21" s="156" t="s">
        <v>230</v>
      </c>
      <c r="G21" s="156" t="s">
        <v>231</v>
      </c>
      <c r="H21" s="156" t="s">
        <v>232</v>
      </c>
      <c r="I21" s="156" t="s">
        <v>233</v>
      </c>
      <c r="J21" s="156" t="s">
        <v>234</v>
      </c>
      <c r="K21" s="156" t="s">
        <v>235</v>
      </c>
      <c r="L21" s="156" t="s">
        <v>236</v>
      </c>
      <c r="M21" s="156" t="s">
        <v>238</v>
      </c>
      <c r="N21" s="156" t="s">
        <v>239</v>
      </c>
      <c r="O21" s="156" t="s">
        <v>240</v>
      </c>
      <c r="P21" s="156" t="s">
        <v>241</v>
      </c>
      <c r="Q21" s="156" t="s">
        <v>242</v>
      </c>
      <c r="R21" s="156" t="s">
        <v>243</v>
      </c>
      <c r="S21" s="156" t="s">
        <v>244</v>
      </c>
      <c r="T21" s="156" t="s">
        <v>245</v>
      </c>
      <c r="U21" s="156" t="s">
        <v>246</v>
      </c>
      <c r="V21" s="156" t="s">
        <v>247</v>
      </c>
      <c r="W21" s="156" t="s">
        <v>248</v>
      </c>
      <c r="X21" s="156" t="s">
        <v>249</v>
      </c>
      <c r="Y21" s="156" t="s">
        <v>250</v>
      </c>
      <c r="Z21" s="157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100</v>
      </c>
      <c r="E22" s="11" t="s">
        <v>100</v>
      </c>
      <c r="F22" s="11" t="s">
        <v>100</v>
      </c>
      <c r="G22" s="11" t="s">
        <v>100</v>
      </c>
      <c r="H22" s="11" t="s">
        <v>100</v>
      </c>
      <c r="I22" s="11" t="s">
        <v>100</v>
      </c>
      <c r="J22" s="11" t="s">
        <v>100</v>
      </c>
      <c r="K22" s="11" t="s">
        <v>100</v>
      </c>
      <c r="L22" s="11" t="s">
        <v>100</v>
      </c>
      <c r="M22" s="11" t="s">
        <v>100</v>
      </c>
      <c r="N22" s="11" t="s">
        <v>100</v>
      </c>
      <c r="O22" s="11" t="s">
        <v>100</v>
      </c>
      <c r="P22" s="11" t="s">
        <v>100</v>
      </c>
      <c r="Q22" s="11" t="s">
        <v>100</v>
      </c>
      <c r="R22" s="11" t="s">
        <v>100</v>
      </c>
      <c r="S22" s="11" t="s">
        <v>100</v>
      </c>
      <c r="T22" s="11" t="s">
        <v>100</v>
      </c>
      <c r="U22" s="11" t="s">
        <v>100</v>
      </c>
      <c r="V22" s="11" t="s">
        <v>100</v>
      </c>
      <c r="W22" s="11" t="s">
        <v>100</v>
      </c>
      <c r="X22" s="11" t="s">
        <v>100</v>
      </c>
      <c r="Y22" s="11" t="s">
        <v>100</v>
      </c>
      <c r="Z22" s="15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157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8.11</v>
      </c>
      <c r="E24" s="22">
        <v>7.91</v>
      </c>
      <c r="F24" s="22">
        <v>8.01</v>
      </c>
      <c r="G24" s="22">
        <v>7.9369999999999994</v>
      </c>
      <c r="H24" s="22">
        <v>7.7199999999999989</v>
      </c>
      <c r="I24" s="22">
        <v>7.89</v>
      </c>
      <c r="J24" s="22">
        <v>8.0500000000000007</v>
      </c>
      <c r="K24" s="151">
        <v>7.41</v>
      </c>
      <c r="L24" s="22">
        <v>8</v>
      </c>
      <c r="M24" s="22">
        <v>7.62</v>
      </c>
      <c r="N24" s="22">
        <v>7.9809000000000001</v>
      </c>
      <c r="O24" s="22">
        <v>8.17</v>
      </c>
      <c r="P24" s="22">
        <v>8.2200000000000006</v>
      </c>
      <c r="Q24" s="22">
        <v>7.9699999999999989</v>
      </c>
      <c r="R24" s="22">
        <v>8.19</v>
      </c>
      <c r="S24" s="151">
        <v>7.339999999999999</v>
      </c>
      <c r="T24" s="22">
        <v>7.6431518909999996</v>
      </c>
      <c r="U24" s="22">
        <v>7.86</v>
      </c>
      <c r="V24" s="22">
        <v>7.71</v>
      </c>
      <c r="W24" s="22">
        <v>8.0500000000000007</v>
      </c>
      <c r="X24" s="22">
        <v>7.82</v>
      </c>
      <c r="Y24" s="22">
        <v>8.33</v>
      </c>
      <c r="Z24" s="157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8.11</v>
      </c>
      <c r="E25" s="11">
        <v>8.2100000000000009</v>
      </c>
      <c r="F25" s="11">
        <v>8.01</v>
      </c>
      <c r="G25" s="11">
        <v>7.8939999999999992</v>
      </c>
      <c r="H25" s="11">
        <v>7.84</v>
      </c>
      <c r="I25" s="11">
        <v>8</v>
      </c>
      <c r="J25" s="11">
        <v>7.95</v>
      </c>
      <c r="K25" s="153">
        <v>7.629999999999999</v>
      </c>
      <c r="L25" s="11">
        <v>7.91</v>
      </c>
      <c r="M25" s="11">
        <v>7.6700000000000008</v>
      </c>
      <c r="N25" s="11">
        <v>7.9244000000000012</v>
      </c>
      <c r="O25" s="11">
        <v>8.11</v>
      </c>
      <c r="P25" s="11">
        <v>7.9399999999999995</v>
      </c>
      <c r="Q25" s="11">
        <v>7.89</v>
      </c>
      <c r="R25" s="11">
        <v>8.23</v>
      </c>
      <c r="S25" s="152">
        <v>7.37</v>
      </c>
      <c r="T25" s="11">
        <v>7.599687372</v>
      </c>
      <c r="U25" s="11">
        <v>7.9800000000000013</v>
      </c>
      <c r="V25" s="11">
        <v>7.6499999999999995</v>
      </c>
      <c r="W25" s="11">
        <v>7.9399999999999995</v>
      </c>
      <c r="X25" s="11">
        <v>7.68</v>
      </c>
      <c r="Y25" s="11">
        <v>8.31</v>
      </c>
      <c r="Z25" s="157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9</v>
      </c>
    </row>
    <row r="26" spans="1:65">
      <c r="A26" s="30"/>
      <c r="B26" s="19">
        <v>1</v>
      </c>
      <c r="C26" s="9">
        <v>3</v>
      </c>
      <c r="D26" s="11">
        <v>8.0299999999999994</v>
      </c>
      <c r="E26" s="11">
        <v>8.31</v>
      </c>
      <c r="F26" s="11">
        <v>8.02</v>
      </c>
      <c r="G26" s="11">
        <v>8.02</v>
      </c>
      <c r="H26" s="11">
        <v>7.76</v>
      </c>
      <c r="I26" s="11">
        <v>7.9800000000000013</v>
      </c>
      <c r="J26" s="11">
        <v>8.02</v>
      </c>
      <c r="K26" s="152">
        <v>7.51</v>
      </c>
      <c r="L26" s="11">
        <v>7.919999999999999</v>
      </c>
      <c r="M26" s="11">
        <v>7.4299999999999988</v>
      </c>
      <c r="N26" s="11">
        <v>7.9253500000000008</v>
      </c>
      <c r="O26" s="11">
        <v>8.35</v>
      </c>
      <c r="P26" s="11">
        <v>7.9600000000000009</v>
      </c>
      <c r="Q26" s="11">
        <v>7.89</v>
      </c>
      <c r="R26" s="11">
        <v>8.2100000000000009</v>
      </c>
      <c r="S26" s="152">
        <v>7.42</v>
      </c>
      <c r="T26" s="11">
        <v>7.605798029999999</v>
      </c>
      <c r="U26" s="11">
        <v>7.88</v>
      </c>
      <c r="V26" s="11">
        <v>7.62</v>
      </c>
      <c r="W26" s="11">
        <v>8.08</v>
      </c>
      <c r="X26" s="11">
        <v>7.7199999999999989</v>
      </c>
      <c r="Y26" s="11">
        <v>8.4</v>
      </c>
      <c r="Z26" s="157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8.07</v>
      </c>
      <c r="E27" s="11">
        <v>7.9</v>
      </c>
      <c r="F27" s="11">
        <v>8.02</v>
      </c>
      <c r="G27" s="11">
        <v>7.9409999999999998</v>
      </c>
      <c r="H27" s="11">
        <v>7.7800000000000011</v>
      </c>
      <c r="I27" s="11">
        <v>7.870000000000001</v>
      </c>
      <c r="J27" s="11">
        <v>7.88</v>
      </c>
      <c r="K27" s="152">
        <v>7.4000000000000012</v>
      </c>
      <c r="L27" s="11">
        <v>7.919999999999999</v>
      </c>
      <c r="M27" s="11">
        <v>7.5399999999999991</v>
      </c>
      <c r="N27" s="11">
        <v>7.9640000000000004</v>
      </c>
      <c r="O27" s="11">
        <v>8.18</v>
      </c>
      <c r="P27" s="11">
        <v>8.06</v>
      </c>
      <c r="Q27" s="11">
        <v>7.9699999999999989</v>
      </c>
      <c r="R27" s="11">
        <v>8.25</v>
      </c>
      <c r="S27" s="152">
        <v>7.32</v>
      </c>
      <c r="T27" s="11">
        <v>7.6472913690000004</v>
      </c>
      <c r="U27" s="11">
        <v>7.86</v>
      </c>
      <c r="V27" s="11">
        <v>7.6700000000000008</v>
      </c>
      <c r="W27" s="11">
        <v>8.06</v>
      </c>
      <c r="X27" s="11">
        <v>7.75</v>
      </c>
      <c r="Y27" s="11">
        <v>8.42</v>
      </c>
      <c r="Z27" s="157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7.950030397249999</v>
      </c>
    </row>
    <row r="28" spans="1:65">
      <c r="A28" s="30"/>
      <c r="B28" s="19">
        <v>1</v>
      </c>
      <c r="C28" s="9">
        <v>5</v>
      </c>
      <c r="D28" s="11">
        <v>8.09</v>
      </c>
      <c r="E28" s="11">
        <v>7.82</v>
      </c>
      <c r="F28" s="11">
        <v>8.02</v>
      </c>
      <c r="G28" s="11">
        <v>7.8769999999999989</v>
      </c>
      <c r="H28" s="11">
        <v>7.73</v>
      </c>
      <c r="I28" s="11">
        <v>7.89</v>
      </c>
      <c r="J28" s="11">
        <v>8.08</v>
      </c>
      <c r="K28" s="152">
        <v>7.37</v>
      </c>
      <c r="L28" s="11">
        <v>7.95</v>
      </c>
      <c r="M28" s="11">
        <v>7.71</v>
      </c>
      <c r="N28" s="11">
        <v>8.022549999999999</v>
      </c>
      <c r="O28" s="11">
        <v>8.16</v>
      </c>
      <c r="P28" s="11">
        <v>8.08</v>
      </c>
      <c r="Q28" s="11">
        <v>7.9800000000000013</v>
      </c>
      <c r="R28" s="11">
        <v>8.27</v>
      </c>
      <c r="S28" s="152">
        <v>7.339999999999999</v>
      </c>
      <c r="T28" s="11">
        <v>7.6792244850000007</v>
      </c>
      <c r="U28" s="11">
        <v>7.76</v>
      </c>
      <c r="V28" s="11">
        <v>7.57</v>
      </c>
      <c r="W28" s="11">
        <v>8.0500000000000007</v>
      </c>
      <c r="X28" s="11">
        <v>7.7199999999999989</v>
      </c>
      <c r="Y28" s="11">
        <v>8.44</v>
      </c>
      <c r="Z28" s="157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132</v>
      </c>
    </row>
    <row r="29" spans="1:65">
      <c r="A29" s="30"/>
      <c r="B29" s="19">
        <v>1</v>
      </c>
      <c r="C29" s="9">
        <v>6</v>
      </c>
      <c r="D29" s="11">
        <v>8.15</v>
      </c>
      <c r="E29" s="11">
        <v>7.9800000000000013</v>
      </c>
      <c r="F29" s="11">
        <v>8.02</v>
      </c>
      <c r="G29" s="11">
        <v>7.9589999999999996</v>
      </c>
      <c r="H29" s="11">
        <v>7.82</v>
      </c>
      <c r="I29" s="11">
        <v>7.9699999999999989</v>
      </c>
      <c r="J29" s="11">
        <v>8.0500000000000007</v>
      </c>
      <c r="K29" s="152">
        <v>7.39</v>
      </c>
      <c r="L29" s="11">
        <v>7.93</v>
      </c>
      <c r="M29" s="11">
        <v>7.57</v>
      </c>
      <c r="N29" s="11">
        <v>8.0156999999999989</v>
      </c>
      <c r="O29" s="11">
        <v>8.1999999999999993</v>
      </c>
      <c r="P29" s="11">
        <v>8.07</v>
      </c>
      <c r="Q29" s="11">
        <v>7.9</v>
      </c>
      <c r="R29" s="11">
        <v>8.3000000000000007</v>
      </c>
      <c r="S29" s="152">
        <v>7.4000000000000012</v>
      </c>
      <c r="T29" s="11">
        <v>7.667594523</v>
      </c>
      <c r="U29" s="11">
        <v>7.8299999999999992</v>
      </c>
      <c r="V29" s="11">
        <v>7.6900000000000013</v>
      </c>
      <c r="W29" s="11">
        <v>7.89</v>
      </c>
      <c r="X29" s="11">
        <v>7.8299999999999992</v>
      </c>
      <c r="Y29" s="11">
        <v>8.34</v>
      </c>
      <c r="Z29" s="157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259</v>
      </c>
      <c r="C30" s="12"/>
      <c r="D30" s="23">
        <v>8.0933333333333319</v>
      </c>
      <c r="E30" s="23">
        <v>8.0216666666666665</v>
      </c>
      <c r="F30" s="23">
        <v>8.0166666666666657</v>
      </c>
      <c r="G30" s="23">
        <v>7.9379999999999997</v>
      </c>
      <c r="H30" s="23">
        <v>7.7749999999999995</v>
      </c>
      <c r="I30" s="23">
        <v>7.9333333333333336</v>
      </c>
      <c r="J30" s="23">
        <v>8.0050000000000008</v>
      </c>
      <c r="K30" s="23">
        <v>7.4516666666666671</v>
      </c>
      <c r="L30" s="23">
        <v>7.9383333333333326</v>
      </c>
      <c r="M30" s="23">
        <v>7.59</v>
      </c>
      <c r="N30" s="23">
        <v>7.9721499999999992</v>
      </c>
      <c r="O30" s="23">
        <v>8.1950000000000003</v>
      </c>
      <c r="P30" s="23">
        <v>8.0549999999999997</v>
      </c>
      <c r="Q30" s="23">
        <v>7.9333333333333336</v>
      </c>
      <c r="R30" s="23">
        <v>8.2416666666666671</v>
      </c>
      <c r="S30" s="23">
        <v>7.3649999999999993</v>
      </c>
      <c r="T30" s="23">
        <v>7.6404579450000005</v>
      </c>
      <c r="U30" s="23">
        <v>7.8616666666666672</v>
      </c>
      <c r="V30" s="23">
        <v>7.6516666666666664</v>
      </c>
      <c r="W30" s="23">
        <v>8.0116666666666685</v>
      </c>
      <c r="X30" s="23">
        <v>7.753333333333333</v>
      </c>
      <c r="Y30" s="23">
        <v>8.3733333333333331</v>
      </c>
      <c r="Z30" s="157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260</v>
      </c>
      <c r="C31" s="29"/>
      <c r="D31" s="11">
        <v>8.1</v>
      </c>
      <c r="E31" s="11">
        <v>7.9450000000000003</v>
      </c>
      <c r="F31" s="11">
        <v>8.02</v>
      </c>
      <c r="G31" s="11">
        <v>7.9390000000000001</v>
      </c>
      <c r="H31" s="11">
        <v>7.7700000000000005</v>
      </c>
      <c r="I31" s="11">
        <v>7.93</v>
      </c>
      <c r="J31" s="11">
        <v>8.0350000000000001</v>
      </c>
      <c r="K31" s="11">
        <v>7.4050000000000011</v>
      </c>
      <c r="L31" s="11">
        <v>7.9249999999999989</v>
      </c>
      <c r="M31" s="11">
        <v>7.5950000000000006</v>
      </c>
      <c r="N31" s="11">
        <v>7.9724500000000003</v>
      </c>
      <c r="O31" s="11">
        <v>8.1750000000000007</v>
      </c>
      <c r="P31" s="11">
        <v>8.0650000000000013</v>
      </c>
      <c r="Q31" s="11">
        <v>7.9349999999999996</v>
      </c>
      <c r="R31" s="11">
        <v>8.24</v>
      </c>
      <c r="S31" s="11">
        <v>7.3549999999999995</v>
      </c>
      <c r="T31" s="11">
        <v>7.64522163</v>
      </c>
      <c r="U31" s="11">
        <v>7.86</v>
      </c>
      <c r="V31" s="11">
        <v>7.66</v>
      </c>
      <c r="W31" s="11">
        <v>8.0500000000000007</v>
      </c>
      <c r="X31" s="11">
        <v>7.7349999999999994</v>
      </c>
      <c r="Y31" s="11">
        <v>8.370000000000001</v>
      </c>
      <c r="Z31" s="157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261</v>
      </c>
      <c r="C32" s="29"/>
      <c r="D32" s="24">
        <v>4.0824829046386478E-2</v>
      </c>
      <c r="E32" s="24">
        <v>0.19405325729465794</v>
      </c>
      <c r="F32" s="24">
        <v>5.1639777949431124E-3</v>
      </c>
      <c r="G32" s="24">
        <v>5.0659648636760438E-2</v>
      </c>
      <c r="H32" s="24">
        <v>4.8062459362791896E-2</v>
      </c>
      <c r="I32" s="24">
        <v>5.6095157247900283E-2</v>
      </c>
      <c r="J32" s="24">
        <v>7.5564541949250413E-2</v>
      </c>
      <c r="K32" s="24">
        <v>0.10008329864001569</v>
      </c>
      <c r="L32" s="24">
        <v>3.3115957885386328E-2</v>
      </c>
      <c r="M32" s="24">
        <v>0.10019980039900336</v>
      </c>
      <c r="N32" s="24">
        <v>4.2544212297325724E-2</v>
      </c>
      <c r="O32" s="24">
        <v>8.1670067956381653E-2</v>
      </c>
      <c r="P32" s="24">
        <v>0.10034938963441699</v>
      </c>
      <c r="Q32" s="24">
        <v>4.4121045620731429E-2</v>
      </c>
      <c r="R32" s="24">
        <v>4.0207793606049515E-2</v>
      </c>
      <c r="S32" s="24">
        <v>3.8858718455451302E-2</v>
      </c>
      <c r="T32" s="24">
        <v>3.2114609909796678E-2</v>
      </c>
      <c r="U32" s="24">
        <v>7.1670542530852574E-2</v>
      </c>
      <c r="V32" s="24">
        <v>5.0760877323650359E-2</v>
      </c>
      <c r="W32" s="24">
        <v>7.7308904187465555E-2</v>
      </c>
      <c r="X32" s="24">
        <v>5.9888785817268725E-2</v>
      </c>
      <c r="Y32" s="24">
        <v>5.3541261347363159E-2</v>
      </c>
      <c r="Z32" s="216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56"/>
    </row>
    <row r="33" spans="1:65">
      <c r="A33" s="30"/>
      <c r="B33" s="3" t="s">
        <v>86</v>
      </c>
      <c r="C33" s="29"/>
      <c r="D33" s="13">
        <v>5.0442540007891046E-3</v>
      </c>
      <c r="E33" s="13">
        <v>2.4191139492373732E-2</v>
      </c>
      <c r="F33" s="13">
        <v>6.4415523429643825E-4</v>
      </c>
      <c r="G33" s="13">
        <v>6.3819159280373442E-3</v>
      </c>
      <c r="H33" s="13">
        <v>6.1816667990729135E-3</v>
      </c>
      <c r="I33" s="13">
        <v>7.0708181404916318E-3</v>
      </c>
      <c r="J33" s="13">
        <v>9.4396679511868087E-3</v>
      </c>
      <c r="K33" s="13">
        <v>1.3430995120556791E-2</v>
      </c>
      <c r="L33" s="13">
        <v>4.1716512137795082E-3</v>
      </c>
      <c r="M33" s="13">
        <v>1.3201554729776464E-2</v>
      </c>
      <c r="N33" s="13">
        <v>5.3366045919012728E-3</v>
      </c>
      <c r="O33" s="13">
        <v>9.9658411173131969E-3</v>
      </c>
      <c r="P33" s="13">
        <v>1.2458024783912724E-2</v>
      </c>
      <c r="Q33" s="13">
        <v>5.5614763387476594E-3</v>
      </c>
      <c r="R33" s="13">
        <v>4.8785998308654615E-3</v>
      </c>
      <c r="S33" s="13">
        <v>5.2761328520639925E-3</v>
      </c>
      <c r="T33" s="13">
        <v>4.2032310289480531E-3</v>
      </c>
      <c r="U33" s="13">
        <v>9.1164565440982701E-3</v>
      </c>
      <c r="V33" s="13">
        <v>6.63396349252673E-3</v>
      </c>
      <c r="W33" s="13">
        <v>9.6495407764675099E-3</v>
      </c>
      <c r="X33" s="13">
        <v>7.7242630030871099E-3</v>
      </c>
      <c r="Y33" s="13">
        <v>6.3942589188729889E-3</v>
      </c>
      <c r="Z33" s="157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262</v>
      </c>
      <c r="C34" s="29"/>
      <c r="D34" s="13">
        <v>1.8025457630061803E-2</v>
      </c>
      <c r="E34" s="13">
        <v>9.0108170456111303E-3</v>
      </c>
      <c r="F34" s="13">
        <v>8.3818886327424735E-3</v>
      </c>
      <c r="G34" s="13">
        <v>-1.5132517297242742E-3</v>
      </c>
      <c r="H34" s="13">
        <v>-2.2016317989242418E-2</v>
      </c>
      <c r="I34" s="13">
        <v>-2.1002515817349909E-3</v>
      </c>
      <c r="J34" s="13">
        <v>6.9143890027159038E-3</v>
      </c>
      <c r="K34" s="13">
        <v>-6.2687022021415295E-2</v>
      </c>
      <c r="L34" s="13">
        <v>-1.4713231688664452E-3</v>
      </c>
      <c r="M34" s="13">
        <v>-4.5286669265382606E-2</v>
      </c>
      <c r="N34" s="13">
        <v>2.7823293301685315E-3</v>
      </c>
      <c r="O34" s="13">
        <v>3.0813668691724638E-2</v>
      </c>
      <c r="P34" s="13">
        <v>1.3203673131402249E-2</v>
      </c>
      <c r="Q34" s="13">
        <v>-2.1002515817349909E-3</v>
      </c>
      <c r="R34" s="13">
        <v>3.6683667211832027E-2</v>
      </c>
      <c r="S34" s="13">
        <v>-7.358844784447216E-2</v>
      </c>
      <c r="T34" s="13">
        <v>-3.8939782212289775E-2</v>
      </c>
      <c r="U34" s="13">
        <v>-1.1114892166185664E-2</v>
      </c>
      <c r="V34" s="13">
        <v>-3.7529885506669247E-2</v>
      </c>
      <c r="W34" s="13">
        <v>7.7529602198740388E-3</v>
      </c>
      <c r="X34" s="13">
        <v>-2.4741674445006634E-2</v>
      </c>
      <c r="Y34" s="13">
        <v>5.3245448750706581E-2</v>
      </c>
      <c r="Z34" s="157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263</v>
      </c>
      <c r="C35" s="47"/>
      <c r="D35" s="45">
        <v>0.77</v>
      </c>
      <c r="E35" s="45">
        <v>0.41</v>
      </c>
      <c r="F35" s="45">
        <v>0.39</v>
      </c>
      <c r="G35" s="45">
        <v>0</v>
      </c>
      <c r="H35" s="45">
        <v>0.81</v>
      </c>
      <c r="I35" s="45">
        <v>0.02</v>
      </c>
      <c r="J35" s="45">
        <v>0.33</v>
      </c>
      <c r="K35" s="45">
        <v>2.41</v>
      </c>
      <c r="L35" s="45">
        <v>0</v>
      </c>
      <c r="M35" s="45">
        <v>1.73</v>
      </c>
      <c r="N35" s="45">
        <v>0.17</v>
      </c>
      <c r="O35" s="45">
        <v>1.27</v>
      </c>
      <c r="P35" s="45">
        <v>0.57999999999999996</v>
      </c>
      <c r="Q35" s="45">
        <v>0.02</v>
      </c>
      <c r="R35" s="45">
        <v>1.5</v>
      </c>
      <c r="S35" s="45">
        <v>2.84</v>
      </c>
      <c r="T35" s="45">
        <v>1.48</v>
      </c>
      <c r="U35" s="45">
        <v>0.38</v>
      </c>
      <c r="V35" s="45">
        <v>1.42</v>
      </c>
      <c r="W35" s="45">
        <v>0.36</v>
      </c>
      <c r="X35" s="45">
        <v>0.92</v>
      </c>
      <c r="Y35" s="45">
        <v>2.16</v>
      </c>
      <c r="Z35" s="157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BM36" s="55"/>
    </row>
    <row r="37" spans="1:65">
      <c r="BM37" s="55"/>
    </row>
    <row r="38" spans="1:65">
      <c r="BM38" s="55"/>
    </row>
    <row r="39" spans="1:65">
      <c r="BM39" s="55"/>
    </row>
    <row r="40" spans="1:65">
      <c r="BM40" s="55"/>
    </row>
    <row r="41" spans="1:65">
      <c r="BM41" s="55"/>
    </row>
    <row r="42" spans="1:65">
      <c r="BM42" s="55"/>
    </row>
    <row r="43" spans="1:65">
      <c r="BM43" s="55"/>
    </row>
    <row r="44" spans="1:65">
      <c r="BM44" s="55"/>
    </row>
    <row r="45" spans="1:65">
      <c r="BM45" s="55"/>
    </row>
    <row r="46" spans="1:65">
      <c r="BM46" s="55"/>
    </row>
    <row r="47" spans="1:65">
      <c r="BM47" s="55"/>
    </row>
    <row r="48" spans="1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6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  <row r="116" spans="65:65">
      <c r="BM116" s="57"/>
    </row>
    <row r="117" spans="65:65">
      <c r="BM117" s="57"/>
    </row>
    <row r="118" spans="65:65">
      <c r="BM118" s="57"/>
    </row>
    <row r="119" spans="65:65">
      <c r="BM119" s="57"/>
    </row>
  </sheetData>
  <dataConsolidate/>
  <conditionalFormatting sqref="B6:E11 B24:Y29">
    <cfRule type="expression" dxfId="11" priority="6">
      <formula>AND($B6&lt;&gt;$B5,NOT(ISBLANK(INDIRECT(Anlyt_LabRefThisCol))))</formula>
    </cfRule>
  </conditionalFormatting>
  <conditionalFormatting sqref="C2:E17 C20:Y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0A5BC-DB46-4590-B478-63BBD351A844}">
  <sheetPr codeName="Sheet17"/>
  <dimension ref="A1:BN241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569</v>
      </c>
      <c r="BM1" s="28" t="s">
        <v>290</v>
      </c>
    </row>
    <row r="2" spans="1:66" ht="19.5">
      <c r="A2" s="25" t="s">
        <v>118</v>
      </c>
      <c r="B2" s="18" t="s">
        <v>110</v>
      </c>
      <c r="C2" s="15" t="s">
        <v>111</v>
      </c>
      <c r="D2" s="16" t="s">
        <v>315</v>
      </c>
      <c r="E2" s="15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0" t="s">
        <v>112</v>
      </c>
      <c r="E3" s="15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11.54</v>
      </c>
      <c r="E6" s="15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11.56</v>
      </c>
      <c r="E7" s="15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9</v>
      </c>
    </row>
    <row r="8" spans="1:66">
      <c r="A8" s="30"/>
      <c r="B8" s="20" t="s">
        <v>259</v>
      </c>
      <c r="C8" s="12"/>
      <c r="D8" s="23">
        <v>11.55</v>
      </c>
      <c r="E8" s="15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260</v>
      </c>
      <c r="C9" s="29"/>
      <c r="D9" s="11">
        <v>11.55</v>
      </c>
      <c r="E9" s="15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11.55</v>
      </c>
      <c r="BN9" s="28"/>
    </row>
    <row r="10" spans="1:66">
      <c r="A10" s="30"/>
      <c r="B10" s="3" t="s">
        <v>261</v>
      </c>
      <c r="C10" s="29"/>
      <c r="D10" s="24">
        <v>1.4142135623731905E-2</v>
      </c>
      <c r="E10" s="15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3" t="s">
        <v>86</v>
      </c>
      <c r="C11" s="29"/>
      <c r="D11" s="13">
        <v>1.2244273267300349E-3</v>
      </c>
      <c r="E11" s="15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262</v>
      </c>
      <c r="C12" s="29"/>
      <c r="D12" s="13">
        <v>0</v>
      </c>
      <c r="E12" s="15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263</v>
      </c>
      <c r="C13" s="47"/>
      <c r="D13" s="45" t="s">
        <v>264</v>
      </c>
      <c r="E13" s="15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570</v>
      </c>
      <c r="BM15" s="28" t="s">
        <v>290</v>
      </c>
    </row>
    <row r="16" spans="1:66" ht="15">
      <c r="A16" s="25" t="s">
        <v>101</v>
      </c>
      <c r="B16" s="18" t="s">
        <v>110</v>
      </c>
      <c r="C16" s="15" t="s">
        <v>111</v>
      </c>
      <c r="D16" s="16" t="s">
        <v>315</v>
      </c>
      <c r="E16" s="15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226</v>
      </c>
      <c r="C17" s="9" t="s">
        <v>226</v>
      </c>
      <c r="D17" s="10" t="s">
        <v>112</v>
      </c>
      <c r="E17" s="15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1.04</v>
      </c>
      <c r="E20" s="15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1.04</v>
      </c>
      <c r="E21" s="157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10</v>
      </c>
    </row>
    <row r="22" spans="1:65">
      <c r="A22" s="30"/>
      <c r="B22" s="20" t="s">
        <v>259</v>
      </c>
      <c r="C22" s="12"/>
      <c r="D22" s="23">
        <v>1.04</v>
      </c>
      <c r="E22" s="15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260</v>
      </c>
      <c r="C23" s="29"/>
      <c r="D23" s="11">
        <v>1.04</v>
      </c>
      <c r="E23" s="157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1.04</v>
      </c>
    </row>
    <row r="24" spans="1:65">
      <c r="A24" s="30"/>
      <c r="B24" s="3" t="s">
        <v>261</v>
      </c>
      <c r="C24" s="29"/>
      <c r="D24" s="24">
        <v>0</v>
      </c>
      <c r="E24" s="157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16</v>
      </c>
    </row>
    <row r="25" spans="1:65">
      <c r="A25" s="30"/>
      <c r="B25" s="3" t="s">
        <v>86</v>
      </c>
      <c r="C25" s="29"/>
      <c r="D25" s="13">
        <v>0</v>
      </c>
      <c r="E25" s="15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262</v>
      </c>
      <c r="C26" s="29"/>
      <c r="D26" s="13">
        <v>0</v>
      </c>
      <c r="E26" s="15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263</v>
      </c>
      <c r="C27" s="47"/>
      <c r="D27" s="45" t="s">
        <v>264</v>
      </c>
      <c r="E27" s="15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571</v>
      </c>
      <c r="BM29" s="28" t="s">
        <v>290</v>
      </c>
    </row>
    <row r="30" spans="1:65" ht="19.5">
      <c r="A30" s="25" t="s">
        <v>316</v>
      </c>
      <c r="B30" s="18" t="s">
        <v>110</v>
      </c>
      <c r="C30" s="15" t="s">
        <v>111</v>
      </c>
      <c r="D30" s="16" t="s">
        <v>315</v>
      </c>
      <c r="E30" s="157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226</v>
      </c>
      <c r="C31" s="9" t="s">
        <v>226</v>
      </c>
      <c r="D31" s="10" t="s">
        <v>112</v>
      </c>
      <c r="E31" s="157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57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7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13.74</v>
      </c>
      <c r="E34" s="157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13.720000000000002</v>
      </c>
      <c r="E35" s="157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11</v>
      </c>
    </row>
    <row r="36" spans="1:65">
      <c r="A36" s="30"/>
      <c r="B36" s="20" t="s">
        <v>259</v>
      </c>
      <c r="C36" s="12"/>
      <c r="D36" s="23">
        <v>13.73</v>
      </c>
      <c r="E36" s="157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260</v>
      </c>
      <c r="C37" s="29"/>
      <c r="D37" s="11">
        <v>13.73</v>
      </c>
      <c r="E37" s="157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13.73</v>
      </c>
    </row>
    <row r="38" spans="1:65">
      <c r="A38" s="30"/>
      <c r="B38" s="3" t="s">
        <v>261</v>
      </c>
      <c r="C38" s="29"/>
      <c r="D38" s="24">
        <v>1.4142135623729393E-2</v>
      </c>
      <c r="E38" s="157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17</v>
      </c>
    </row>
    <row r="39" spans="1:65">
      <c r="A39" s="30"/>
      <c r="B39" s="3" t="s">
        <v>86</v>
      </c>
      <c r="C39" s="29"/>
      <c r="D39" s="13">
        <v>1.030017161233022E-3</v>
      </c>
      <c r="E39" s="15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262</v>
      </c>
      <c r="C40" s="29"/>
      <c r="D40" s="13">
        <v>0</v>
      </c>
      <c r="E40" s="15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263</v>
      </c>
      <c r="C41" s="47"/>
      <c r="D41" s="45" t="s">
        <v>264</v>
      </c>
      <c r="E41" s="15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572</v>
      </c>
      <c r="BM43" s="28" t="s">
        <v>290</v>
      </c>
    </row>
    <row r="44" spans="1:65" ht="19.5">
      <c r="A44" s="25" t="s">
        <v>317</v>
      </c>
      <c r="B44" s="18" t="s">
        <v>110</v>
      </c>
      <c r="C44" s="15" t="s">
        <v>111</v>
      </c>
      <c r="D44" s="16" t="s">
        <v>315</v>
      </c>
      <c r="E44" s="157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226</v>
      </c>
      <c r="C45" s="9" t="s">
        <v>226</v>
      </c>
      <c r="D45" s="10" t="s">
        <v>112</v>
      </c>
      <c r="E45" s="157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57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7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4.2300000000000004</v>
      </c>
      <c r="E48" s="157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4.22</v>
      </c>
      <c r="E49" s="157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12</v>
      </c>
    </row>
    <row r="50" spans="1:65">
      <c r="A50" s="30"/>
      <c r="B50" s="20" t="s">
        <v>259</v>
      </c>
      <c r="C50" s="12"/>
      <c r="D50" s="23">
        <v>4.2249999999999996</v>
      </c>
      <c r="E50" s="157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260</v>
      </c>
      <c r="C51" s="29"/>
      <c r="D51" s="11">
        <v>4.2249999999999996</v>
      </c>
      <c r="E51" s="157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4.2249999999999996</v>
      </c>
    </row>
    <row r="52" spans="1:65">
      <c r="A52" s="30"/>
      <c r="B52" s="3" t="s">
        <v>261</v>
      </c>
      <c r="C52" s="29"/>
      <c r="D52" s="24">
        <v>7.0710678118659524E-3</v>
      </c>
      <c r="E52" s="157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18</v>
      </c>
    </row>
    <row r="53" spans="1:65">
      <c r="A53" s="30"/>
      <c r="B53" s="3" t="s">
        <v>86</v>
      </c>
      <c r="C53" s="29"/>
      <c r="D53" s="13">
        <v>1.673625517601409E-3</v>
      </c>
      <c r="E53" s="157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262</v>
      </c>
      <c r="C54" s="29"/>
      <c r="D54" s="13">
        <v>0</v>
      </c>
      <c r="E54" s="157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263</v>
      </c>
      <c r="C55" s="47"/>
      <c r="D55" s="45" t="s">
        <v>264</v>
      </c>
      <c r="E55" s="157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573</v>
      </c>
      <c r="BM57" s="28" t="s">
        <v>290</v>
      </c>
    </row>
    <row r="58" spans="1:65" ht="15">
      <c r="A58" s="25" t="s">
        <v>107</v>
      </c>
      <c r="B58" s="18" t="s">
        <v>110</v>
      </c>
      <c r="C58" s="15" t="s">
        <v>111</v>
      </c>
      <c r="D58" s="16" t="s">
        <v>315</v>
      </c>
      <c r="E58" s="15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226</v>
      </c>
      <c r="C59" s="9" t="s">
        <v>226</v>
      </c>
      <c r="D59" s="10" t="s">
        <v>112</v>
      </c>
      <c r="E59" s="15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5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3</v>
      </c>
    </row>
    <row r="61" spans="1:65">
      <c r="A61" s="30"/>
      <c r="B61" s="19"/>
      <c r="C61" s="9"/>
      <c r="D61" s="26"/>
      <c r="E61" s="15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8">
        <v>1</v>
      </c>
      <c r="C62" s="14">
        <v>1</v>
      </c>
      <c r="D62" s="235">
        <v>0.79</v>
      </c>
      <c r="E62" s="216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37">
        <v>1</v>
      </c>
    </row>
    <row r="63" spans="1:65">
      <c r="A63" s="30"/>
      <c r="B63" s="19">
        <v>1</v>
      </c>
      <c r="C63" s="9">
        <v>2</v>
      </c>
      <c r="D63" s="24">
        <v>0.78</v>
      </c>
      <c r="E63" s="216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37">
        <v>9</v>
      </c>
    </row>
    <row r="64" spans="1:65">
      <c r="A64" s="30"/>
      <c r="B64" s="20" t="s">
        <v>259</v>
      </c>
      <c r="C64" s="12"/>
      <c r="D64" s="240">
        <v>0.78500000000000003</v>
      </c>
      <c r="E64" s="216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37">
        <v>16</v>
      </c>
    </row>
    <row r="65" spans="1:65">
      <c r="A65" s="30"/>
      <c r="B65" s="3" t="s">
        <v>260</v>
      </c>
      <c r="C65" s="29"/>
      <c r="D65" s="24">
        <v>0.78500000000000003</v>
      </c>
      <c r="E65" s="216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37">
        <v>0.78500000000000003</v>
      </c>
    </row>
    <row r="66" spans="1:65">
      <c r="A66" s="30"/>
      <c r="B66" s="3" t="s">
        <v>261</v>
      </c>
      <c r="C66" s="29"/>
      <c r="D66" s="24">
        <v>7.0710678118654814E-3</v>
      </c>
      <c r="E66" s="216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37">
        <v>15</v>
      </c>
    </row>
    <row r="67" spans="1:65">
      <c r="A67" s="30"/>
      <c r="B67" s="3" t="s">
        <v>86</v>
      </c>
      <c r="C67" s="29"/>
      <c r="D67" s="13">
        <v>9.0077296966439256E-3</v>
      </c>
      <c r="E67" s="15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262</v>
      </c>
      <c r="C68" s="29"/>
      <c r="D68" s="13">
        <v>0</v>
      </c>
      <c r="E68" s="15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263</v>
      </c>
      <c r="C69" s="47"/>
      <c r="D69" s="45" t="s">
        <v>264</v>
      </c>
      <c r="E69" s="15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574</v>
      </c>
      <c r="BM71" s="28" t="s">
        <v>290</v>
      </c>
    </row>
    <row r="72" spans="1:65" ht="15">
      <c r="A72" s="25" t="s">
        <v>108</v>
      </c>
      <c r="B72" s="18" t="s">
        <v>110</v>
      </c>
      <c r="C72" s="15" t="s">
        <v>111</v>
      </c>
      <c r="D72" s="16" t="s">
        <v>315</v>
      </c>
      <c r="E72" s="15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226</v>
      </c>
      <c r="C73" s="9" t="s">
        <v>226</v>
      </c>
      <c r="D73" s="10" t="s">
        <v>112</v>
      </c>
      <c r="E73" s="15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57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7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35">
        <v>0.05</v>
      </c>
      <c r="E76" s="216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37">
        <v>1</v>
      </c>
    </row>
    <row r="77" spans="1:65">
      <c r="A77" s="30"/>
      <c r="B77" s="19">
        <v>1</v>
      </c>
      <c r="C77" s="9">
        <v>2</v>
      </c>
      <c r="D77" s="24">
        <v>0.05</v>
      </c>
      <c r="E77" s="216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37">
        <v>10</v>
      </c>
    </row>
    <row r="78" spans="1:65">
      <c r="A78" s="30"/>
      <c r="B78" s="20" t="s">
        <v>259</v>
      </c>
      <c r="C78" s="12"/>
      <c r="D78" s="240">
        <v>0.05</v>
      </c>
      <c r="E78" s="216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37">
        <v>16</v>
      </c>
    </row>
    <row r="79" spans="1:65">
      <c r="A79" s="30"/>
      <c r="B79" s="3" t="s">
        <v>260</v>
      </c>
      <c r="C79" s="29"/>
      <c r="D79" s="24">
        <v>0.05</v>
      </c>
      <c r="E79" s="216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37">
        <v>0.05</v>
      </c>
    </row>
    <row r="80" spans="1:65">
      <c r="A80" s="30"/>
      <c r="B80" s="3" t="s">
        <v>261</v>
      </c>
      <c r="C80" s="29"/>
      <c r="D80" s="24">
        <v>0</v>
      </c>
      <c r="E80" s="216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37">
        <v>16</v>
      </c>
    </row>
    <row r="81" spans="1:65">
      <c r="A81" s="30"/>
      <c r="B81" s="3" t="s">
        <v>86</v>
      </c>
      <c r="C81" s="29"/>
      <c r="D81" s="13">
        <v>0</v>
      </c>
      <c r="E81" s="15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262</v>
      </c>
      <c r="C82" s="29"/>
      <c r="D82" s="13">
        <v>0</v>
      </c>
      <c r="E82" s="157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263</v>
      </c>
      <c r="C83" s="47"/>
      <c r="D83" s="45" t="s">
        <v>264</v>
      </c>
      <c r="E83" s="157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575</v>
      </c>
      <c r="BM85" s="28" t="s">
        <v>290</v>
      </c>
    </row>
    <row r="86" spans="1:65" ht="19.5">
      <c r="A86" s="25" t="s">
        <v>318</v>
      </c>
      <c r="B86" s="18" t="s">
        <v>110</v>
      </c>
      <c r="C86" s="15" t="s">
        <v>111</v>
      </c>
      <c r="D86" s="16" t="s">
        <v>315</v>
      </c>
      <c r="E86" s="157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226</v>
      </c>
      <c r="C87" s="9" t="s">
        <v>226</v>
      </c>
      <c r="D87" s="10" t="s">
        <v>112</v>
      </c>
      <c r="E87" s="157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57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57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1.9299999999999997</v>
      </c>
      <c r="E90" s="157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1.9299999999999997</v>
      </c>
      <c r="E91" s="157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11</v>
      </c>
    </row>
    <row r="92" spans="1:65">
      <c r="A92" s="30"/>
      <c r="B92" s="20" t="s">
        <v>259</v>
      </c>
      <c r="C92" s="12"/>
      <c r="D92" s="23">
        <v>1.9299999999999997</v>
      </c>
      <c r="E92" s="157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260</v>
      </c>
      <c r="C93" s="29"/>
      <c r="D93" s="11">
        <v>1.9299999999999997</v>
      </c>
      <c r="E93" s="157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1.93</v>
      </c>
    </row>
    <row r="94" spans="1:65">
      <c r="A94" s="30"/>
      <c r="B94" s="3" t="s">
        <v>261</v>
      </c>
      <c r="C94" s="29"/>
      <c r="D94" s="24">
        <v>0</v>
      </c>
      <c r="E94" s="157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17</v>
      </c>
    </row>
    <row r="95" spans="1:65">
      <c r="A95" s="30"/>
      <c r="B95" s="3" t="s">
        <v>86</v>
      </c>
      <c r="C95" s="29"/>
      <c r="D95" s="13">
        <v>0</v>
      </c>
      <c r="E95" s="15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262</v>
      </c>
      <c r="C96" s="29"/>
      <c r="D96" s="13">
        <v>-1.1102230246251565E-16</v>
      </c>
      <c r="E96" s="157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263</v>
      </c>
      <c r="C97" s="47"/>
      <c r="D97" s="45" t="s">
        <v>264</v>
      </c>
      <c r="E97" s="157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576</v>
      </c>
      <c r="BM99" s="28" t="s">
        <v>290</v>
      </c>
    </row>
    <row r="100" spans="1:65" ht="19.5">
      <c r="A100" s="25" t="s">
        <v>319</v>
      </c>
      <c r="B100" s="18" t="s">
        <v>110</v>
      </c>
      <c r="C100" s="15" t="s">
        <v>111</v>
      </c>
      <c r="D100" s="16" t="s">
        <v>315</v>
      </c>
      <c r="E100" s="15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226</v>
      </c>
      <c r="C101" s="9" t="s">
        <v>226</v>
      </c>
      <c r="D101" s="10" t="s">
        <v>112</v>
      </c>
      <c r="E101" s="15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5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7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35">
        <v>7.9000000000000001E-2</v>
      </c>
      <c r="E104" s="216"/>
      <c r="F104" s="217"/>
      <c r="G104" s="217"/>
      <c r="H104" s="217"/>
      <c r="I104" s="217"/>
      <c r="J104" s="217"/>
      <c r="K104" s="217"/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237">
        <v>1</v>
      </c>
    </row>
    <row r="105" spans="1:65">
      <c r="A105" s="30"/>
      <c r="B105" s="19">
        <v>1</v>
      </c>
      <c r="C105" s="9">
        <v>2</v>
      </c>
      <c r="D105" s="24">
        <v>7.9000000000000001E-2</v>
      </c>
      <c r="E105" s="216"/>
      <c r="F105" s="217"/>
      <c r="G105" s="217"/>
      <c r="H105" s="217"/>
      <c r="I105" s="217"/>
      <c r="J105" s="217"/>
      <c r="K105" s="217"/>
      <c r="L105" s="217"/>
      <c r="M105" s="217"/>
      <c r="N105" s="217"/>
      <c r="O105" s="217"/>
      <c r="P105" s="217"/>
      <c r="Q105" s="217"/>
      <c r="R105" s="217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17"/>
      <c r="AG105" s="217"/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37">
        <v>12</v>
      </c>
    </row>
    <row r="106" spans="1:65">
      <c r="A106" s="30"/>
      <c r="B106" s="20" t="s">
        <v>259</v>
      </c>
      <c r="C106" s="12"/>
      <c r="D106" s="240">
        <v>7.9000000000000001E-2</v>
      </c>
      <c r="E106" s="216"/>
      <c r="F106" s="217"/>
      <c r="G106" s="217"/>
      <c r="H106" s="217"/>
      <c r="I106" s="217"/>
      <c r="J106" s="217"/>
      <c r="K106" s="217"/>
      <c r="L106" s="217"/>
      <c r="M106" s="217"/>
      <c r="N106" s="217"/>
      <c r="O106" s="217"/>
      <c r="P106" s="217"/>
      <c r="Q106" s="217"/>
      <c r="R106" s="217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7"/>
      <c r="AG106" s="217"/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37">
        <v>16</v>
      </c>
    </row>
    <row r="107" spans="1:65">
      <c r="A107" s="30"/>
      <c r="B107" s="3" t="s">
        <v>260</v>
      </c>
      <c r="C107" s="29"/>
      <c r="D107" s="24">
        <v>7.9000000000000001E-2</v>
      </c>
      <c r="E107" s="216"/>
      <c r="F107" s="217"/>
      <c r="G107" s="217"/>
      <c r="H107" s="217"/>
      <c r="I107" s="217"/>
      <c r="J107" s="217"/>
      <c r="K107" s="217"/>
      <c r="L107" s="217"/>
      <c r="M107" s="217"/>
      <c r="N107" s="217"/>
      <c r="O107" s="217"/>
      <c r="P107" s="217"/>
      <c r="Q107" s="217"/>
      <c r="R107" s="217"/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17"/>
      <c r="AG107" s="217"/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37">
        <v>7.9000000000000001E-2</v>
      </c>
    </row>
    <row r="108" spans="1:65">
      <c r="A108" s="30"/>
      <c r="B108" s="3" t="s">
        <v>261</v>
      </c>
      <c r="C108" s="29"/>
      <c r="D108" s="24">
        <v>0</v>
      </c>
      <c r="E108" s="216"/>
      <c r="F108" s="217"/>
      <c r="G108" s="217"/>
      <c r="H108" s="217"/>
      <c r="I108" s="217"/>
      <c r="J108" s="217"/>
      <c r="K108" s="217"/>
      <c r="L108" s="217"/>
      <c r="M108" s="217"/>
      <c r="N108" s="217"/>
      <c r="O108" s="217"/>
      <c r="P108" s="217"/>
      <c r="Q108" s="217"/>
      <c r="R108" s="217"/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7"/>
      <c r="AF108" s="217"/>
      <c r="AG108" s="217"/>
      <c r="AH108" s="217"/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37">
        <v>18</v>
      </c>
    </row>
    <row r="109" spans="1:65">
      <c r="A109" s="30"/>
      <c r="B109" s="3" t="s">
        <v>86</v>
      </c>
      <c r="C109" s="29"/>
      <c r="D109" s="13">
        <v>0</v>
      </c>
      <c r="E109" s="157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262</v>
      </c>
      <c r="C110" s="29"/>
      <c r="D110" s="13">
        <v>0</v>
      </c>
      <c r="E110" s="15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263</v>
      </c>
      <c r="C111" s="47"/>
      <c r="D111" s="45" t="s">
        <v>264</v>
      </c>
      <c r="E111" s="15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577</v>
      </c>
      <c r="BM113" s="28" t="s">
        <v>290</v>
      </c>
    </row>
    <row r="114" spans="1:65" ht="15">
      <c r="A114" s="25" t="s">
        <v>60</v>
      </c>
      <c r="B114" s="18" t="s">
        <v>110</v>
      </c>
      <c r="C114" s="15" t="s">
        <v>111</v>
      </c>
      <c r="D114" s="16" t="s">
        <v>315</v>
      </c>
      <c r="E114" s="157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226</v>
      </c>
      <c r="C115" s="9" t="s">
        <v>226</v>
      </c>
      <c r="D115" s="10" t="s">
        <v>112</v>
      </c>
      <c r="E115" s="157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57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7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8.0090000000000003</v>
      </c>
      <c r="E118" s="157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8.0090000000000003</v>
      </c>
      <c r="E119" s="157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9</v>
      </c>
    </row>
    <row r="120" spans="1:65">
      <c r="A120" s="30"/>
      <c r="B120" s="20" t="s">
        <v>259</v>
      </c>
      <c r="C120" s="12"/>
      <c r="D120" s="23">
        <v>8.0090000000000003</v>
      </c>
      <c r="E120" s="157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260</v>
      </c>
      <c r="C121" s="29"/>
      <c r="D121" s="11">
        <v>8.0090000000000003</v>
      </c>
      <c r="E121" s="157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8.0090000000000003</v>
      </c>
    </row>
    <row r="122" spans="1:65">
      <c r="A122" s="30"/>
      <c r="B122" s="3" t="s">
        <v>261</v>
      </c>
      <c r="C122" s="29"/>
      <c r="D122" s="24">
        <v>0</v>
      </c>
      <c r="E122" s="157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15</v>
      </c>
    </row>
    <row r="123" spans="1:65">
      <c r="A123" s="30"/>
      <c r="B123" s="3" t="s">
        <v>86</v>
      </c>
      <c r="C123" s="29"/>
      <c r="D123" s="13">
        <v>0</v>
      </c>
      <c r="E123" s="15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262</v>
      </c>
      <c r="C124" s="29"/>
      <c r="D124" s="13">
        <v>0</v>
      </c>
      <c r="E124" s="15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263</v>
      </c>
      <c r="C125" s="47"/>
      <c r="D125" s="45" t="s">
        <v>264</v>
      </c>
      <c r="E125" s="15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578</v>
      </c>
      <c r="BM127" s="28" t="s">
        <v>290</v>
      </c>
    </row>
    <row r="128" spans="1:65" ht="19.5">
      <c r="A128" s="25" t="s">
        <v>320</v>
      </c>
      <c r="B128" s="18" t="s">
        <v>110</v>
      </c>
      <c r="C128" s="15" t="s">
        <v>111</v>
      </c>
      <c r="D128" s="16" t="s">
        <v>315</v>
      </c>
      <c r="E128" s="15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226</v>
      </c>
      <c r="C129" s="9" t="s">
        <v>226</v>
      </c>
      <c r="D129" s="10" t="s">
        <v>112</v>
      </c>
      <c r="E129" s="15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5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52.94</v>
      </c>
      <c r="E132" s="157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52.89</v>
      </c>
      <c r="E133" s="157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10</v>
      </c>
    </row>
    <row r="134" spans="1:65">
      <c r="A134" s="30"/>
      <c r="B134" s="20" t="s">
        <v>259</v>
      </c>
      <c r="C134" s="12"/>
      <c r="D134" s="23">
        <v>52.914999999999999</v>
      </c>
      <c r="E134" s="157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260</v>
      </c>
      <c r="C135" s="29"/>
      <c r="D135" s="11">
        <v>52.914999999999999</v>
      </c>
      <c r="E135" s="157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52.914999999999999</v>
      </c>
    </row>
    <row r="136" spans="1:65">
      <c r="A136" s="30"/>
      <c r="B136" s="3" t="s">
        <v>261</v>
      </c>
      <c r="C136" s="29"/>
      <c r="D136" s="24">
        <v>3.5355339059325371E-2</v>
      </c>
      <c r="E136" s="157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3" t="s">
        <v>86</v>
      </c>
      <c r="C137" s="29"/>
      <c r="D137" s="13">
        <v>6.6815343587499517E-4</v>
      </c>
      <c r="E137" s="157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262</v>
      </c>
      <c r="C138" s="29"/>
      <c r="D138" s="13">
        <v>0</v>
      </c>
      <c r="E138" s="15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263</v>
      </c>
      <c r="C139" s="47"/>
      <c r="D139" s="45" t="s">
        <v>264</v>
      </c>
      <c r="E139" s="157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579</v>
      </c>
      <c r="BM141" s="28" t="s">
        <v>290</v>
      </c>
    </row>
    <row r="142" spans="1:65" ht="19.5">
      <c r="A142" s="25" t="s">
        <v>321</v>
      </c>
      <c r="B142" s="18" t="s">
        <v>110</v>
      </c>
      <c r="C142" s="15" t="s">
        <v>111</v>
      </c>
      <c r="D142" s="16" t="s">
        <v>315</v>
      </c>
      <c r="E142" s="15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226</v>
      </c>
      <c r="C143" s="9" t="s">
        <v>226</v>
      </c>
      <c r="D143" s="10" t="s">
        <v>112</v>
      </c>
      <c r="E143" s="15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5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57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35">
        <v>0.31</v>
      </c>
      <c r="E146" s="216"/>
      <c r="F146" s="217"/>
      <c r="G146" s="217"/>
      <c r="H146" s="217"/>
      <c r="I146" s="217"/>
      <c r="J146" s="217"/>
      <c r="K146" s="217"/>
      <c r="L146" s="217"/>
      <c r="M146" s="217"/>
      <c r="N146" s="217"/>
      <c r="O146" s="217"/>
      <c r="P146" s="217"/>
      <c r="Q146" s="217"/>
      <c r="R146" s="217"/>
      <c r="S146" s="217"/>
      <c r="T146" s="217"/>
      <c r="U146" s="217"/>
      <c r="V146" s="217"/>
      <c r="W146" s="217"/>
      <c r="X146" s="217"/>
      <c r="Y146" s="217"/>
      <c r="Z146" s="217"/>
      <c r="AA146" s="217"/>
      <c r="AB146" s="217"/>
      <c r="AC146" s="217"/>
      <c r="AD146" s="217"/>
      <c r="AE146" s="217"/>
      <c r="AF146" s="217"/>
      <c r="AG146" s="217"/>
      <c r="AH146" s="217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217"/>
      <c r="AU146" s="217"/>
      <c r="AV146" s="217"/>
      <c r="AW146" s="217"/>
      <c r="AX146" s="217"/>
      <c r="AY146" s="217"/>
      <c r="AZ146" s="217"/>
      <c r="BA146" s="217"/>
      <c r="BB146" s="217"/>
      <c r="BC146" s="217"/>
      <c r="BD146" s="217"/>
      <c r="BE146" s="217"/>
      <c r="BF146" s="217"/>
      <c r="BG146" s="217"/>
      <c r="BH146" s="217"/>
      <c r="BI146" s="217"/>
      <c r="BJ146" s="217"/>
      <c r="BK146" s="217"/>
      <c r="BL146" s="217"/>
      <c r="BM146" s="237">
        <v>1</v>
      </c>
    </row>
    <row r="147" spans="1:65">
      <c r="A147" s="30"/>
      <c r="B147" s="19">
        <v>1</v>
      </c>
      <c r="C147" s="9">
        <v>2</v>
      </c>
      <c r="D147" s="24">
        <v>0.31</v>
      </c>
      <c r="E147" s="216"/>
      <c r="F147" s="217"/>
      <c r="G147" s="217"/>
      <c r="H147" s="217"/>
      <c r="I147" s="217"/>
      <c r="J147" s="217"/>
      <c r="K147" s="217"/>
      <c r="L147" s="217"/>
      <c r="M147" s="217"/>
      <c r="N147" s="217"/>
      <c r="O147" s="217"/>
      <c r="P147" s="217"/>
      <c r="Q147" s="217"/>
      <c r="R147" s="217"/>
      <c r="S147" s="217"/>
      <c r="T147" s="217"/>
      <c r="U147" s="217"/>
      <c r="V147" s="217"/>
      <c r="W147" s="217"/>
      <c r="X147" s="217"/>
      <c r="Y147" s="217"/>
      <c r="Z147" s="217"/>
      <c r="AA147" s="217"/>
      <c r="AB147" s="217"/>
      <c r="AC147" s="217"/>
      <c r="AD147" s="217"/>
      <c r="AE147" s="217"/>
      <c r="AF147" s="217"/>
      <c r="AG147" s="217"/>
      <c r="AH147" s="217"/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7"/>
      <c r="AT147" s="217"/>
      <c r="AU147" s="217"/>
      <c r="AV147" s="217"/>
      <c r="AW147" s="217"/>
      <c r="AX147" s="217"/>
      <c r="AY147" s="217"/>
      <c r="AZ147" s="217"/>
      <c r="BA147" s="217"/>
      <c r="BB147" s="217"/>
      <c r="BC147" s="217"/>
      <c r="BD147" s="217"/>
      <c r="BE147" s="217"/>
      <c r="BF147" s="217"/>
      <c r="BG147" s="217"/>
      <c r="BH147" s="217"/>
      <c r="BI147" s="217"/>
      <c r="BJ147" s="217"/>
      <c r="BK147" s="217"/>
      <c r="BL147" s="217"/>
      <c r="BM147" s="237">
        <v>11</v>
      </c>
    </row>
    <row r="148" spans="1:65">
      <c r="A148" s="30"/>
      <c r="B148" s="20" t="s">
        <v>259</v>
      </c>
      <c r="C148" s="12"/>
      <c r="D148" s="240">
        <v>0.31</v>
      </c>
      <c r="E148" s="216"/>
      <c r="F148" s="217"/>
      <c r="G148" s="217"/>
      <c r="H148" s="217"/>
      <c r="I148" s="217"/>
      <c r="J148" s="217"/>
      <c r="K148" s="217"/>
      <c r="L148" s="217"/>
      <c r="M148" s="217"/>
      <c r="N148" s="217"/>
      <c r="O148" s="217"/>
      <c r="P148" s="217"/>
      <c r="Q148" s="217"/>
      <c r="R148" s="217"/>
      <c r="S148" s="217"/>
      <c r="T148" s="217"/>
      <c r="U148" s="217"/>
      <c r="V148" s="217"/>
      <c r="W148" s="217"/>
      <c r="X148" s="217"/>
      <c r="Y148" s="217"/>
      <c r="Z148" s="217"/>
      <c r="AA148" s="217"/>
      <c r="AB148" s="217"/>
      <c r="AC148" s="217"/>
      <c r="AD148" s="217"/>
      <c r="AE148" s="217"/>
      <c r="AF148" s="217"/>
      <c r="AG148" s="217"/>
      <c r="AH148" s="217"/>
      <c r="AI148" s="217"/>
      <c r="AJ148" s="217"/>
      <c r="AK148" s="217"/>
      <c r="AL148" s="217"/>
      <c r="AM148" s="217"/>
      <c r="AN148" s="217"/>
      <c r="AO148" s="217"/>
      <c r="AP148" s="217"/>
      <c r="AQ148" s="217"/>
      <c r="AR148" s="217"/>
      <c r="AS148" s="217"/>
      <c r="AT148" s="217"/>
      <c r="AU148" s="217"/>
      <c r="AV148" s="217"/>
      <c r="AW148" s="217"/>
      <c r="AX148" s="217"/>
      <c r="AY148" s="217"/>
      <c r="AZ148" s="217"/>
      <c r="BA148" s="217"/>
      <c r="BB148" s="217"/>
      <c r="BC148" s="217"/>
      <c r="BD148" s="217"/>
      <c r="BE148" s="217"/>
      <c r="BF148" s="217"/>
      <c r="BG148" s="217"/>
      <c r="BH148" s="217"/>
      <c r="BI148" s="217"/>
      <c r="BJ148" s="217"/>
      <c r="BK148" s="217"/>
      <c r="BL148" s="217"/>
      <c r="BM148" s="237">
        <v>16</v>
      </c>
    </row>
    <row r="149" spans="1:65">
      <c r="A149" s="30"/>
      <c r="B149" s="3" t="s">
        <v>260</v>
      </c>
      <c r="C149" s="29"/>
      <c r="D149" s="24">
        <v>0.31</v>
      </c>
      <c r="E149" s="216"/>
      <c r="F149" s="217"/>
      <c r="G149" s="217"/>
      <c r="H149" s="217"/>
      <c r="I149" s="217"/>
      <c r="J149" s="217"/>
      <c r="K149" s="217"/>
      <c r="L149" s="217"/>
      <c r="M149" s="217"/>
      <c r="N149" s="217"/>
      <c r="O149" s="217"/>
      <c r="P149" s="217"/>
      <c r="Q149" s="217"/>
      <c r="R149" s="217"/>
      <c r="S149" s="217"/>
      <c r="T149" s="217"/>
      <c r="U149" s="217"/>
      <c r="V149" s="217"/>
      <c r="W149" s="217"/>
      <c r="X149" s="217"/>
      <c r="Y149" s="217"/>
      <c r="Z149" s="217"/>
      <c r="AA149" s="217"/>
      <c r="AB149" s="217"/>
      <c r="AC149" s="217"/>
      <c r="AD149" s="217"/>
      <c r="AE149" s="217"/>
      <c r="AF149" s="217"/>
      <c r="AG149" s="217"/>
      <c r="AH149" s="217"/>
      <c r="AI149" s="217"/>
      <c r="AJ149" s="217"/>
      <c r="AK149" s="217"/>
      <c r="AL149" s="217"/>
      <c r="AM149" s="217"/>
      <c r="AN149" s="217"/>
      <c r="AO149" s="217"/>
      <c r="AP149" s="217"/>
      <c r="AQ149" s="217"/>
      <c r="AR149" s="217"/>
      <c r="AS149" s="217"/>
      <c r="AT149" s="217"/>
      <c r="AU149" s="217"/>
      <c r="AV149" s="217"/>
      <c r="AW149" s="217"/>
      <c r="AX149" s="217"/>
      <c r="AY149" s="217"/>
      <c r="AZ149" s="217"/>
      <c r="BA149" s="217"/>
      <c r="BB149" s="217"/>
      <c r="BC149" s="217"/>
      <c r="BD149" s="217"/>
      <c r="BE149" s="217"/>
      <c r="BF149" s="217"/>
      <c r="BG149" s="217"/>
      <c r="BH149" s="217"/>
      <c r="BI149" s="217"/>
      <c r="BJ149" s="217"/>
      <c r="BK149" s="217"/>
      <c r="BL149" s="217"/>
      <c r="BM149" s="237">
        <v>0.31</v>
      </c>
    </row>
    <row r="150" spans="1:65">
      <c r="A150" s="30"/>
      <c r="B150" s="3" t="s">
        <v>261</v>
      </c>
      <c r="C150" s="29"/>
      <c r="D150" s="24">
        <v>0</v>
      </c>
      <c r="E150" s="216"/>
      <c r="F150" s="217"/>
      <c r="G150" s="217"/>
      <c r="H150" s="217"/>
      <c r="I150" s="217"/>
      <c r="J150" s="217"/>
      <c r="K150" s="217"/>
      <c r="L150" s="217"/>
      <c r="M150" s="217"/>
      <c r="N150" s="217"/>
      <c r="O150" s="217"/>
      <c r="P150" s="217"/>
      <c r="Q150" s="217"/>
      <c r="R150" s="217"/>
      <c r="S150" s="217"/>
      <c r="T150" s="217"/>
      <c r="U150" s="217"/>
      <c r="V150" s="217"/>
      <c r="W150" s="217"/>
      <c r="X150" s="217"/>
      <c r="Y150" s="217"/>
      <c r="Z150" s="217"/>
      <c r="AA150" s="217"/>
      <c r="AB150" s="217"/>
      <c r="AC150" s="217"/>
      <c r="AD150" s="217"/>
      <c r="AE150" s="217"/>
      <c r="AF150" s="217"/>
      <c r="AG150" s="217"/>
      <c r="AH150" s="217"/>
      <c r="AI150" s="217"/>
      <c r="AJ150" s="217"/>
      <c r="AK150" s="217"/>
      <c r="AL150" s="217"/>
      <c r="AM150" s="217"/>
      <c r="AN150" s="217"/>
      <c r="AO150" s="217"/>
      <c r="AP150" s="217"/>
      <c r="AQ150" s="217"/>
      <c r="AR150" s="217"/>
      <c r="AS150" s="217"/>
      <c r="AT150" s="217"/>
      <c r="AU150" s="217"/>
      <c r="AV150" s="217"/>
      <c r="AW150" s="217"/>
      <c r="AX150" s="217"/>
      <c r="AY150" s="217"/>
      <c r="AZ150" s="217"/>
      <c r="BA150" s="217"/>
      <c r="BB150" s="217"/>
      <c r="BC150" s="217"/>
      <c r="BD150" s="217"/>
      <c r="BE150" s="217"/>
      <c r="BF150" s="217"/>
      <c r="BG150" s="217"/>
      <c r="BH150" s="217"/>
      <c r="BI150" s="217"/>
      <c r="BJ150" s="217"/>
      <c r="BK150" s="217"/>
      <c r="BL150" s="217"/>
      <c r="BM150" s="237">
        <v>17</v>
      </c>
    </row>
    <row r="151" spans="1:65">
      <c r="A151" s="30"/>
      <c r="B151" s="3" t="s">
        <v>86</v>
      </c>
      <c r="C151" s="29"/>
      <c r="D151" s="13">
        <v>0</v>
      </c>
      <c r="E151" s="157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262</v>
      </c>
      <c r="C152" s="29"/>
      <c r="D152" s="13">
        <v>0</v>
      </c>
      <c r="E152" s="157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263</v>
      </c>
      <c r="C153" s="47"/>
      <c r="D153" s="45" t="s">
        <v>264</v>
      </c>
      <c r="E153" s="157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8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7" priority="31" stopIfTrue="1">
      <formula>AND(ISBLANK(INDIRECT(Anlyt_LabRefLastCol)),ISBLANK(INDIRECT(Anlyt_LabRefThisCol)))</formula>
    </cfRule>
    <cfRule type="expression" dxfId="6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99F24-DE33-4E13-9D88-97C3ABBFEB47}">
  <sheetPr codeName="Sheet18"/>
  <dimension ref="A1:BN101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580</v>
      </c>
      <c r="BM1" s="28" t="s">
        <v>290</v>
      </c>
    </row>
    <row r="2" spans="1:66" ht="18">
      <c r="A2" s="25" t="s">
        <v>437</v>
      </c>
      <c r="B2" s="18" t="s">
        <v>110</v>
      </c>
      <c r="C2" s="15" t="s">
        <v>111</v>
      </c>
      <c r="D2" s="16" t="s">
        <v>315</v>
      </c>
      <c r="E2" s="15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0" t="s">
        <v>112</v>
      </c>
      <c r="E3" s="15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322</v>
      </c>
      <c r="E4" s="15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7.2499999999999991</v>
      </c>
      <c r="E6" s="15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7.2000000000000011</v>
      </c>
      <c r="E7" s="15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259</v>
      </c>
      <c r="C8" s="12"/>
      <c r="D8" s="23">
        <v>7.2249999999999996</v>
      </c>
      <c r="E8" s="15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260</v>
      </c>
      <c r="C9" s="29"/>
      <c r="D9" s="11">
        <v>7.2249999999999996</v>
      </c>
      <c r="E9" s="15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7.2249999999999996</v>
      </c>
      <c r="BN9" s="28"/>
    </row>
    <row r="10" spans="1:66">
      <c r="A10" s="30"/>
      <c r="B10" s="3" t="s">
        <v>261</v>
      </c>
      <c r="C10" s="29"/>
      <c r="D10" s="24">
        <v>3.5355339059325995E-2</v>
      </c>
      <c r="E10" s="15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86</v>
      </c>
      <c r="C11" s="29"/>
      <c r="D11" s="13">
        <v>4.8934725341627681E-3</v>
      </c>
      <c r="E11" s="15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262</v>
      </c>
      <c r="C12" s="29"/>
      <c r="D12" s="13">
        <v>0</v>
      </c>
      <c r="E12" s="15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263</v>
      </c>
      <c r="C13" s="47"/>
      <c r="D13" s="45" t="s">
        <v>264</v>
      </c>
      <c r="E13" s="15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F2FD-C5A6-41B6-8E16-4CD3500ED63C}">
  <sheetPr codeName="Sheet19"/>
  <dimension ref="A1:BN787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581</v>
      </c>
      <c r="BM1" s="28" t="s">
        <v>290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315</v>
      </c>
      <c r="E2" s="15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0" t="s">
        <v>112</v>
      </c>
      <c r="E3" s="15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323</v>
      </c>
      <c r="E4" s="15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15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18">
        <v>1040</v>
      </c>
      <c r="E6" s="220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30"/>
      <c r="B7" s="19">
        <v>1</v>
      </c>
      <c r="C7" s="9">
        <v>2</v>
      </c>
      <c r="D7" s="223">
        <v>1040</v>
      </c>
      <c r="E7" s="220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16</v>
      </c>
    </row>
    <row r="8" spans="1:66">
      <c r="A8" s="30"/>
      <c r="B8" s="20" t="s">
        <v>259</v>
      </c>
      <c r="C8" s="12"/>
      <c r="D8" s="226">
        <v>1040</v>
      </c>
      <c r="E8" s="220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30"/>
      <c r="B9" s="3" t="s">
        <v>260</v>
      </c>
      <c r="C9" s="29"/>
      <c r="D9" s="223">
        <v>1040</v>
      </c>
      <c r="E9" s="220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1040</v>
      </c>
      <c r="BN9" s="28"/>
    </row>
    <row r="10" spans="1:66">
      <c r="A10" s="30"/>
      <c r="B10" s="3" t="s">
        <v>261</v>
      </c>
      <c r="C10" s="29"/>
      <c r="D10" s="223">
        <v>0</v>
      </c>
      <c r="E10" s="220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22</v>
      </c>
    </row>
    <row r="11" spans="1:66">
      <c r="A11" s="30"/>
      <c r="B11" s="3" t="s">
        <v>86</v>
      </c>
      <c r="C11" s="29"/>
      <c r="D11" s="13">
        <v>0</v>
      </c>
      <c r="E11" s="15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262</v>
      </c>
      <c r="C12" s="29"/>
      <c r="D12" s="13">
        <v>0</v>
      </c>
      <c r="E12" s="15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263</v>
      </c>
      <c r="C13" s="47"/>
      <c r="D13" s="45" t="s">
        <v>264</v>
      </c>
      <c r="E13" s="15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582</v>
      </c>
      <c r="BM15" s="28" t="s">
        <v>290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315</v>
      </c>
      <c r="E16" s="15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226</v>
      </c>
      <c r="C17" s="9" t="s">
        <v>226</v>
      </c>
      <c r="D17" s="10" t="s">
        <v>112</v>
      </c>
      <c r="E17" s="15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323</v>
      </c>
      <c r="E18" s="15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8">
        <v>1000</v>
      </c>
      <c r="E20" s="220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2">
        <v>1</v>
      </c>
    </row>
    <row r="21" spans="1:65">
      <c r="A21" s="30"/>
      <c r="B21" s="19">
        <v>1</v>
      </c>
      <c r="C21" s="9">
        <v>2</v>
      </c>
      <c r="D21" s="223">
        <v>1010</v>
      </c>
      <c r="E21" s="220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222">
        <v>17</v>
      </c>
    </row>
    <row r="22" spans="1:65">
      <c r="A22" s="30"/>
      <c r="B22" s="20" t="s">
        <v>259</v>
      </c>
      <c r="C22" s="12"/>
      <c r="D22" s="226">
        <v>1005</v>
      </c>
      <c r="E22" s="220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2">
        <v>16</v>
      </c>
    </row>
    <row r="23" spans="1:65">
      <c r="A23" s="30"/>
      <c r="B23" s="3" t="s">
        <v>260</v>
      </c>
      <c r="C23" s="29"/>
      <c r="D23" s="223">
        <v>1005</v>
      </c>
      <c r="E23" s="220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2">
        <v>1005</v>
      </c>
    </row>
    <row r="24" spans="1:65">
      <c r="A24" s="30"/>
      <c r="B24" s="3" t="s">
        <v>261</v>
      </c>
      <c r="C24" s="29"/>
      <c r="D24" s="223">
        <v>7.0710678118654755</v>
      </c>
      <c r="E24" s="220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2">
        <v>23</v>
      </c>
    </row>
    <row r="25" spans="1:65">
      <c r="A25" s="30"/>
      <c r="B25" s="3" t="s">
        <v>86</v>
      </c>
      <c r="C25" s="29"/>
      <c r="D25" s="13">
        <v>7.0358883700153982E-3</v>
      </c>
      <c r="E25" s="15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262</v>
      </c>
      <c r="C26" s="29"/>
      <c r="D26" s="13">
        <v>0</v>
      </c>
      <c r="E26" s="15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263</v>
      </c>
      <c r="C27" s="47"/>
      <c r="D27" s="45" t="s">
        <v>264</v>
      </c>
      <c r="E27" s="15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583</v>
      </c>
      <c r="BM29" s="28" t="s">
        <v>290</v>
      </c>
    </row>
    <row r="30" spans="1:65" ht="15">
      <c r="A30" s="25" t="s">
        <v>10</v>
      </c>
      <c r="B30" s="18" t="s">
        <v>110</v>
      </c>
      <c r="C30" s="15" t="s">
        <v>111</v>
      </c>
      <c r="D30" s="16" t="s">
        <v>315</v>
      </c>
      <c r="E30" s="157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226</v>
      </c>
      <c r="C31" s="9" t="s">
        <v>226</v>
      </c>
      <c r="D31" s="10" t="s">
        <v>112</v>
      </c>
      <c r="E31" s="157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323</v>
      </c>
      <c r="E32" s="157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7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8">
        <v>1640</v>
      </c>
      <c r="E34" s="220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2">
        <v>1</v>
      </c>
    </row>
    <row r="35" spans="1:65">
      <c r="A35" s="30"/>
      <c r="B35" s="19">
        <v>1</v>
      </c>
      <c r="C35" s="9">
        <v>2</v>
      </c>
      <c r="D35" s="223">
        <v>1650</v>
      </c>
      <c r="E35" s="220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2">
        <v>2</v>
      </c>
    </row>
    <row r="36" spans="1:65">
      <c r="A36" s="30"/>
      <c r="B36" s="20" t="s">
        <v>259</v>
      </c>
      <c r="C36" s="12"/>
      <c r="D36" s="226">
        <v>1645</v>
      </c>
      <c r="E36" s="220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2">
        <v>16</v>
      </c>
    </row>
    <row r="37" spans="1:65">
      <c r="A37" s="30"/>
      <c r="B37" s="3" t="s">
        <v>260</v>
      </c>
      <c r="C37" s="29"/>
      <c r="D37" s="223">
        <v>1645</v>
      </c>
      <c r="E37" s="220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2">
        <v>1645</v>
      </c>
    </row>
    <row r="38" spans="1:65">
      <c r="A38" s="30"/>
      <c r="B38" s="3" t="s">
        <v>261</v>
      </c>
      <c r="C38" s="29"/>
      <c r="D38" s="223">
        <v>7.0710678118654755</v>
      </c>
      <c r="E38" s="220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2">
        <v>24</v>
      </c>
    </row>
    <row r="39" spans="1:65">
      <c r="A39" s="30"/>
      <c r="B39" s="3" t="s">
        <v>86</v>
      </c>
      <c r="C39" s="29"/>
      <c r="D39" s="13">
        <v>4.2985214661796205E-3</v>
      </c>
      <c r="E39" s="15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262</v>
      </c>
      <c r="C40" s="29"/>
      <c r="D40" s="13">
        <v>0</v>
      </c>
      <c r="E40" s="15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263</v>
      </c>
      <c r="C41" s="47"/>
      <c r="D41" s="45" t="s">
        <v>264</v>
      </c>
      <c r="E41" s="15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584</v>
      </c>
      <c r="BM43" s="28" t="s">
        <v>290</v>
      </c>
    </row>
    <row r="44" spans="1:65" ht="15">
      <c r="A44" s="25" t="s">
        <v>13</v>
      </c>
      <c r="B44" s="18" t="s">
        <v>110</v>
      </c>
      <c r="C44" s="15" t="s">
        <v>111</v>
      </c>
      <c r="D44" s="16" t="s">
        <v>315</v>
      </c>
      <c r="E44" s="157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226</v>
      </c>
      <c r="C45" s="9" t="s">
        <v>226</v>
      </c>
      <c r="D45" s="10" t="s">
        <v>112</v>
      </c>
      <c r="E45" s="157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323</v>
      </c>
      <c r="E46" s="157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7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1.6</v>
      </c>
      <c r="E48" s="157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2</v>
      </c>
      <c r="E49" s="157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19</v>
      </c>
    </row>
    <row r="50" spans="1:65">
      <c r="A50" s="30"/>
      <c r="B50" s="20" t="s">
        <v>259</v>
      </c>
      <c r="C50" s="12"/>
      <c r="D50" s="23">
        <v>1.8</v>
      </c>
      <c r="E50" s="157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260</v>
      </c>
      <c r="C51" s="29"/>
      <c r="D51" s="11">
        <v>1.8</v>
      </c>
      <c r="E51" s="157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1.8</v>
      </c>
    </row>
    <row r="52" spans="1:65">
      <c r="A52" s="30"/>
      <c r="B52" s="3" t="s">
        <v>261</v>
      </c>
      <c r="C52" s="29"/>
      <c r="D52" s="24">
        <v>0.28284271247461912</v>
      </c>
      <c r="E52" s="157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25</v>
      </c>
    </row>
    <row r="53" spans="1:65">
      <c r="A53" s="30"/>
      <c r="B53" s="3" t="s">
        <v>86</v>
      </c>
      <c r="C53" s="29"/>
      <c r="D53" s="13">
        <v>0.15713484026367727</v>
      </c>
      <c r="E53" s="157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262</v>
      </c>
      <c r="C54" s="29"/>
      <c r="D54" s="13">
        <v>0</v>
      </c>
      <c r="E54" s="157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263</v>
      </c>
      <c r="C55" s="47"/>
      <c r="D55" s="45" t="s">
        <v>264</v>
      </c>
      <c r="E55" s="157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585</v>
      </c>
      <c r="BM57" s="28" t="s">
        <v>290</v>
      </c>
    </row>
    <row r="58" spans="1:65" ht="15">
      <c r="A58" s="25" t="s">
        <v>16</v>
      </c>
      <c r="B58" s="18" t="s">
        <v>110</v>
      </c>
      <c r="C58" s="15" t="s">
        <v>111</v>
      </c>
      <c r="D58" s="16" t="s">
        <v>315</v>
      </c>
      <c r="E58" s="15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226</v>
      </c>
      <c r="C59" s="9" t="s">
        <v>226</v>
      </c>
      <c r="D59" s="10" t="s">
        <v>112</v>
      </c>
      <c r="E59" s="15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323</v>
      </c>
      <c r="E60" s="15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9"/>
      <c r="C61" s="9"/>
      <c r="D61" s="26"/>
      <c r="E61" s="15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0</v>
      </c>
    </row>
    <row r="62" spans="1:65">
      <c r="A62" s="30"/>
      <c r="B62" s="18">
        <v>1</v>
      </c>
      <c r="C62" s="14">
        <v>1</v>
      </c>
      <c r="D62" s="218">
        <v>54.1</v>
      </c>
      <c r="E62" s="220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  <c r="AP62" s="221"/>
      <c r="AQ62" s="221"/>
      <c r="AR62" s="221"/>
      <c r="AS62" s="221"/>
      <c r="AT62" s="221"/>
      <c r="AU62" s="221"/>
      <c r="AV62" s="221"/>
      <c r="AW62" s="221"/>
      <c r="AX62" s="221"/>
      <c r="AY62" s="221"/>
      <c r="AZ62" s="221"/>
      <c r="BA62" s="221"/>
      <c r="BB62" s="221"/>
      <c r="BC62" s="221"/>
      <c r="BD62" s="221"/>
      <c r="BE62" s="221"/>
      <c r="BF62" s="221"/>
      <c r="BG62" s="221"/>
      <c r="BH62" s="221"/>
      <c r="BI62" s="221"/>
      <c r="BJ62" s="221"/>
      <c r="BK62" s="221"/>
      <c r="BL62" s="221"/>
      <c r="BM62" s="222">
        <v>1</v>
      </c>
    </row>
    <row r="63" spans="1:65">
      <c r="A63" s="30"/>
      <c r="B63" s="19">
        <v>1</v>
      </c>
      <c r="C63" s="9">
        <v>2</v>
      </c>
      <c r="D63" s="223">
        <v>54.9</v>
      </c>
      <c r="E63" s="220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221"/>
      <c r="AN63" s="221"/>
      <c r="AO63" s="221"/>
      <c r="AP63" s="221"/>
      <c r="AQ63" s="221"/>
      <c r="AR63" s="221"/>
      <c r="AS63" s="221"/>
      <c r="AT63" s="221"/>
      <c r="AU63" s="221"/>
      <c r="AV63" s="221"/>
      <c r="AW63" s="221"/>
      <c r="AX63" s="221"/>
      <c r="AY63" s="221"/>
      <c r="AZ63" s="221"/>
      <c r="BA63" s="221"/>
      <c r="BB63" s="221"/>
      <c r="BC63" s="221"/>
      <c r="BD63" s="221"/>
      <c r="BE63" s="221"/>
      <c r="BF63" s="221"/>
      <c r="BG63" s="221"/>
      <c r="BH63" s="221"/>
      <c r="BI63" s="221"/>
      <c r="BJ63" s="221"/>
      <c r="BK63" s="221"/>
      <c r="BL63" s="221"/>
      <c r="BM63" s="222">
        <v>20</v>
      </c>
    </row>
    <row r="64" spans="1:65">
      <c r="A64" s="30"/>
      <c r="B64" s="20" t="s">
        <v>259</v>
      </c>
      <c r="C64" s="12"/>
      <c r="D64" s="226">
        <v>54.5</v>
      </c>
      <c r="E64" s="220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2">
        <v>16</v>
      </c>
    </row>
    <row r="65" spans="1:65">
      <c r="A65" s="30"/>
      <c r="B65" s="3" t="s">
        <v>260</v>
      </c>
      <c r="C65" s="29"/>
      <c r="D65" s="223">
        <v>54.5</v>
      </c>
      <c r="E65" s="220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2">
        <v>54.5</v>
      </c>
    </row>
    <row r="66" spans="1:65">
      <c r="A66" s="30"/>
      <c r="B66" s="3" t="s">
        <v>261</v>
      </c>
      <c r="C66" s="29"/>
      <c r="D66" s="223">
        <v>0.56568542494923602</v>
      </c>
      <c r="E66" s="220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2">
        <v>26</v>
      </c>
    </row>
    <row r="67" spans="1:65">
      <c r="A67" s="30"/>
      <c r="B67" s="3" t="s">
        <v>86</v>
      </c>
      <c r="C67" s="29"/>
      <c r="D67" s="13">
        <v>1.0379549081637358E-2</v>
      </c>
      <c r="E67" s="15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262</v>
      </c>
      <c r="C68" s="29"/>
      <c r="D68" s="13">
        <v>0</v>
      </c>
      <c r="E68" s="15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263</v>
      </c>
      <c r="C69" s="47"/>
      <c r="D69" s="45" t="s">
        <v>264</v>
      </c>
      <c r="E69" s="15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586</v>
      </c>
      <c r="BM71" s="28" t="s">
        <v>290</v>
      </c>
    </row>
    <row r="72" spans="1:65" ht="15">
      <c r="A72" s="25" t="s">
        <v>19</v>
      </c>
      <c r="B72" s="18" t="s">
        <v>110</v>
      </c>
      <c r="C72" s="15" t="s">
        <v>111</v>
      </c>
      <c r="D72" s="16" t="s">
        <v>315</v>
      </c>
      <c r="E72" s="15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226</v>
      </c>
      <c r="C73" s="9" t="s">
        <v>226</v>
      </c>
      <c r="D73" s="10" t="s">
        <v>112</v>
      </c>
      <c r="E73" s="15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323</v>
      </c>
      <c r="E74" s="157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/>
      <c r="C75" s="9"/>
      <c r="D75" s="26"/>
      <c r="E75" s="157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8">
        <v>1</v>
      </c>
      <c r="C76" s="14">
        <v>1</v>
      </c>
      <c r="D76" s="228">
        <v>23.3</v>
      </c>
      <c r="E76" s="229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230"/>
      <c r="AO76" s="230"/>
      <c r="AP76" s="230"/>
      <c r="AQ76" s="230"/>
      <c r="AR76" s="230"/>
      <c r="AS76" s="230"/>
      <c r="AT76" s="230"/>
      <c r="AU76" s="230"/>
      <c r="AV76" s="230"/>
      <c r="AW76" s="230"/>
      <c r="AX76" s="230"/>
      <c r="AY76" s="230"/>
      <c r="AZ76" s="230"/>
      <c r="BA76" s="230"/>
      <c r="BB76" s="230"/>
      <c r="BC76" s="230"/>
      <c r="BD76" s="230"/>
      <c r="BE76" s="230"/>
      <c r="BF76" s="230"/>
      <c r="BG76" s="230"/>
      <c r="BH76" s="230"/>
      <c r="BI76" s="230"/>
      <c r="BJ76" s="230"/>
      <c r="BK76" s="230"/>
      <c r="BL76" s="230"/>
      <c r="BM76" s="231">
        <v>1</v>
      </c>
    </row>
    <row r="77" spans="1:65">
      <c r="A77" s="30"/>
      <c r="B77" s="19">
        <v>1</v>
      </c>
      <c r="C77" s="9">
        <v>2</v>
      </c>
      <c r="D77" s="232">
        <v>23.8</v>
      </c>
      <c r="E77" s="229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  <c r="AL77" s="230"/>
      <c r="AM77" s="230"/>
      <c r="AN77" s="230"/>
      <c r="AO77" s="230"/>
      <c r="AP77" s="230"/>
      <c r="AQ77" s="230"/>
      <c r="AR77" s="230"/>
      <c r="AS77" s="230"/>
      <c r="AT77" s="230"/>
      <c r="AU77" s="230"/>
      <c r="AV77" s="230"/>
      <c r="AW77" s="230"/>
      <c r="AX77" s="230"/>
      <c r="AY77" s="230"/>
      <c r="AZ77" s="230"/>
      <c r="BA77" s="230"/>
      <c r="BB77" s="230"/>
      <c r="BC77" s="230"/>
      <c r="BD77" s="230"/>
      <c r="BE77" s="230"/>
      <c r="BF77" s="230"/>
      <c r="BG77" s="230"/>
      <c r="BH77" s="230"/>
      <c r="BI77" s="230"/>
      <c r="BJ77" s="230"/>
      <c r="BK77" s="230"/>
      <c r="BL77" s="230"/>
      <c r="BM77" s="231">
        <v>21</v>
      </c>
    </row>
    <row r="78" spans="1:65">
      <c r="A78" s="30"/>
      <c r="B78" s="20" t="s">
        <v>259</v>
      </c>
      <c r="C78" s="12"/>
      <c r="D78" s="234">
        <v>23.55</v>
      </c>
      <c r="E78" s="229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230"/>
      <c r="AQ78" s="230"/>
      <c r="AR78" s="230"/>
      <c r="AS78" s="230"/>
      <c r="AT78" s="230"/>
      <c r="AU78" s="230"/>
      <c r="AV78" s="230"/>
      <c r="AW78" s="230"/>
      <c r="AX78" s="230"/>
      <c r="AY78" s="230"/>
      <c r="AZ78" s="230"/>
      <c r="BA78" s="230"/>
      <c r="BB78" s="230"/>
      <c r="BC78" s="230"/>
      <c r="BD78" s="230"/>
      <c r="BE78" s="230"/>
      <c r="BF78" s="230"/>
      <c r="BG78" s="230"/>
      <c r="BH78" s="230"/>
      <c r="BI78" s="230"/>
      <c r="BJ78" s="230"/>
      <c r="BK78" s="230"/>
      <c r="BL78" s="230"/>
      <c r="BM78" s="231">
        <v>16</v>
      </c>
    </row>
    <row r="79" spans="1:65">
      <c r="A79" s="30"/>
      <c r="B79" s="3" t="s">
        <v>260</v>
      </c>
      <c r="C79" s="29"/>
      <c r="D79" s="232">
        <v>23.55</v>
      </c>
      <c r="E79" s="229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  <c r="AV79" s="230"/>
      <c r="AW79" s="230"/>
      <c r="AX79" s="230"/>
      <c r="AY79" s="230"/>
      <c r="AZ79" s="230"/>
      <c r="BA79" s="230"/>
      <c r="BB79" s="230"/>
      <c r="BC79" s="230"/>
      <c r="BD79" s="230"/>
      <c r="BE79" s="230"/>
      <c r="BF79" s="230"/>
      <c r="BG79" s="230"/>
      <c r="BH79" s="230"/>
      <c r="BI79" s="230"/>
      <c r="BJ79" s="230"/>
      <c r="BK79" s="230"/>
      <c r="BL79" s="230"/>
      <c r="BM79" s="231">
        <v>23.55</v>
      </c>
    </row>
    <row r="80" spans="1:65">
      <c r="A80" s="30"/>
      <c r="B80" s="3" t="s">
        <v>261</v>
      </c>
      <c r="C80" s="29"/>
      <c r="D80" s="232">
        <v>0.35355339059327379</v>
      </c>
      <c r="E80" s="229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0"/>
      <c r="BH80" s="230"/>
      <c r="BI80" s="230"/>
      <c r="BJ80" s="230"/>
      <c r="BK80" s="230"/>
      <c r="BL80" s="230"/>
      <c r="BM80" s="231">
        <v>27</v>
      </c>
    </row>
    <row r="81" spans="1:65">
      <c r="A81" s="30"/>
      <c r="B81" s="3" t="s">
        <v>86</v>
      </c>
      <c r="C81" s="29"/>
      <c r="D81" s="13">
        <v>1.5012882827739863E-2</v>
      </c>
      <c r="E81" s="15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262</v>
      </c>
      <c r="C82" s="29"/>
      <c r="D82" s="13">
        <v>0</v>
      </c>
      <c r="E82" s="157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263</v>
      </c>
      <c r="C83" s="47"/>
      <c r="D83" s="45" t="s">
        <v>264</v>
      </c>
      <c r="E83" s="157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587</v>
      </c>
      <c r="BM85" s="28" t="s">
        <v>290</v>
      </c>
    </row>
    <row r="86" spans="1:65" ht="15">
      <c r="A86" s="25" t="s">
        <v>22</v>
      </c>
      <c r="B86" s="18" t="s">
        <v>110</v>
      </c>
      <c r="C86" s="15" t="s">
        <v>111</v>
      </c>
      <c r="D86" s="16" t="s">
        <v>315</v>
      </c>
      <c r="E86" s="157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226</v>
      </c>
      <c r="C87" s="9" t="s">
        <v>226</v>
      </c>
      <c r="D87" s="10" t="s">
        <v>112</v>
      </c>
      <c r="E87" s="157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323</v>
      </c>
      <c r="E88" s="157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57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18">
        <v>61.500000000000007</v>
      </c>
      <c r="E90" s="220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2">
        <v>1</v>
      </c>
    </row>
    <row r="91" spans="1:65">
      <c r="A91" s="30"/>
      <c r="B91" s="19">
        <v>1</v>
      </c>
      <c r="C91" s="9">
        <v>2</v>
      </c>
      <c r="D91" s="223">
        <v>62.100000000000009</v>
      </c>
      <c r="E91" s="220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2">
        <v>22</v>
      </c>
    </row>
    <row r="92" spans="1:65">
      <c r="A92" s="30"/>
      <c r="B92" s="20" t="s">
        <v>259</v>
      </c>
      <c r="C92" s="12"/>
      <c r="D92" s="226">
        <v>61.800000000000011</v>
      </c>
      <c r="E92" s="220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2">
        <v>16</v>
      </c>
    </row>
    <row r="93" spans="1:65">
      <c r="A93" s="30"/>
      <c r="B93" s="3" t="s">
        <v>260</v>
      </c>
      <c r="C93" s="29"/>
      <c r="D93" s="223">
        <v>61.800000000000011</v>
      </c>
      <c r="E93" s="220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2">
        <v>61.8</v>
      </c>
    </row>
    <row r="94" spans="1:65">
      <c r="A94" s="30"/>
      <c r="B94" s="3" t="s">
        <v>261</v>
      </c>
      <c r="C94" s="29"/>
      <c r="D94" s="223">
        <v>0.42426406871192951</v>
      </c>
      <c r="E94" s="220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2">
        <v>28</v>
      </c>
    </row>
    <row r="95" spans="1:65">
      <c r="A95" s="30"/>
      <c r="B95" s="3" t="s">
        <v>86</v>
      </c>
      <c r="C95" s="29"/>
      <c r="D95" s="13">
        <v>6.8651143804519324E-3</v>
      </c>
      <c r="E95" s="15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262</v>
      </c>
      <c r="C96" s="29"/>
      <c r="D96" s="13">
        <v>2.2204460492503131E-16</v>
      </c>
      <c r="E96" s="157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263</v>
      </c>
      <c r="C97" s="47"/>
      <c r="D97" s="45" t="s">
        <v>264</v>
      </c>
      <c r="E97" s="157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588</v>
      </c>
      <c r="BM99" s="28" t="s">
        <v>290</v>
      </c>
    </row>
    <row r="100" spans="1:65" ht="15">
      <c r="A100" s="25" t="s">
        <v>25</v>
      </c>
      <c r="B100" s="18" t="s">
        <v>110</v>
      </c>
      <c r="C100" s="15" t="s">
        <v>111</v>
      </c>
      <c r="D100" s="16" t="s">
        <v>315</v>
      </c>
      <c r="E100" s="15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226</v>
      </c>
      <c r="C101" s="9" t="s">
        <v>226</v>
      </c>
      <c r="D101" s="10" t="s">
        <v>112</v>
      </c>
      <c r="E101" s="15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323</v>
      </c>
      <c r="E102" s="15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0</v>
      </c>
    </row>
    <row r="103" spans="1:65">
      <c r="A103" s="30"/>
      <c r="B103" s="19"/>
      <c r="C103" s="9"/>
      <c r="D103" s="26"/>
      <c r="E103" s="157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0</v>
      </c>
    </row>
    <row r="104" spans="1:65">
      <c r="A104" s="30"/>
      <c r="B104" s="18">
        <v>1</v>
      </c>
      <c r="C104" s="14">
        <v>1</v>
      </c>
      <c r="D104" s="218">
        <v>95.8</v>
      </c>
      <c r="E104" s="220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  <c r="AM104" s="221"/>
      <c r="AN104" s="221"/>
      <c r="AO104" s="221"/>
      <c r="AP104" s="221"/>
      <c r="AQ104" s="221"/>
      <c r="AR104" s="221"/>
      <c r="AS104" s="221"/>
      <c r="AT104" s="221"/>
      <c r="AU104" s="221"/>
      <c r="AV104" s="221"/>
      <c r="AW104" s="221"/>
      <c r="AX104" s="221"/>
      <c r="AY104" s="221"/>
      <c r="AZ104" s="221"/>
      <c r="BA104" s="221"/>
      <c r="BB104" s="221"/>
      <c r="BC104" s="221"/>
      <c r="BD104" s="221"/>
      <c r="BE104" s="221"/>
      <c r="BF104" s="221"/>
      <c r="BG104" s="221"/>
      <c r="BH104" s="221"/>
      <c r="BI104" s="221"/>
      <c r="BJ104" s="221"/>
      <c r="BK104" s="221"/>
      <c r="BL104" s="221"/>
      <c r="BM104" s="222">
        <v>1</v>
      </c>
    </row>
    <row r="105" spans="1:65">
      <c r="A105" s="30"/>
      <c r="B105" s="19">
        <v>1</v>
      </c>
      <c r="C105" s="9">
        <v>2</v>
      </c>
      <c r="D105" s="223">
        <v>97.6</v>
      </c>
      <c r="E105" s="220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21"/>
      <c r="AH105" s="221"/>
      <c r="AI105" s="221"/>
      <c r="AJ105" s="221"/>
      <c r="AK105" s="221"/>
      <c r="AL105" s="221"/>
      <c r="AM105" s="221"/>
      <c r="AN105" s="221"/>
      <c r="AO105" s="221"/>
      <c r="AP105" s="221"/>
      <c r="AQ105" s="221"/>
      <c r="AR105" s="221"/>
      <c r="AS105" s="221"/>
      <c r="AT105" s="221"/>
      <c r="AU105" s="221"/>
      <c r="AV105" s="221"/>
      <c r="AW105" s="221"/>
      <c r="AX105" s="221"/>
      <c r="AY105" s="221"/>
      <c r="AZ105" s="221"/>
      <c r="BA105" s="221"/>
      <c r="BB105" s="221"/>
      <c r="BC105" s="221"/>
      <c r="BD105" s="221"/>
      <c r="BE105" s="221"/>
      <c r="BF105" s="221"/>
      <c r="BG105" s="221"/>
      <c r="BH105" s="221"/>
      <c r="BI105" s="221"/>
      <c r="BJ105" s="221"/>
      <c r="BK105" s="221"/>
      <c r="BL105" s="221"/>
      <c r="BM105" s="222">
        <v>23</v>
      </c>
    </row>
    <row r="106" spans="1:65">
      <c r="A106" s="30"/>
      <c r="B106" s="20" t="s">
        <v>259</v>
      </c>
      <c r="C106" s="12"/>
      <c r="D106" s="226">
        <v>96.699999999999989</v>
      </c>
      <c r="E106" s="220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21"/>
      <c r="AH106" s="221"/>
      <c r="AI106" s="221"/>
      <c r="AJ106" s="221"/>
      <c r="AK106" s="221"/>
      <c r="AL106" s="221"/>
      <c r="AM106" s="221"/>
      <c r="AN106" s="221"/>
      <c r="AO106" s="221"/>
      <c r="AP106" s="221"/>
      <c r="AQ106" s="221"/>
      <c r="AR106" s="221"/>
      <c r="AS106" s="221"/>
      <c r="AT106" s="221"/>
      <c r="AU106" s="221"/>
      <c r="AV106" s="221"/>
      <c r="AW106" s="221"/>
      <c r="AX106" s="221"/>
      <c r="AY106" s="221"/>
      <c r="AZ106" s="221"/>
      <c r="BA106" s="221"/>
      <c r="BB106" s="221"/>
      <c r="BC106" s="221"/>
      <c r="BD106" s="221"/>
      <c r="BE106" s="221"/>
      <c r="BF106" s="221"/>
      <c r="BG106" s="221"/>
      <c r="BH106" s="221"/>
      <c r="BI106" s="221"/>
      <c r="BJ106" s="221"/>
      <c r="BK106" s="221"/>
      <c r="BL106" s="221"/>
      <c r="BM106" s="222">
        <v>16</v>
      </c>
    </row>
    <row r="107" spans="1:65">
      <c r="A107" s="30"/>
      <c r="B107" s="3" t="s">
        <v>260</v>
      </c>
      <c r="C107" s="29"/>
      <c r="D107" s="223">
        <v>96.699999999999989</v>
      </c>
      <c r="E107" s="220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1"/>
      <c r="AD107" s="221"/>
      <c r="AE107" s="221"/>
      <c r="AF107" s="221"/>
      <c r="AG107" s="221"/>
      <c r="AH107" s="221"/>
      <c r="AI107" s="221"/>
      <c r="AJ107" s="221"/>
      <c r="AK107" s="221"/>
      <c r="AL107" s="221"/>
      <c r="AM107" s="221"/>
      <c r="AN107" s="221"/>
      <c r="AO107" s="221"/>
      <c r="AP107" s="221"/>
      <c r="AQ107" s="221"/>
      <c r="AR107" s="221"/>
      <c r="AS107" s="221"/>
      <c r="AT107" s="221"/>
      <c r="AU107" s="221"/>
      <c r="AV107" s="221"/>
      <c r="AW107" s="221"/>
      <c r="AX107" s="221"/>
      <c r="AY107" s="221"/>
      <c r="AZ107" s="221"/>
      <c r="BA107" s="221"/>
      <c r="BB107" s="221"/>
      <c r="BC107" s="221"/>
      <c r="BD107" s="221"/>
      <c r="BE107" s="221"/>
      <c r="BF107" s="221"/>
      <c r="BG107" s="221"/>
      <c r="BH107" s="221"/>
      <c r="BI107" s="221"/>
      <c r="BJ107" s="221"/>
      <c r="BK107" s="221"/>
      <c r="BL107" s="221"/>
      <c r="BM107" s="222">
        <v>96.7</v>
      </c>
    </row>
    <row r="108" spans="1:65">
      <c r="A108" s="30"/>
      <c r="B108" s="3" t="s">
        <v>261</v>
      </c>
      <c r="C108" s="29"/>
      <c r="D108" s="223">
        <v>1.2727922061357835</v>
      </c>
      <c r="E108" s="220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21"/>
      <c r="AH108" s="221"/>
      <c r="AI108" s="221"/>
      <c r="AJ108" s="221"/>
      <c r="AK108" s="221"/>
      <c r="AL108" s="221"/>
      <c r="AM108" s="221"/>
      <c r="AN108" s="221"/>
      <c r="AO108" s="221"/>
      <c r="AP108" s="221"/>
      <c r="AQ108" s="221"/>
      <c r="AR108" s="221"/>
      <c r="AS108" s="221"/>
      <c r="AT108" s="221"/>
      <c r="AU108" s="221"/>
      <c r="AV108" s="221"/>
      <c r="AW108" s="221"/>
      <c r="AX108" s="221"/>
      <c r="AY108" s="221"/>
      <c r="AZ108" s="221"/>
      <c r="BA108" s="221"/>
      <c r="BB108" s="221"/>
      <c r="BC108" s="221"/>
      <c r="BD108" s="221"/>
      <c r="BE108" s="221"/>
      <c r="BF108" s="221"/>
      <c r="BG108" s="221"/>
      <c r="BH108" s="221"/>
      <c r="BI108" s="221"/>
      <c r="BJ108" s="221"/>
      <c r="BK108" s="221"/>
      <c r="BL108" s="221"/>
      <c r="BM108" s="222">
        <v>29</v>
      </c>
    </row>
    <row r="109" spans="1:65">
      <c r="A109" s="30"/>
      <c r="B109" s="3" t="s">
        <v>86</v>
      </c>
      <c r="C109" s="29"/>
      <c r="D109" s="13">
        <v>1.3162277209263534E-2</v>
      </c>
      <c r="E109" s="157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262</v>
      </c>
      <c r="C110" s="29"/>
      <c r="D110" s="13">
        <v>-1.1102230246251565E-16</v>
      </c>
      <c r="E110" s="15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263</v>
      </c>
      <c r="C111" s="47"/>
      <c r="D111" s="45" t="s">
        <v>264</v>
      </c>
      <c r="E111" s="15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589</v>
      </c>
      <c r="BM113" s="28" t="s">
        <v>290</v>
      </c>
    </row>
    <row r="114" spans="1:65" ht="15">
      <c r="A114" s="25" t="s">
        <v>51</v>
      </c>
      <c r="B114" s="18" t="s">
        <v>110</v>
      </c>
      <c r="C114" s="15" t="s">
        <v>111</v>
      </c>
      <c r="D114" s="16" t="s">
        <v>315</v>
      </c>
      <c r="E114" s="157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226</v>
      </c>
      <c r="C115" s="9" t="s">
        <v>226</v>
      </c>
      <c r="D115" s="10" t="s">
        <v>112</v>
      </c>
      <c r="E115" s="157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323</v>
      </c>
      <c r="E116" s="157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/>
      <c r="C117" s="9"/>
      <c r="D117" s="26"/>
      <c r="E117" s="157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</v>
      </c>
    </row>
    <row r="118" spans="1:65">
      <c r="A118" s="30"/>
      <c r="B118" s="18">
        <v>1</v>
      </c>
      <c r="C118" s="14">
        <v>1</v>
      </c>
      <c r="D118" s="228">
        <v>33</v>
      </c>
      <c r="E118" s="229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  <c r="AN118" s="230"/>
      <c r="AO118" s="230"/>
      <c r="AP118" s="230"/>
      <c r="AQ118" s="230"/>
      <c r="AR118" s="230"/>
      <c r="AS118" s="230"/>
      <c r="AT118" s="230"/>
      <c r="AU118" s="230"/>
      <c r="AV118" s="230"/>
      <c r="AW118" s="230"/>
      <c r="AX118" s="230"/>
      <c r="AY118" s="230"/>
      <c r="AZ118" s="230"/>
      <c r="BA118" s="230"/>
      <c r="BB118" s="230"/>
      <c r="BC118" s="230"/>
      <c r="BD118" s="230"/>
      <c r="BE118" s="230"/>
      <c r="BF118" s="230"/>
      <c r="BG118" s="230"/>
      <c r="BH118" s="230"/>
      <c r="BI118" s="230"/>
      <c r="BJ118" s="230"/>
      <c r="BK118" s="230"/>
      <c r="BL118" s="230"/>
      <c r="BM118" s="231">
        <v>1</v>
      </c>
    </row>
    <row r="119" spans="1:65">
      <c r="A119" s="30"/>
      <c r="B119" s="19">
        <v>1</v>
      </c>
      <c r="C119" s="9">
        <v>2</v>
      </c>
      <c r="D119" s="232">
        <v>34</v>
      </c>
      <c r="E119" s="229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  <c r="AN119" s="230"/>
      <c r="AO119" s="230"/>
      <c r="AP119" s="230"/>
      <c r="AQ119" s="230"/>
      <c r="AR119" s="230"/>
      <c r="AS119" s="230"/>
      <c r="AT119" s="230"/>
      <c r="AU119" s="230"/>
      <c r="AV119" s="230"/>
      <c r="AW119" s="230"/>
      <c r="AX119" s="230"/>
      <c r="AY119" s="230"/>
      <c r="AZ119" s="230"/>
      <c r="BA119" s="230"/>
      <c r="BB119" s="230"/>
      <c r="BC119" s="230"/>
      <c r="BD119" s="230"/>
      <c r="BE119" s="230"/>
      <c r="BF119" s="230"/>
      <c r="BG119" s="230"/>
      <c r="BH119" s="230"/>
      <c r="BI119" s="230"/>
      <c r="BJ119" s="230"/>
      <c r="BK119" s="230"/>
      <c r="BL119" s="230"/>
      <c r="BM119" s="231">
        <v>24</v>
      </c>
    </row>
    <row r="120" spans="1:65">
      <c r="A120" s="30"/>
      <c r="B120" s="20" t="s">
        <v>259</v>
      </c>
      <c r="C120" s="12"/>
      <c r="D120" s="234">
        <v>33.5</v>
      </c>
      <c r="E120" s="229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230"/>
      <c r="AM120" s="230"/>
      <c r="AN120" s="230"/>
      <c r="AO120" s="230"/>
      <c r="AP120" s="230"/>
      <c r="AQ120" s="230"/>
      <c r="AR120" s="230"/>
      <c r="AS120" s="230"/>
      <c r="AT120" s="230"/>
      <c r="AU120" s="230"/>
      <c r="AV120" s="230"/>
      <c r="AW120" s="230"/>
      <c r="AX120" s="230"/>
      <c r="AY120" s="230"/>
      <c r="AZ120" s="230"/>
      <c r="BA120" s="230"/>
      <c r="BB120" s="230"/>
      <c r="BC120" s="230"/>
      <c r="BD120" s="230"/>
      <c r="BE120" s="230"/>
      <c r="BF120" s="230"/>
      <c r="BG120" s="230"/>
      <c r="BH120" s="230"/>
      <c r="BI120" s="230"/>
      <c r="BJ120" s="230"/>
      <c r="BK120" s="230"/>
      <c r="BL120" s="230"/>
      <c r="BM120" s="231">
        <v>16</v>
      </c>
    </row>
    <row r="121" spans="1:65">
      <c r="A121" s="30"/>
      <c r="B121" s="3" t="s">
        <v>260</v>
      </c>
      <c r="C121" s="29"/>
      <c r="D121" s="232">
        <v>33.5</v>
      </c>
      <c r="E121" s="229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  <c r="AV121" s="230"/>
      <c r="AW121" s="230"/>
      <c r="AX121" s="230"/>
      <c r="AY121" s="230"/>
      <c r="AZ121" s="230"/>
      <c r="BA121" s="230"/>
      <c r="BB121" s="230"/>
      <c r="BC121" s="230"/>
      <c r="BD121" s="230"/>
      <c r="BE121" s="230"/>
      <c r="BF121" s="230"/>
      <c r="BG121" s="230"/>
      <c r="BH121" s="230"/>
      <c r="BI121" s="230"/>
      <c r="BJ121" s="230"/>
      <c r="BK121" s="230"/>
      <c r="BL121" s="230"/>
      <c r="BM121" s="231">
        <v>33.5</v>
      </c>
    </row>
    <row r="122" spans="1:65">
      <c r="A122" s="30"/>
      <c r="B122" s="3" t="s">
        <v>261</v>
      </c>
      <c r="C122" s="29"/>
      <c r="D122" s="232">
        <v>0.70710678118654757</v>
      </c>
      <c r="E122" s="229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  <c r="AV122" s="230"/>
      <c r="AW122" s="230"/>
      <c r="AX122" s="230"/>
      <c r="AY122" s="230"/>
      <c r="AZ122" s="230"/>
      <c r="BA122" s="230"/>
      <c r="BB122" s="230"/>
      <c r="BC122" s="230"/>
      <c r="BD122" s="230"/>
      <c r="BE122" s="230"/>
      <c r="BF122" s="230"/>
      <c r="BG122" s="230"/>
      <c r="BH122" s="230"/>
      <c r="BI122" s="230"/>
      <c r="BJ122" s="230"/>
      <c r="BK122" s="230"/>
      <c r="BL122" s="230"/>
      <c r="BM122" s="231">
        <v>30</v>
      </c>
    </row>
    <row r="123" spans="1:65">
      <c r="A123" s="30"/>
      <c r="B123" s="3" t="s">
        <v>86</v>
      </c>
      <c r="C123" s="29"/>
      <c r="D123" s="13">
        <v>2.1107665110046196E-2</v>
      </c>
      <c r="E123" s="15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262</v>
      </c>
      <c r="C124" s="29"/>
      <c r="D124" s="13">
        <v>0</v>
      </c>
      <c r="E124" s="15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263</v>
      </c>
      <c r="C125" s="47"/>
      <c r="D125" s="45" t="s">
        <v>264</v>
      </c>
      <c r="E125" s="15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590</v>
      </c>
      <c r="BM127" s="28" t="s">
        <v>290</v>
      </c>
    </row>
    <row r="128" spans="1:65" ht="15">
      <c r="A128" s="25" t="s">
        <v>28</v>
      </c>
      <c r="B128" s="18" t="s">
        <v>110</v>
      </c>
      <c r="C128" s="15" t="s">
        <v>111</v>
      </c>
      <c r="D128" s="16" t="s">
        <v>315</v>
      </c>
      <c r="E128" s="15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226</v>
      </c>
      <c r="C129" s="9" t="s">
        <v>226</v>
      </c>
      <c r="D129" s="10" t="s">
        <v>112</v>
      </c>
      <c r="E129" s="15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323</v>
      </c>
      <c r="E130" s="15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3.9099999999999997</v>
      </c>
      <c r="E132" s="157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3.9099999999999997</v>
      </c>
      <c r="E133" s="157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25</v>
      </c>
    </row>
    <row r="134" spans="1:65">
      <c r="A134" s="30"/>
      <c r="B134" s="20" t="s">
        <v>259</v>
      </c>
      <c r="C134" s="12"/>
      <c r="D134" s="23">
        <v>3.9099999999999997</v>
      </c>
      <c r="E134" s="157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260</v>
      </c>
      <c r="C135" s="29"/>
      <c r="D135" s="11">
        <v>3.9099999999999997</v>
      </c>
      <c r="E135" s="157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3.91</v>
      </c>
    </row>
    <row r="136" spans="1:65">
      <c r="A136" s="30"/>
      <c r="B136" s="3" t="s">
        <v>261</v>
      </c>
      <c r="C136" s="29"/>
      <c r="D136" s="24">
        <v>0</v>
      </c>
      <c r="E136" s="157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31</v>
      </c>
    </row>
    <row r="137" spans="1:65">
      <c r="A137" s="30"/>
      <c r="B137" s="3" t="s">
        <v>86</v>
      </c>
      <c r="C137" s="29"/>
      <c r="D137" s="13">
        <v>0</v>
      </c>
      <c r="E137" s="157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262</v>
      </c>
      <c r="C138" s="29"/>
      <c r="D138" s="13">
        <v>-1.1102230246251565E-16</v>
      </c>
      <c r="E138" s="15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263</v>
      </c>
      <c r="C139" s="47"/>
      <c r="D139" s="45" t="s">
        <v>264</v>
      </c>
      <c r="E139" s="157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591</v>
      </c>
      <c r="BM141" s="28" t="s">
        <v>290</v>
      </c>
    </row>
    <row r="142" spans="1:65" ht="15">
      <c r="A142" s="25" t="s">
        <v>0</v>
      </c>
      <c r="B142" s="18" t="s">
        <v>110</v>
      </c>
      <c r="C142" s="15" t="s">
        <v>111</v>
      </c>
      <c r="D142" s="16" t="s">
        <v>315</v>
      </c>
      <c r="E142" s="15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226</v>
      </c>
      <c r="C143" s="9" t="s">
        <v>226</v>
      </c>
      <c r="D143" s="10" t="s">
        <v>112</v>
      </c>
      <c r="E143" s="15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323</v>
      </c>
      <c r="E144" s="15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57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5.18</v>
      </c>
      <c r="E146" s="157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5.0999999999999996</v>
      </c>
      <c r="E147" s="157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26</v>
      </c>
    </row>
    <row r="148" spans="1:65">
      <c r="A148" s="30"/>
      <c r="B148" s="20" t="s">
        <v>259</v>
      </c>
      <c r="C148" s="12"/>
      <c r="D148" s="23">
        <v>5.14</v>
      </c>
      <c r="E148" s="157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260</v>
      </c>
      <c r="C149" s="29"/>
      <c r="D149" s="11">
        <v>5.14</v>
      </c>
      <c r="E149" s="157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5.14</v>
      </c>
    </row>
    <row r="150" spans="1:65">
      <c r="A150" s="30"/>
      <c r="B150" s="3" t="s">
        <v>261</v>
      </c>
      <c r="C150" s="29"/>
      <c r="D150" s="24">
        <v>5.6568542494923851E-2</v>
      </c>
      <c r="E150" s="157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32</v>
      </c>
    </row>
    <row r="151" spans="1:65">
      <c r="A151" s="30"/>
      <c r="B151" s="3" t="s">
        <v>86</v>
      </c>
      <c r="C151" s="29"/>
      <c r="D151" s="13">
        <v>1.1005553014576626E-2</v>
      </c>
      <c r="E151" s="157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262</v>
      </c>
      <c r="C152" s="29"/>
      <c r="D152" s="13">
        <v>0</v>
      </c>
      <c r="E152" s="157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263</v>
      </c>
      <c r="C153" s="47"/>
      <c r="D153" s="45" t="s">
        <v>264</v>
      </c>
      <c r="E153" s="157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592</v>
      </c>
      <c r="BM155" s="28" t="s">
        <v>290</v>
      </c>
    </row>
    <row r="156" spans="1:65" ht="15">
      <c r="A156" s="25" t="s">
        <v>33</v>
      </c>
      <c r="B156" s="18" t="s">
        <v>110</v>
      </c>
      <c r="C156" s="15" t="s">
        <v>111</v>
      </c>
      <c r="D156" s="16" t="s">
        <v>315</v>
      </c>
      <c r="E156" s="157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226</v>
      </c>
      <c r="C157" s="9" t="s">
        <v>226</v>
      </c>
      <c r="D157" s="10" t="s">
        <v>112</v>
      </c>
      <c r="E157" s="157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323</v>
      </c>
      <c r="E158" s="157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7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3.87</v>
      </c>
      <c r="E160" s="157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3.8599999999999994</v>
      </c>
      <c r="E161" s="157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27</v>
      </c>
    </row>
    <row r="162" spans="1:65">
      <c r="A162" s="30"/>
      <c r="B162" s="20" t="s">
        <v>259</v>
      </c>
      <c r="C162" s="12"/>
      <c r="D162" s="23">
        <v>3.8649999999999998</v>
      </c>
      <c r="E162" s="157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260</v>
      </c>
      <c r="C163" s="29"/>
      <c r="D163" s="11">
        <v>3.8649999999999998</v>
      </c>
      <c r="E163" s="157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3.8650000000000002</v>
      </c>
    </row>
    <row r="164" spans="1:65">
      <c r="A164" s="30"/>
      <c r="B164" s="3" t="s">
        <v>261</v>
      </c>
      <c r="C164" s="29"/>
      <c r="D164" s="24">
        <v>7.0710678118659524E-3</v>
      </c>
      <c r="E164" s="157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33</v>
      </c>
    </row>
    <row r="165" spans="1:65">
      <c r="A165" s="30"/>
      <c r="B165" s="3" t="s">
        <v>86</v>
      </c>
      <c r="C165" s="29"/>
      <c r="D165" s="13">
        <v>1.8295130173003758E-3</v>
      </c>
      <c r="E165" s="157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262</v>
      </c>
      <c r="C166" s="29"/>
      <c r="D166" s="13">
        <v>-1.1102230246251565E-16</v>
      </c>
      <c r="E166" s="157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263</v>
      </c>
      <c r="C167" s="47"/>
      <c r="D167" s="45" t="s">
        <v>264</v>
      </c>
      <c r="E167" s="157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593</v>
      </c>
      <c r="BM169" s="28" t="s">
        <v>290</v>
      </c>
    </row>
    <row r="170" spans="1:65" ht="15">
      <c r="A170" s="25" t="s">
        <v>36</v>
      </c>
      <c r="B170" s="18" t="s">
        <v>110</v>
      </c>
      <c r="C170" s="15" t="s">
        <v>111</v>
      </c>
      <c r="D170" s="16" t="s">
        <v>315</v>
      </c>
      <c r="E170" s="157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226</v>
      </c>
      <c r="C171" s="9" t="s">
        <v>226</v>
      </c>
      <c r="D171" s="10" t="s">
        <v>112</v>
      </c>
      <c r="E171" s="157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323</v>
      </c>
      <c r="E172" s="157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7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1.79</v>
      </c>
      <c r="E174" s="157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1.8</v>
      </c>
      <c r="E175" s="157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28</v>
      </c>
    </row>
    <row r="176" spans="1:65">
      <c r="A176" s="30"/>
      <c r="B176" s="20" t="s">
        <v>259</v>
      </c>
      <c r="C176" s="12"/>
      <c r="D176" s="23">
        <v>1.7949999999999999</v>
      </c>
      <c r="E176" s="157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260</v>
      </c>
      <c r="C177" s="29"/>
      <c r="D177" s="11">
        <v>1.7949999999999999</v>
      </c>
      <c r="E177" s="157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1.7949999999999999</v>
      </c>
    </row>
    <row r="178" spans="1:65">
      <c r="A178" s="30"/>
      <c r="B178" s="3" t="s">
        <v>261</v>
      </c>
      <c r="C178" s="29"/>
      <c r="D178" s="24">
        <v>7.0710678118654814E-3</v>
      </c>
      <c r="E178" s="157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34</v>
      </c>
    </row>
    <row r="179" spans="1:65">
      <c r="A179" s="30"/>
      <c r="B179" s="3" t="s">
        <v>86</v>
      </c>
      <c r="C179" s="29"/>
      <c r="D179" s="13">
        <v>3.939313544214753E-3</v>
      </c>
      <c r="E179" s="157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262</v>
      </c>
      <c r="C180" s="29"/>
      <c r="D180" s="13">
        <v>0</v>
      </c>
      <c r="E180" s="157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263</v>
      </c>
      <c r="C181" s="47"/>
      <c r="D181" s="45" t="s">
        <v>264</v>
      </c>
      <c r="E181" s="157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594</v>
      </c>
      <c r="BM183" s="28" t="s">
        <v>290</v>
      </c>
    </row>
    <row r="184" spans="1:65" ht="15">
      <c r="A184" s="25" t="s">
        <v>39</v>
      </c>
      <c r="B184" s="18" t="s">
        <v>110</v>
      </c>
      <c r="C184" s="15" t="s">
        <v>111</v>
      </c>
      <c r="D184" s="16" t="s">
        <v>315</v>
      </c>
      <c r="E184" s="15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226</v>
      </c>
      <c r="C185" s="9" t="s">
        <v>226</v>
      </c>
      <c r="D185" s="10" t="s">
        <v>112</v>
      </c>
      <c r="E185" s="15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323</v>
      </c>
      <c r="E186" s="157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7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0.91</v>
      </c>
      <c r="E188" s="157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0.93</v>
      </c>
      <c r="E189" s="157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29</v>
      </c>
    </row>
    <row r="190" spans="1:65">
      <c r="A190" s="30"/>
      <c r="B190" s="20" t="s">
        <v>259</v>
      </c>
      <c r="C190" s="12"/>
      <c r="D190" s="23">
        <v>0.92</v>
      </c>
      <c r="E190" s="157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260</v>
      </c>
      <c r="C191" s="29"/>
      <c r="D191" s="11">
        <v>0.92</v>
      </c>
      <c r="E191" s="157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0.92</v>
      </c>
    </row>
    <row r="192" spans="1:65">
      <c r="A192" s="30"/>
      <c r="B192" s="3" t="s">
        <v>261</v>
      </c>
      <c r="C192" s="29"/>
      <c r="D192" s="24">
        <v>1.4142135623730963E-2</v>
      </c>
      <c r="E192" s="157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35</v>
      </c>
    </row>
    <row r="193" spans="1:65">
      <c r="A193" s="30"/>
      <c r="B193" s="3" t="s">
        <v>86</v>
      </c>
      <c r="C193" s="29"/>
      <c r="D193" s="13">
        <v>1.5371886547533655E-2</v>
      </c>
      <c r="E193" s="157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262</v>
      </c>
      <c r="C194" s="29"/>
      <c r="D194" s="13">
        <v>0</v>
      </c>
      <c r="E194" s="157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263</v>
      </c>
      <c r="C195" s="47"/>
      <c r="D195" s="45" t="s">
        <v>264</v>
      </c>
      <c r="E195" s="15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595</v>
      </c>
      <c r="BM197" s="28" t="s">
        <v>290</v>
      </c>
    </row>
    <row r="198" spans="1:65" ht="15">
      <c r="A198" s="25" t="s">
        <v>42</v>
      </c>
      <c r="B198" s="18" t="s">
        <v>110</v>
      </c>
      <c r="C198" s="15" t="s">
        <v>111</v>
      </c>
      <c r="D198" s="16" t="s">
        <v>315</v>
      </c>
      <c r="E198" s="157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226</v>
      </c>
      <c r="C199" s="9" t="s">
        <v>226</v>
      </c>
      <c r="D199" s="10" t="s">
        <v>112</v>
      </c>
      <c r="E199" s="157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323</v>
      </c>
      <c r="E200" s="157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7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28">
        <v>16.399999999999999</v>
      </c>
      <c r="E202" s="229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  <c r="S202" s="230"/>
      <c r="T202" s="230"/>
      <c r="U202" s="230"/>
      <c r="V202" s="230"/>
      <c r="W202" s="230"/>
      <c r="X202" s="230"/>
      <c r="Y202" s="230"/>
      <c r="Z202" s="230"/>
      <c r="AA202" s="230"/>
      <c r="AB202" s="230"/>
      <c r="AC202" s="230"/>
      <c r="AD202" s="230"/>
      <c r="AE202" s="230"/>
      <c r="AF202" s="230"/>
      <c r="AG202" s="230"/>
      <c r="AH202" s="230"/>
      <c r="AI202" s="230"/>
      <c r="AJ202" s="230"/>
      <c r="AK202" s="230"/>
      <c r="AL202" s="230"/>
      <c r="AM202" s="230"/>
      <c r="AN202" s="230"/>
      <c r="AO202" s="230"/>
      <c r="AP202" s="230"/>
      <c r="AQ202" s="230"/>
      <c r="AR202" s="230"/>
      <c r="AS202" s="230"/>
      <c r="AT202" s="230"/>
      <c r="AU202" s="230"/>
      <c r="AV202" s="230"/>
      <c r="AW202" s="230"/>
      <c r="AX202" s="230"/>
      <c r="AY202" s="230"/>
      <c r="AZ202" s="230"/>
      <c r="BA202" s="230"/>
      <c r="BB202" s="230"/>
      <c r="BC202" s="230"/>
      <c r="BD202" s="230"/>
      <c r="BE202" s="230"/>
      <c r="BF202" s="230"/>
      <c r="BG202" s="230"/>
      <c r="BH202" s="230"/>
      <c r="BI202" s="230"/>
      <c r="BJ202" s="230"/>
      <c r="BK202" s="230"/>
      <c r="BL202" s="230"/>
      <c r="BM202" s="231">
        <v>1</v>
      </c>
    </row>
    <row r="203" spans="1:65">
      <c r="A203" s="30"/>
      <c r="B203" s="19">
        <v>1</v>
      </c>
      <c r="C203" s="9">
        <v>2</v>
      </c>
      <c r="D203" s="232">
        <v>16.600000000000001</v>
      </c>
      <c r="E203" s="229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  <c r="S203" s="230"/>
      <c r="T203" s="230"/>
      <c r="U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230"/>
      <c r="AH203" s="230"/>
      <c r="AI203" s="230"/>
      <c r="AJ203" s="230"/>
      <c r="AK203" s="230"/>
      <c r="AL203" s="230"/>
      <c r="AM203" s="230"/>
      <c r="AN203" s="230"/>
      <c r="AO203" s="230"/>
      <c r="AP203" s="230"/>
      <c r="AQ203" s="230"/>
      <c r="AR203" s="230"/>
      <c r="AS203" s="230"/>
      <c r="AT203" s="230"/>
      <c r="AU203" s="230"/>
      <c r="AV203" s="230"/>
      <c r="AW203" s="230"/>
      <c r="AX203" s="230"/>
      <c r="AY203" s="230"/>
      <c r="AZ203" s="230"/>
      <c r="BA203" s="230"/>
      <c r="BB203" s="230"/>
      <c r="BC203" s="230"/>
      <c r="BD203" s="230"/>
      <c r="BE203" s="230"/>
      <c r="BF203" s="230"/>
      <c r="BG203" s="230"/>
      <c r="BH203" s="230"/>
      <c r="BI203" s="230"/>
      <c r="BJ203" s="230"/>
      <c r="BK203" s="230"/>
      <c r="BL203" s="230"/>
      <c r="BM203" s="231">
        <v>30</v>
      </c>
    </row>
    <row r="204" spans="1:65">
      <c r="A204" s="30"/>
      <c r="B204" s="20" t="s">
        <v>259</v>
      </c>
      <c r="C204" s="12"/>
      <c r="D204" s="234">
        <v>16.5</v>
      </c>
      <c r="E204" s="229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/>
      <c r="U204" s="230"/>
      <c r="V204" s="230"/>
      <c r="W204" s="230"/>
      <c r="X204" s="230"/>
      <c r="Y204" s="230"/>
      <c r="Z204" s="230"/>
      <c r="AA204" s="230"/>
      <c r="AB204" s="230"/>
      <c r="AC204" s="230"/>
      <c r="AD204" s="230"/>
      <c r="AE204" s="230"/>
      <c r="AF204" s="230"/>
      <c r="AG204" s="230"/>
      <c r="AH204" s="230"/>
      <c r="AI204" s="230"/>
      <c r="AJ204" s="230"/>
      <c r="AK204" s="230"/>
      <c r="AL204" s="230"/>
      <c r="AM204" s="230"/>
      <c r="AN204" s="230"/>
      <c r="AO204" s="230"/>
      <c r="AP204" s="230"/>
      <c r="AQ204" s="230"/>
      <c r="AR204" s="230"/>
      <c r="AS204" s="230"/>
      <c r="AT204" s="230"/>
      <c r="AU204" s="230"/>
      <c r="AV204" s="230"/>
      <c r="AW204" s="230"/>
      <c r="AX204" s="230"/>
      <c r="AY204" s="230"/>
      <c r="AZ204" s="230"/>
      <c r="BA204" s="230"/>
      <c r="BB204" s="230"/>
      <c r="BC204" s="230"/>
      <c r="BD204" s="230"/>
      <c r="BE204" s="230"/>
      <c r="BF204" s="230"/>
      <c r="BG204" s="230"/>
      <c r="BH204" s="230"/>
      <c r="BI204" s="230"/>
      <c r="BJ204" s="230"/>
      <c r="BK204" s="230"/>
      <c r="BL204" s="230"/>
      <c r="BM204" s="231">
        <v>16</v>
      </c>
    </row>
    <row r="205" spans="1:65">
      <c r="A205" s="30"/>
      <c r="B205" s="3" t="s">
        <v>260</v>
      </c>
      <c r="C205" s="29"/>
      <c r="D205" s="232">
        <v>16.5</v>
      </c>
      <c r="E205" s="229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U205" s="230"/>
      <c r="V205" s="230"/>
      <c r="W205" s="230"/>
      <c r="X205" s="230"/>
      <c r="Y205" s="230"/>
      <c r="Z205" s="230"/>
      <c r="AA205" s="230"/>
      <c r="AB205" s="230"/>
      <c r="AC205" s="230"/>
      <c r="AD205" s="230"/>
      <c r="AE205" s="230"/>
      <c r="AF205" s="230"/>
      <c r="AG205" s="230"/>
      <c r="AH205" s="230"/>
      <c r="AI205" s="230"/>
      <c r="AJ205" s="230"/>
      <c r="AK205" s="230"/>
      <c r="AL205" s="230"/>
      <c r="AM205" s="230"/>
      <c r="AN205" s="230"/>
      <c r="AO205" s="230"/>
      <c r="AP205" s="230"/>
      <c r="AQ205" s="230"/>
      <c r="AR205" s="230"/>
      <c r="AS205" s="230"/>
      <c r="AT205" s="230"/>
      <c r="AU205" s="230"/>
      <c r="AV205" s="230"/>
      <c r="AW205" s="230"/>
      <c r="AX205" s="230"/>
      <c r="AY205" s="230"/>
      <c r="AZ205" s="230"/>
      <c r="BA205" s="230"/>
      <c r="BB205" s="230"/>
      <c r="BC205" s="230"/>
      <c r="BD205" s="230"/>
      <c r="BE205" s="230"/>
      <c r="BF205" s="230"/>
      <c r="BG205" s="230"/>
      <c r="BH205" s="230"/>
      <c r="BI205" s="230"/>
      <c r="BJ205" s="230"/>
      <c r="BK205" s="230"/>
      <c r="BL205" s="230"/>
      <c r="BM205" s="231">
        <v>16.5</v>
      </c>
    </row>
    <row r="206" spans="1:65">
      <c r="A206" s="30"/>
      <c r="B206" s="3" t="s">
        <v>261</v>
      </c>
      <c r="C206" s="29"/>
      <c r="D206" s="232">
        <v>0.14142135623731153</v>
      </c>
      <c r="E206" s="229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  <c r="S206" s="230"/>
      <c r="T206" s="230"/>
      <c r="U206" s="230"/>
      <c r="V206" s="230"/>
      <c r="W206" s="230"/>
      <c r="X206" s="230"/>
      <c r="Y206" s="230"/>
      <c r="Z206" s="230"/>
      <c r="AA206" s="230"/>
      <c r="AB206" s="230"/>
      <c r="AC206" s="230"/>
      <c r="AD206" s="230"/>
      <c r="AE206" s="230"/>
      <c r="AF206" s="230"/>
      <c r="AG206" s="230"/>
      <c r="AH206" s="230"/>
      <c r="AI206" s="230"/>
      <c r="AJ206" s="230"/>
      <c r="AK206" s="230"/>
      <c r="AL206" s="230"/>
      <c r="AM206" s="230"/>
      <c r="AN206" s="230"/>
      <c r="AO206" s="230"/>
      <c r="AP206" s="230"/>
      <c r="AQ206" s="230"/>
      <c r="AR206" s="230"/>
      <c r="AS206" s="230"/>
      <c r="AT206" s="230"/>
      <c r="AU206" s="230"/>
      <c r="AV206" s="230"/>
      <c r="AW206" s="230"/>
      <c r="AX206" s="230"/>
      <c r="AY206" s="230"/>
      <c r="AZ206" s="230"/>
      <c r="BA206" s="230"/>
      <c r="BB206" s="230"/>
      <c r="BC206" s="230"/>
      <c r="BD206" s="230"/>
      <c r="BE206" s="230"/>
      <c r="BF206" s="230"/>
      <c r="BG206" s="230"/>
      <c r="BH206" s="230"/>
      <c r="BI206" s="230"/>
      <c r="BJ206" s="230"/>
      <c r="BK206" s="230"/>
      <c r="BL206" s="230"/>
      <c r="BM206" s="231">
        <v>36</v>
      </c>
    </row>
    <row r="207" spans="1:65">
      <c r="A207" s="30"/>
      <c r="B207" s="3" t="s">
        <v>86</v>
      </c>
      <c r="C207" s="29"/>
      <c r="D207" s="13">
        <v>8.5709912871097891E-3</v>
      </c>
      <c r="E207" s="157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262</v>
      </c>
      <c r="C208" s="29"/>
      <c r="D208" s="13">
        <v>0</v>
      </c>
      <c r="E208" s="157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263</v>
      </c>
      <c r="C209" s="47"/>
      <c r="D209" s="45" t="s">
        <v>264</v>
      </c>
      <c r="E209" s="157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596</v>
      </c>
      <c r="BM211" s="28" t="s">
        <v>290</v>
      </c>
    </row>
    <row r="212" spans="1:65" ht="15">
      <c r="A212" s="25" t="s">
        <v>5</v>
      </c>
      <c r="B212" s="18" t="s">
        <v>110</v>
      </c>
      <c r="C212" s="15" t="s">
        <v>111</v>
      </c>
      <c r="D212" s="16" t="s">
        <v>315</v>
      </c>
      <c r="E212" s="157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226</v>
      </c>
      <c r="C213" s="9" t="s">
        <v>226</v>
      </c>
      <c r="D213" s="10" t="s">
        <v>112</v>
      </c>
      <c r="E213" s="157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323</v>
      </c>
      <c r="E214" s="157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7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4.91</v>
      </c>
      <c r="E216" s="157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4.8899999999999997</v>
      </c>
      <c r="E217" s="157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31</v>
      </c>
    </row>
    <row r="218" spans="1:65">
      <c r="A218" s="30"/>
      <c r="B218" s="20" t="s">
        <v>259</v>
      </c>
      <c r="C218" s="12"/>
      <c r="D218" s="23">
        <v>4.9000000000000004</v>
      </c>
      <c r="E218" s="157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260</v>
      </c>
      <c r="C219" s="29"/>
      <c r="D219" s="11">
        <v>4.9000000000000004</v>
      </c>
      <c r="E219" s="157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4.9000000000000004</v>
      </c>
    </row>
    <row r="220" spans="1:65">
      <c r="A220" s="30"/>
      <c r="B220" s="3" t="s">
        <v>261</v>
      </c>
      <c r="C220" s="29"/>
      <c r="D220" s="24">
        <v>1.4142135623731277E-2</v>
      </c>
      <c r="E220" s="157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37</v>
      </c>
    </row>
    <row r="221" spans="1:65">
      <c r="A221" s="30"/>
      <c r="B221" s="3" t="s">
        <v>86</v>
      </c>
      <c r="C221" s="29"/>
      <c r="D221" s="13">
        <v>2.8861501272920971E-3</v>
      </c>
      <c r="E221" s="15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262</v>
      </c>
      <c r="C222" s="29"/>
      <c r="D222" s="13">
        <v>0</v>
      </c>
      <c r="E222" s="157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263</v>
      </c>
      <c r="C223" s="47"/>
      <c r="D223" s="45" t="s">
        <v>264</v>
      </c>
      <c r="E223" s="157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597</v>
      </c>
      <c r="BM225" s="28" t="s">
        <v>290</v>
      </c>
    </row>
    <row r="226" spans="1:65" ht="15">
      <c r="A226" s="25" t="s">
        <v>81</v>
      </c>
      <c r="B226" s="18" t="s">
        <v>110</v>
      </c>
      <c r="C226" s="15" t="s">
        <v>111</v>
      </c>
      <c r="D226" s="16" t="s">
        <v>315</v>
      </c>
      <c r="E226" s="157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226</v>
      </c>
      <c r="C227" s="9" t="s">
        <v>226</v>
      </c>
      <c r="D227" s="10" t="s">
        <v>112</v>
      </c>
      <c r="E227" s="157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323</v>
      </c>
      <c r="E228" s="157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7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2</v>
      </c>
      <c r="E230" s="157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2</v>
      </c>
      <c r="E231" s="157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5</v>
      </c>
    </row>
    <row r="232" spans="1:65">
      <c r="A232" s="30"/>
      <c r="B232" s="20" t="s">
        <v>259</v>
      </c>
      <c r="C232" s="12"/>
      <c r="D232" s="23">
        <v>2</v>
      </c>
      <c r="E232" s="157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260</v>
      </c>
      <c r="C233" s="29"/>
      <c r="D233" s="11">
        <v>2</v>
      </c>
      <c r="E233" s="157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2</v>
      </c>
    </row>
    <row r="234" spans="1:65">
      <c r="A234" s="30"/>
      <c r="B234" s="3" t="s">
        <v>261</v>
      </c>
      <c r="C234" s="29"/>
      <c r="D234" s="24">
        <v>0</v>
      </c>
      <c r="E234" s="157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38</v>
      </c>
    </row>
    <row r="235" spans="1:65">
      <c r="A235" s="30"/>
      <c r="B235" s="3" t="s">
        <v>86</v>
      </c>
      <c r="C235" s="29"/>
      <c r="D235" s="13">
        <v>0</v>
      </c>
      <c r="E235" s="157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262</v>
      </c>
      <c r="C236" s="29"/>
      <c r="D236" s="13">
        <v>0</v>
      </c>
      <c r="E236" s="15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263</v>
      </c>
      <c r="C237" s="47"/>
      <c r="D237" s="45" t="s">
        <v>264</v>
      </c>
      <c r="E237" s="15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598</v>
      </c>
      <c r="BM239" s="28" t="s">
        <v>290</v>
      </c>
    </row>
    <row r="240" spans="1:65" ht="15">
      <c r="A240" s="25" t="s">
        <v>8</v>
      </c>
      <c r="B240" s="18" t="s">
        <v>110</v>
      </c>
      <c r="C240" s="15" t="s">
        <v>111</v>
      </c>
      <c r="D240" s="16" t="s">
        <v>315</v>
      </c>
      <c r="E240" s="157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226</v>
      </c>
      <c r="C241" s="9" t="s">
        <v>226</v>
      </c>
      <c r="D241" s="10" t="s">
        <v>112</v>
      </c>
      <c r="E241" s="157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323</v>
      </c>
      <c r="E242" s="157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7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5.28</v>
      </c>
      <c r="E244" s="157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5.38</v>
      </c>
      <c r="E245" s="157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16</v>
      </c>
    </row>
    <row r="246" spans="1:65">
      <c r="A246" s="30"/>
      <c r="B246" s="20" t="s">
        <v>259</v>
      </c>
      <c r="C246" s="12"/>
      <c r="D246" s="23">
        <v>5.33</v>
      </c>
      <c r="E246" s="157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260</v>
      </c>
      <c r="C247" s="29"/>
      <c r="D247" s="11">
        <v>5.33</v>
      </c>
      <c r="E247" s="157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5.33</v>
      </c>
    </row>
    <row r="248" spans="1:65">
      <c r="A248" s="30"/>
      <c r="B248" s="3" t="s">
        <v>261</v>
      </c>
      <c r="C248" s="29"/>
      <c r="D248" s="24">
        <v>7.0710678118654502E-2</v>
      </c>
      <c r="E248" s="157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22</v>
      </c>
    </row>
    <row r="249" spans="1:65">
      <c r="A249" s="30"/>
      <c r="B249" s="3" t="s">
        <v>86</v>
      </c>
      <c r="C249" s="29"/>
      <c r="D249" s="13">
        <v>1.3266543737083396E-2</v>
      </c>
      <c r="E249" s="15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262</v>
      </c>
      <c r="C250" s="29"/>
      <c r="D250" s="13">
        <v>0</v>
      </c>
      <c r="E250" s="15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263</v>
      </c>
      <c r="C251" s="47"/>
      <c r="D251" s="45" t="s">
        <v>264</v>
      </c>
      <c r="E251" s="15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599</v>
      </c>
      <c r="BM253" s="28" t="s">
        <v>290</v>
      </c>
    </row>
    <row r="254" spans="1:65" ht="15">
      <c r="A254" s="25" t="s">
        <v>11</v>
      </c>
      <c r="B254" s="18" t="s">
        <v>110</v>
      </c>
      <c r="C254" s="15" t="s">
        <v>111</v>
      </c>
      <c r="D254" s="16" t="s">
        <v>315</v>
      </c>
      <c r="E254" s="15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226</v>
      </c>
      <c r="C255" s="9" t="s">
        <v>226</v>
      </c>
      <c r="D255" s="10" t="s">
        <v>112</v>
      </c>
      <c r="E255" s="15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323</v>
      </c>
      <c r="E256" s="15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0.7</v>
      </c>
      <c r="E258" s="157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0.7</v>
      </c>
      <c r="E259" s="157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17</v>
      </c>
    </row>
    <row r="260" spans="1:65">
      <c r="A260" s="30"/>
      <c r="B260" s="20" t="s">
        <v>259</v>
      </c>
      <c r="C260" s="12"/>
      <c r="D260" s="23">
        <v>0.7</v>
      </c>
      <c r="E260" s="157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260</v>
      </c>
      <c r="C261" s="29"/>
      <c r="D261" s="11">
        <v>0.7</v>
      </c>
      <c r="E261" s="157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0.7</v>
      </c>
    </row>
    <row r="262" spans="1:65">
      <c r="A262" s="30"/>
      <c r="B262" s="3" t="s">
        <v>261</v>
      </c>
      <c r="C262" s="29"/>
      <c r="D262" s="24">
        <v>0</v>
      </c>
      <c r="E262" s="157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23</v>
      </c>
    </row>
    <row r="263" spans="1:65">
      <c r="A263" s="30"/>
      <c r="B263" s="3" t="s">
        <v>86</v>
      </c>
      <c r="C263" s="29"/>
      <c r="D263" s="13">
        <v>0</v>
      </c>
      <c r="E263" s="157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262</v>
      </c>
      <c r="C264" s="29"/>
      <c r="D264" s="13">
        <v>0</v>
      </c>
      <c r="E264" s="157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263</v>
      </c>
      <c r="C265" s="47"/>
      <c r="D265" s="45" t="s">
        <v>264</v>
      </c>
      <c r="E265" s="157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600</v>
      </c>
      <c r="BM267" s="28" t="s">
        <v>290</v>
      </c>
    </row>
    <row r="268" spans="1:65" ht="15">
      <c r="A268" s="25" t="s">
        <v>14</v>
      </c>
      <c r="B268" s="18" t="s">
        <v>110</v>
      </c>
      <c r="C268" s="15" t="s">
        <v>111</v>
      </c>
      <c r="D268" s="16" t="s">
        <v>315</v>
      </c>
      <c r="E268" s="15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226</v>
      </c>
      <c r="C269" s="9" t="s">
        <v>226</v>
      </c>
      <c r="D269" s="10" t="s">
        <v>112</v>
      </c>
      <c r="E269" s="15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323</v>
      </c>
      <c r="E270" s="157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2</v>
      </c>
    </row>
    <row r="271" spans="1:65">
      <c r="A271" s="30"/>
      <c r="B271" s="19"/>
      <c r="C271" s="9"/>
      <c r="D271" s="26"/>
      <c r="E271" s="157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2</v>
      </c>
    </row>
    <row r="272" spans="1:65">
      <c r="A272" s="30"/>
      <c r="B272" s="18">
        <v>1</v>
      </c>
      <c r="C272" s="14">
        <v>1</v>
      </c>
      <c r="D272" s="22">
        <v>6.6</v>
      </c>
      <c r="E272" s="157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8">
        <v>1</v>
      </c>
    </row>
    <row r="273" spans="1:65">
      <c r="A273" s="30"/>
      <c r="B273" s="19">
        <v>1</v>
      </c>
      <c r="C273" s="9">
        <v>2</v>
      </c>
      <c r="D273" s="11">
        <v>6.65</v>
      </c>
      <c r="E273" s="157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>
        <v>18</v>
      </c>
    </row>
    <row r="274" spans="1:65">
      <c r="A274" s="30"/>
      <c r="B274" s="20" t="s">
        <v>259</v>
      </c>
      <c r="C274" s="12"/>
      <c r="D274" s="23">
        <v>6.625</v>
      </c>
      <c r="E274" s="157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16</v>
      </c>
    </row>
    <row r="275" spans="1:65">
      <c r="A275" s="30"/>
      <c r="B275" s="3" t="s">
        <v>260</v>
      </c>
      <c r="C275" s="29"/>
      <c r="D275" s="11">
        <v>6.625</v>
      </c>
      <c r="E275" s="157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6.625</v>
      </c>
    </row>
    <row r="276" spans="1:65">
      <c r="A276" s="30"/>
      <c r="B276" s="3" t="s">
        <v>261</v>
      </c>
      <c r="C276" s="29"/>
      <c r="D276" s="24">
        <v>3.5355339059327882E-2</v>
      </c>
      <c r="E276" s="157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24</v>
      </c>
    </row>
    <row r="277" spans="1:65">
      <c r="A277" s="30"/>
      <c r="B277" s="3" t="s">
        <v>86</v>
      </c>
      <c r="C277" s="29"/>
      <c r="D277" s="13">
        <v>5.3366549523513789E-3</v>
      </c>
      <c r="E277" s="157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262</v>
      </c>
      <c r="C278" s="29"/>
      <c r="D278" s="13">
        <v>0</v>
      </c>
      <c r="E278" s="157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263</v>
      </c>
      <c r="C279" s="47"/>
      <c r="D279" s="45" t="s">
        <v>264</v>
      </c>
      <c r="E279" s="157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601</v>
      </c>
      <c r="BM281" s="28" t="s">
        <v>290</v>
      </c>
    </row>
    <row r="282" spans="1:65" ht="15">
      <c r="A282" s="25" t="s">
        <v>17</v>
      </c>
      <c r="B282" s="18" t="s">
        <v>110</v>
      </c>
      <c r="C282" s="15" t="s">
        <v>111</v>
      </c>
      <c r="D282" s="16" t="s">
        <v>315</v>
      </c>
      <c r="E282" s="157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226</v>
      </c>
      <c r="C283" s="9" t="s">
        <v>226</v>
      </c>
      <c r="D283" s="10" t="s">
        <v>112</v>
      </c>
      <c r="E283" s="157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323</v>
      </c>
      <c r="E284" s="157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28">
        <v>31.899999999999995</v>
      </c>
      <c r="E286" s="229"/>
      <c r="F286" s="230"/>
      <c r="G286" s="230"/>
      <c r="H286" s="230"/>
      <c r="I286" s="230"/>
      <c r="J286" s="230"/>
      <c r="K286" s="230"/>
      <c r="L286" s="230"/>
      <c r="M286" s="230"/>
      <c r="N286" s="230"/>
      <c r="O286" s="230"/>
      <c r="P286" s="230"/>
      <c r="Q286" s="230"/>
      <c r="R286" s="230"/>
      <c r="S286" s="230"/>
      <c r="T286" s="230"/>
      <c r="U286" s="230"/>
      <c r="V286" s="230"/>
      <c r="W286" s="230"/>
      <c r="X286" s="230"/>
      <c r="Y286" s="230"/>
      <c r="Z286" s="230"/>
      <c r="AA286" s="230"/>
      <c r="AB286" s="230"/>
      <c r="AC286" s="230"/>
      <c r="AD286" s="230"/>
      <c r="AE286" s="230"/>
      <c r="AF286" s="230"/>
      <c r="AG286" s="230"/>
      <c r="AH286" s="230"/>
      <c r="AI286" s="230"/>
      <c r="AJ286" s="230"/>
      <c r="AK286" s="230"/>
      <c r="AL286" s="230"/>
      <c r="AM286" s="230"/>
      <c r="AN286" s="230"/>
      <c r="AO286" s="230"/>
      <c r="AP286" s="230"/>
      <c r="AQ286" s="230"/>
      <c r="AR286" s="230"/>
      <c r="AS286" s="230"/>
      <c r="AT286" s="230"/>
      <c r="AU286" s="230"/>
      <c r="AV286" s="230"/>
      <c r="AW286" s="230"/>
      <c r="AX286" s="230"/>
      <c r="AY286" s="230"/>
      <c r="AZ286" s="230"/>
      <c r="BA286" s="230"/>
      <c r="BB286" s="230"/>
      <c r="BC286" s="230"/>
      <c r="BD286" s="230"/>
      <c r="BE286" s="230"/>
      <c r="BF286" s="230"/>
      <c r="BG286" s="230"/>
      <c r="BH286" s="230"/>
      <c r="BI286" s="230"/>
      <c r="BJ286" s="230"/>
      <c r="BK286" s="230"/>
      <c r="BL286" s="230"/>
      <c r="BM286" s="231">
        <v>1</v>
      </c>
    </row>
    <row r="287" spans="1:65">
      <c r="A287" s="30"/>
      <c r="B287" s="19">
        <v>1</v>
      </c>
      <c r="C287" s="9">
        <v>2</v>
      </c>
      <c r="D287" s="232">
        <v>32.299999999999997</v>
      </c>
      <c r="E287" s="229"/>
      <c r="F287" s="230"/>
      <c r="G287" s="230"/>
      <c r="H287" s="230"/>
      <c r="I287" s="230"/>
      <c r="J287" s="230"/>
      <c r="K287" s="230"/>
      <c r="L287" s="230"/>
      <c r="M287" s="230"/>
      <c r="N287" s="230"/>
      <c r="O287" s="230"/>
      <c r="P287" s="230"/>
      <c r="Q287" s="230"/>
      <c r="R287" s="230"/>
      <c r="S287" s="230"/>
      <c r="T287" s="230"/>
      <c r="U287" s="230"/>
      <c r="V287" s="230"/>
      <c r="W287" s="230"/>
      <c r="X287" s="230"/>
      <c r="Y287" s="230"/>
      <c r="Z287" s="230"/>
      <c r="AA287" s="230"/>
      <c r="AB287" s="230"/>
      <c r="AC287" s="230"/>
      <c r="AD287" s="230"/>
      <c r="AE287" s="230"/>
      <c r="AF287" s="230"/>
      <c r="AG287" s="230"/>
      <c r="AH287" s="230"/>
      <c r="AI287" s="230"/>
      <c r="AJ287" s="230"/>
      <c r="AK287" s="230"/>
      <c r="AL287" s="230"/>
      <c r="AM287" s="230"/>
      <c r="AN287" s="230"/>
      <c r="AO287" s="230"/>
      <c r="AP287" s="230"/>
      <c r="AQ287" s="230"/>
      <c r="AR287" s="230"/>
      <c r="AS287" s="230"/>
      <c r="AT287" s="230"/>
      <c r="AU287" s="230"/>
      <c r="AV287" s="230"/>
      <c r="AW287" s="230"/>
      <c r="AX287" s="230"/>
      <c r="AY287" s="230"/>
      <c r="AZ287" s="230"/>
      <c r="BA287" s="230"/>
      <c r="BB287" s="230"/>
      <c r="BC287" s="230"/>
      <c r="BD287" s="230"/>
      <c r="BE287" s="230"/>
      <c r="BF287" s="230"/>
      <c r="BG287" s="230"/>
      <c r="BH287" s="230"/>
      <c r="BI287" s="230"/>
      <c r="BJ287" s="230"/>
      <c r="BK287" s="230"/>
      <c r="BL287" s="230"/>
      <c r="BM287" s="231">
        <v>19</v>
      </c>
    </row>
    <row r="288" spans="1:65">
      <c r="A288" s="30"/>
      <c r="B288" s="20" t="s">
        <v>259</v>
      </c>
      <c r="C288" s="12"/>
      <c r="D288" s="234">
        <v>32.099999999999994</v>
      </c>
      <c r="E288" s="229"/>
      <c r="F288" s="230"/>
      <c r="G288" s="230"/>
      <c r="H288" s="230"/>
      <c r="I288" s="230"/>
      <c r="J288" s="230"/>
      <c r="K288" s="230"/>
      <c r="L288" s="230"/>
      <c r="M288" s="230"/>
      <c r="N288" s="230"/>
      <c r="O288" s="230"/>
      <c r="P288" s="230"/>
      <c r="Q288" s="230"/>
      <c r="R288" s="230"/>
      <c r="S288" s="230"/>
      <c r="T288" s="230"/>
      <c r="U288" s="230"/>
      <c r="V288" s="230"/>
      <c r="W288" s="230"/>
      <c r="X288" s="230"/>
      <c r="Y288" s="230"/>
      <c r="Z288" s="230"/>
      <c r="AA288" s="230"/>
      <c r="AB288" s="230"/>
      <c r="AC288" s="230"/>
      <c r="AD288" s="230"/>
      <c r="AE288" s="230"/>
      <c r="AF288" s="230"/>
      <c r="AG288" s="230"/>
      <c r="AH288" s="230"/>
      <c r="AI288" s="230"/>
      <c r="AJ288" s="230"/>
      <c r="AK288" s="230"/>
      <c r="AL288" s="230"/>
      <c r="AM288" s="230"/>
      <c r="AN288" s="230"/>
      <c r="AO288" s="230"/>
      <c r="AP288" s="230"/>
      <c r="AQ288" s="230"/>
      <c r="AR288" s="230"/>
      <c r="AS288" s="230"/>
      <c r="AT288" s="230"/>
      <c r="AU288" s="230"/>
      <c r="AV288" s="230"/>
      <c r="AW288" s="230"/>
      <c r="AX288" s="230"/>
      <c r="AY288" s="230"/>
      <c r="AZ288" s="230"/>
      <c r="BA288" s="230"/>
      <c r="BB288" s="230"/>
      <c r="BC288" s="230"/>
      <c r="BD288" s="230"/>
      <c r="BE288" s="230"/>
      <c r="BF288" s="230"/>
      <c r="BG288" s="230"/>
      <c r="BH288" s="230"/>
      <c r="BI288" s="230"/>
      <c r="BJ288" s="230"/>
      <c r="BK288" s="230"/>
      <c r="BL288" s="230"/>
      <c r="BM288" s="231">
        <v>16</v>
      </c>
    </row>
    <row r="289" spans="1:65">
      <c r="A289" s="30"/>
      <c r="B289" s="3" t="s">
        <v>260</v>
      </c>
      <c r="C289" s="29"/>
      <c r="D289" s="232">
        <v>32.099999999999994</v>
      </c>
      <c r="E289" s="229"/>
      <c r="F289" s="230"/>
      <c r="G289" s="230"/>
      <c r="H289" s="230"/>
      <c r="I289" s="230"/>
      <c r="J289" s="230"/>
      <c r="K289" s="230"/>
      <c r="L289" s="230"/>
      <c r="M289" s="230"/>
      <c r="N289" s="230"/>
      <c r="O289" s="230"/>
      <c r="P289" s="230"/>
      <c r="Q289" s="230"/>
      <c r="R289" s="230"/>
      <c r="S289" s="230"/>
      <c r="T289" s="230"/>
      <c r="U289" s="230"/>
      <c r="V289" s="230"/>
      <c r="W289" s="230"/>
      <c r="X289" s="230"/>
      <c r="Y289" s="230"/>
      <c r="Z289" s="230"/>
      <c r="AA289" s="230"/>
      <c r="AB289" s="230"/>
      <c r="AC289" s="230"/>
      <c r="AD289" s="230"/>
      <c r="AE289" s="230"/>
      <c r="AF289" s="230"/>
      <c r="AG289" s="230"/>
      <c r="AH289" s="230"/>
      <c r="AI289" s="230"/>
      <c r="AJ289" s="230"/>
      <c r="AK289" s="230"/>
      <c r="AL289" s="230"/>
      <c r="AM289" s="230"/>
      <c r="AN289" s="230"/>
      <c r="AO289" s="230"/>
      <c r="AP289" s="230"/>
      <c r="AQ289" s="230"/>
      <c r="AR289" s="230"/>
      <c r="AS289" s="230"/>
      <c r="AT289" s="230"/>
      <c r="AU289" s="230"/>
      <c r="AV289" s="230"/>
      <c r="AW289" s="230"/>
      <c r="AX289" s="230"/>
      <c r="AY289" s="230"/>
      <c r="AZ289" s="230"/>
      <c r="BA289" s="230"/>
      <c r="BB289" s="230"/>
      <c r="BC289" s="230"/>
      <c r="BD289" s="230"/>
      <c r="BE289" s="230"/>
      <c r="BF289" s="230"/>
      <c r="BG289" s="230"/>
      <c r="BH289" s="230"/>
      <c r="BI289" s="230"/>
      <c r="BJ289" s="230"/>
      <c r="BK289" s="230"/>
      <c r="BL289" s="230"/>
      <c r="BM289" s="231">
        <v>32.1</v>
      </c>
    </row>
    <row r="290" spans="1:65">
      <c r="A290" s="30"/>
      <c r="B290" s="3" t="s">
        <v>261</v>
      </c>
      <c r="C290" s="29"/>
      <c r="D290" s="232">
        <v>0.28284271247462051</v>
      </c>
      <c r="E290" s="229"/>
      <c r="F290" s="230"/>
      <c r="G290" s="230"/>
      <c r="H290" s="230"/>
      <c r="I290" s="230"/>
      <c r="J290" s="230"/>
      <c r="K290" s="230"/>
      <c r="L290" s="230"/>
      <c r="M290" s="230"/>
      <c r="N290" s="230"/>
      <c r="O290" s="230"/>
      <c r="P290" s="230"/>
      <c r="Q290" s="230"/>
      <c r="R290" s="230"/>
      <c r="S290" s="230"/>
      <c r="T290" s="230"/>
      <c r="U290" s="230"/>
      <c r="V290" s="230"/>
      <c r="W290" s="230"/>
      <c r="X290" s="230"/>
      <c r="Y290" s="230"/>
      <c r="Z290" s="230"/>
      <c r="AA290" s="230"/>
      <c r="AB290" s="230"/>
      <c r="AC290" s="230"/>
      <c r="AD290" s="230"/>
      <c r="AE290" s="230"/>
      <c r="AF290" s="230"/>
      <c r="AG290" s="230"/>
      <c r="AH290" s="230"/>
      <c r="AI290" s="230"/>
      <c r="AJ290" s="230"/>
      <c r="AK290" s="230"/>
      <c r="AL290" s="230"/>
      <c r="AM290" s="230"/>
      <c r="AN290" s="230"/>
      <c r="AO290" s="230"/>
      <c r="AP290" s="230"/>
      <c r="AQ290" s="230"/>
      <c r="AR290" s="230"/>
      <c r="AS290" s="230"/>
      <c r="AT290" s="230"/>
      <c r="AU290" s="230"/>
      <c r="AV290" s="230"/>
      <c r="AW290" s="230"/>
      <c r="AX290" s="230"/>
      <c r="AY290" s="230"/>
      <c r="AZ290" s="230"/>
      <c r="BA290" s="230"/>
      <c r="BB290" s="230"/>
      <c r="BC290" s="230"/>
      <c r="BD290" s="230"/>
      <c r="BE290" s="230"/>
      <c r="BF290" s="230"/>
      <c r="BG290" s="230"/>
      <c r="BH290" s="230"/>
      <c r="BI290" s="230"/>
      <c r="BJ290" s="230"/>
      <c r="BK290" s="230"/>
      <c r="BL290" s="230"/>
      <c r="BM290" s="231">
        <v>25</v>
      </c>
    </row>
    <row r="291" spans="1:65">
      <c r="A291" s="30"/>
      <c r="B291" s="3" t="s">
        <v>86</v>
      </c>
      <c r="C291" s="29"/>
      <c r="D291" s="13">
        <v>8.8112994540380241E-3</v>
      </c>
      <c r="E291" s="15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262</v>
      </c>
      <c r="C292" s="29"/>
      <c r="D292" s="13">
        <v>-2.2204460492503131E-16</v>
      </c>
      <c r="E292" s="15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263</v>
      </c>
      <c r="C293" s="47"/>
      <c r="D293" s="45" t="s">
        <v>264</v>
      </c>
      <c r="E293" s="15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602</v>
      </c>
      <c r="BM295" s="28" t="s">
        <v>290</v>
      </c>
    </row>
    <row r="296" spans="1:65" ht="15">
      <c r="A296" s="25" t="s">
        <v>23</v>
      </c>
      <c r="B296" s="18" t="s">
        <v>110</v>
      </c>
      <c r="C296" s="15" t="s">
        <v>111</v>
      </c>
      <c r="D296" s="16" t="s">
        <v>315</v>
      </c>
      <c r="E296" s="157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226</v>
      </c>
      <c r="C297" s="9" t="s">
        <v>226</v>
      </c>
      <c r="D297" s="10" t="s">
        <v>112</v>
      </c>
      <c r="E297" s="157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323</v>
      </c>
      <c r="E298" s="157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7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0.23</v>
      </c>
      <c r="E300" s="157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0.22</v>
      </c>
      <c r="E301" s="157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20</v>
      </c>
    </row>
    <row r="302" spans="1:65">
      <c r="A302" s="30"/>
      <c r="B302" s="20" t="s">
        <v>259</v>
      </c>
      <c r="C302" s="12"/>
      <c r="D302" s="23">
        <v>0.22500000000000001</v>
      </c>
      <c r="E302" s="157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260</v>
      </c>
      <c r="C303" s="29"/>
      <c r="D303" s="11">
        <v>0.22500000000000001</v>
      </c>
      <c r="E303" s="157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0.22500000000000001</v>
      </c>
    </row>
    <row r="304" spans="1:65">
      <c r="A304" s="30"/>
      <c r="B304" s="3" t="s">
        <v>261</v>
      </c>
      <c r="C304" s="29"/>
      <c r="D304" s="24">
        <v>7.0710678118654814E-3</v>
      </c>
      <c r="E304" s="157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26</v>
      </c>
    </row>
    <row r="305" spans="1:65">
      <c r="A305" s="30"/>
      <c r="B305" s="3" t="s">
        <v>86</v>
      </c>
      <c r="C305" s="29"/>
      <c r="D305" s="13">
        <v>3.1426968052735475E-2</v>
      </c>
      <c r="E305" s="15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262</v>
      </c>
      <c r="C306" s="29"/>
      <c r="D306" s="13">
        <v>0</v>
      </c>
      <c r="E306" s="157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263</v>
      </c>
      <c r="C307" s="47"/>
      <c r="D307" s="45" t="s">
        <v>264</v>
      </c>
      <c r="E307" s="157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603</v>
      </c>
      <c r="BM309" s="28" t="s">
        <v>290</v>
      </c>
    </row>
    <row r="310" spans="1:65" ht="15">
      <c r="A310" s="25" t="s">
        <v>56</v>
      </c>
      <c r="B310" s="18" t="s">
        <v>110</v>
      </c>
      <c r="C310" s="15" t="s">
        <v>111</v>
      </c>
      <c r="D310" s="16" t="s">
        <v>315</v>
      </c>
      <c r="E310" s="15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226</v>
      </c>
      <c r="C311" s="9" t="s">
        <v>226</v>
      </c>
      <c r="D311" s="10" t="s">
        <v>112</v>
      </c>
      <c r="E311" s="15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323</v>
      </c>
      <c r="E312" s="157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7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35">
        <v>3.9800000000000002E-2</v>
      </c>
      <c r="E314" s="216"/>
      <c r="F314" s="217"/>
      <c r="G314" s="217"/>
      <c r="H314" s="217"/>
      <c r="I314" s="217"/>
      <c r="J314" s="217"/>
      <c r="K314" s="217"/>
      <c r="L314" s="217"/>
      <c r="M314" s="217"/>
      <c r="N314" s="217"/>
      <c r="O314" s="217"/>
      <c r="P314" s="217"/>
      <c r="Q314" s="217"/>
      <c r="R314" s="217"/>
      <c r="S314" s="217"/>
      <c r="T314" s="217"/>
      <c r="U314" s="217"/>
      <c r="V314" s="217"/>
      <c r="W314" s="217"/>
      <c r="X314" s="217"/>
      <c r="Y314" s="217"/>
      <c r="Z314" s="217"/>
      <c r="AA314" s="217"/>
      <c r="AB314" s="217"/>
      <c r="AC314" s="217"/>
      <c r="AD314" s="217"/>
      <c r="AE314" s="217"/>
      <c r="AF314" s="217"/>
      <c r="AG314" s="217"/>
      <c r="AH314" s="217"/>
      <c r="AI314" s="217"/>
      <c r="AJ314" s="217"/>
      <c r="AK314" s="217"/>
      <c r="AL314" s="217"/>
      <c r="AM314" s="217"/>
      <c r="AN314" s="217"/>
      <c r="AO314" s="217"/>
      <c r="AP314" s="217"/>
      <c r="AQ314" s="217"/>
      <c r="AR314" s="217"/>
      <c r="AS314" s="217"/>
      <c r="AT314" s="217"/>
      <c r="AU314" s="217"/>
      <c r="AV314" s="217"/>
      <c r="AW314" s="217"/>
      <c r="AX314" s="217"/>
      <c r="AY314" s="217"/>
      <c r="AZ314" s="217"/>
      <c r="BA314" s="217"/>
      <c r="BB314" s="217"/>
      <c r="BC314" s="217"/>
      <c r="BD314" s="217"/>
      <c r="BE314" s="217"/>
      <c r="BF314" s="217"/>
      <c r="BG314" s="217"/>
      <c r="BH314" s="217"/>
      <c r="BI314" s="217"/>
      <c r="BJ314" s="217"/>
      <c r="BK314" s="217"/>
      <c r="BL314" s="217"/>
      <c r="BM314" s="237">
        <v>1</v>
      </c>
    </row>
    <row r="315" spans="1:65">
      <c r="A315" s="30"/>
      <c r="B315" s="19">
        <v>1</v>
      </c>
      <c r="C315" s="9">
        <v>2</v>
      </c>
      <c r="D315" s="24">
        <v>3.9899999999999998E-2</v>
      </c>
      <c r="E315" s="216"/>
      <c r="F315" s="217"/>
      <c r="G315" s="217"/>
      <c r="H315" s="217"/>
      <c r="I315" s="217"/>
      <c r="J315" s="217"/>
      <c r="K315" s="217"/>
      <c r="L315" s="217"/>
      <c r="M315" s="217"/>
      <c r="N315" s="217"/>
      <c r="O315" s="217"/>
      <c r="P315" s="217"/>
      <c r="Q315" s="217"/>
      <c r="R315" s="217"/>
      <c r="S315" s="217"/>
      <c r="T315" s="217"/>
      <c r="U315" s="217"/>
      <c r="V315" s="217"/>
      <c r="W315" s="217"/>
      <c r="X315" s="217"/>
      <c r="Y315" s="217"/>
      <c r="Z315" s="217"/>
      <c r="AA315" s="217"/>
      <c r="AB315" s="217"/>
      <c r="AC315" s="217"/>
      <c r="AD315" s="217"/>
      <c r="AE315" s="217"/>
      <c r="AF315" s="217"/>
      <c r="AG315" s="217"/>
      <c r="AH315" s="217"/>
      <c r="AI315" s="217"/>
      <c r="AJ315" s="217"/>
      <c r="AK315" s="217"/>
      <c r="AL315" s="217"/>
      <c r="AM315" s="217"/>
      <c r="AN315" s="217"/>
      <c r="AO315" s="217"/>
      <c r="AP315" s="217"/>
      <c r="AQ315" s="217"/>
      <c r="AR315" s="217"/>
      <c r="AS315" s="217"/>
      <c r="AT315" s="217"/>
      <c r="AU315" s="217"/>
      <c r="AV315" s="217"/>
      <c r="AW315" s="217"/>
      <c r="AX315" s="217"/>
      <c r="AY315" s="217"/>
      <c r="AZ315" s="217"/>
      <c r="BA315" s="217"/>
      <c r="BB315" s="217"/>
      <c r="BC315" s="217"/>
      <c r="BD315" s="217"/>
      <c r="BE315" s="217"/>
      <c r="BF315" s="217"/>
      <c r="BG315" s="217"/>
      <c r="BH315" s="217"/>
      <c r="BI315" s="217"/>
      <c r="BJ315" s="217"/>
      <c r="BK315" s="217"/>
      <c r="BL315" s="217"/>
      <c r="BM315" s="237">
        <v>21</v>
      </c>
    </row>
    <row r="316" spans="1:65">
      <c r="A316" s="30"/>
      <c r="B316" s="20" t="s">
        <v>259</v>
      </c>
      <c r="C316" s="12"/>
      <c r="D316" s="240">
        <v>3.9849999999999997E-2</v>
      </c>
      <c r="E316" s="216"/>
      <c r="F316" s="217"/>
      <c r="G316" s="217"/>
      <c r="H316" s="217"/>
      <c r="I316" s="217"/>
      <c r="J316" s="217"/>
      <c r="K316" s="217"/>
      <c r="L316" s="217"/>
      <c r="M316" s="217"/>
      <c r="N316" s="217"/>
      <c r="O316" s="217"/>
      <c r="P316" s="217"/>
      <c r="Q316" s="217"/>
      <c r="R316" s="217"/>
      <c r="S316" s="217"/>
      <c r="T316" s="217"/>
      <c r="U316" s="217"/>
      <c r="V316" s="217"/>
      <c r="W316" s="217"/>
      <c r="X316" s="217"/>
      <c r="Y316" s="217"/>
      <c r="Z316" s="217"/>
      <c r="AA316" s="217"/>
      <c r="AB316" s="217"/>
      <c r="AC316" s="217"/>
      <c r="AD316" s="217"/>
      <c r="AE316" s="217"/>
      <c r="AF316" s="217"/>
      <c r="AG316" s="217"/>
      <c r="AH316" s="217"/>
      <c r="AI316" s="217"/>
      <c r="AJ316" s="217"/>
      <c r="AK316" s="217"/>
      <c r="AL316" s="217"/>
      <c r="AM316" s="217"/>
      <c r="AN316" s="217"/>
      <c r="AO316" s="217"/>
      <c r="AP316" s="217"/>
      <c r="AQ316" s="217"/>
      <c r="AR316" s="217"/>
      <c r="AS316" s="217"/>
      <c r="AT316" s="217"/>
      <c r="AU316" s="217"/>
      <c r="AV316" s="217"/>
      <c r="AW316" s="217"/>
      <c r="AX316" s="217"/>
      <c r="AY316" s="217"/>
      <c r="AZ316" s="217"/>
      <c r="BA316" s="217"/>
      <c r="BB316" s="217"/>
      <c r="BC316" s="217"/>
      <c r="BD316" s="217"/>
      <c r="BE316" s="217"/>
      <c r="BF316" s="217"/>
      <c r="BG316" s="217"/>
      <c r="BH316" s="217"/>
      <c r="BI316" s="217"/>
      <c r="BJ316" s="217"/>
      <c r="BK316" s="217"/>
      <c r="BL316" s="217"/>
      <c r="BM316" s="237">
        <v>16</v>
      </c>
    </row>
    <row r="317" spans="1:65">
      <c r="A317" s="30"/>
      <c r="B317" s="3" t="s">
        <v>260</v>
      </c>
      <c r="C317" s="29"/>
      <c r="D317" s="24">
        <v>3.9849999999999997E-2</v>
      </c>
      <c r="E317" s="216"/>
      <c r="F317" s="217"/>
      <c r="G317" s="217"/>
      <c r="H317" s="217"/>
      <c r="I317" s="217"/>
      <c r="J317" s="217"/>
      <c r="K317" s="217"/>
      <c r="L317" s="217"/>
      <c r="M317" s="217"/>
      <c r="N317" s="217"/>
      <c r="O317" s="217"/>
      <c r="P317" s="217"/>
      <c r="Q317" s="217"/>
      <c r="R317" s="217"/>
      <c r="S317" s="217"/>
      <c r="T317" s="217"/>
      <c r="U317" s="217"/>
      <c r="V317" s="217"/>
      <c r="W317" s="217"/>
      <c r="X317" s="217"/>
      <c r="Y317" s="217"/>
      <c r="Z317" s="217"/>
      <c r="AA317" s="217"/>
      <c r="AB317" s="217"/>
      <c r="AC317" s="217"/>
      <c r="AD317" s="217"/>
      <c r="AE317" s="217"/>
      <c r="AF317" s="217"/>
      <c r="AG317" s="217"/>
      <c r="AH317" s="217"/>
      <c r="AI317" s="217"/>
      <c r="AJ317" s="217"/>
      <c r="AK317" s="217"/>
      <c r="AL317" s="217"/>
      <c r="AM317" s="217"/>
      <c r="AN317" s="217"/>
      <c r="AO317" s="217"/>
      <c r="AP317" s="217"/>
      <c r="AQ317" s="217"/>
      <c r="AR317" s="217"/>
      <c r="AS317" s="217"/>
      <c r="AT317" s="217"/>
      <c r="AU317" s="217"/>
      <c r="AV317" s="217"/>
      <c r="AW317" s="217"/>
      <c r="AX317" s="217"/>
      <c r="AY317" s="217"/>
      <c r="AZ317" s="217"/>
      <c r="BA317" s="217"/>
      <c r="BB317" s="217"/>
      <c r="BC317" s="217"/>
      <c r="BD317" s="217"/>
      <c r="BE317" s="217"/>
      <c r="BF317" s="217"/>
      <c r="BG317" s="217"/>
      <c r="BH317" s="217"/>
      <c r="BI317" s="217"/>
      <c r="BJ317" s="217"/>
      <c r="BK317" s="217"/>
      <c r="BL317" s="217"/>
      <c r="BM317" s="237">
        <v>3.9849999999999997E-2</v>
      </c>
    </row>
    <row r="318" spans="1:65">
      <c r="A318" s="30"/>
      <c r="B318" s="3" t="s">
        <v>261</v>
      </c>
      <c r="C318" s="29"/>
      <c r="D318" s="24">
        <v>7.0710678118651867E-5</v>
      </c>
      <c r="E318" s="216"/>
      <c r="F318" s="217"/>
      <c r="G318" s="217"/>
      <c r="H318" s="217"/>
      <c r="I318" s="217"/>
      <c r="J318" s="217"/>
      <c r="K318" s="217"/>
      <c r="L318" s="217"/>
      <c r="M318" s="217"/>
      <c r="N318" s="217"/>
      <c r="O318" s="217"/>
      <c r="P318" s="217"/>
      <c r="Q318" s="217"/>
      <c r="R318" s="217"/>
      <c r="S318" s="217"/>
      <c r="T318" s="217"/>
      <c r="U318" s="217"/>
      <c r="V318" s="217"/>
      <c r="W318" s="217"/>
      <c r="X318" s="217"/>
      <c r="Y318" s="217"/>
      <c r="Z318" s="217"/>
      <c r="AA318" s="217"/>
      <c r="AB318" s="217"/>
      <c r="AC318" s="217"/>
      <c r="AD318" s="217"/>
      <c r="AE318" s="217"/>
      <c r="AF318" s="217"/>
      <c r="AG318" s="217"/>
      <c r="AH318" s="217"/>
      <c r="AI318" s="217"/>
      <c r="AJ318" s="217"/>
      <c r="AK318" s="217"/>
      <c r="AL318" s="217"/>
      <c r="AM318" s="217"/>
      <c r="AN318" s="217"/>
      <c r="AO318" s="217"/>
      <c r="AP318" s="217"/>
      <c r="AQ318" s="217"/>
      <c r="AR318" s="217"/>
      <c r="AS318" s="217"/>
      <c r="AT318" s="217"/>
      <c r="AU318" s="217"/>
      <c r="AV318" s="217"/>
      <c r="AW318" s="217"/>
      <c r="AX318" s="217"/>
      <c r="AY318" s="217"/>
      <c r="AZ318" s="217"/>
      <c r="BA318" s="217"/>
      <c r="BB318" s="217"/>
      <c r="BC318" s="217"/>
      <c r="BD318" s="217"/>
      <c r="BE318" s="217"/>
      <c r="BF318" s="217"/>
      <c r="BG318" s="217"/>
      <c r="BH318" s="217"/>
      <c r="BI318" s="217"/>
      <c r="BJ318" s="217"/>
      <c r="BK318" s="217"/>
      <c r="BL318" s="217"/>
      <c r="BM318" s="237">
        <v>27</v>
      </c>
    </row>
    <row r="319" spans="1:65">
      <c r="A319" s="30"/>
      <c r="B319" s="3" t="s">
        <v>86</v>
      </c>
      <c r="C319" s="29"/>
      <c r="D319" s="13">
        <v>1.7744210318356806E-3</v>
      </c>
      <c r="E319" s="157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262</v>
      </c>
      <c r="C320" s="29"/>
      <c r="D320" s="13">
        <v>0</v>
      </c>
      <c r="E320" s="157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263</v>
      </c>
      <c r="C321" s="47"/>
      <c r="D321" s="45" t="s">
        <v>264</v>
      </c>
      <c r="E321" s="15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604</v>
      </c>
      <c r="BM323" s="28" t="s">
        <v>290</v>
      </c>
    </row>
    <row r="324" spans="1:65" ht="15">
      <c r="A324" s="25" t="s">
        <v>26</v>
      </c>
      <c r="B324" s="18" t="s">
        <v>110</v>
      </c>
      <c r="C324" s="15" t="s">
        <v>111</v>
      </c>
      <c r="D324" s="16" t="s">
        <v>315</v>
      </c>
      <c r="E324" s="157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226</v>
      </c>
      <c r="C325" s="9" t="s">
        <v>226</v>
      </c>
      <c r="D325" s="10" t="s">
        <v>112</v>
      </c>
      <c r="E325" s="157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323</v>
      </c>
      <c r="E326" s="157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</v>
      </c>
    </row>
    <row r="327" spans="1:65">
      <c r="A327" s="30"/>
      <c r="B327" s="19"/>
      <c r="C327" s="9"/>
      <c r="D327" s="26"/>
      <c r="E327" s="15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1</v>
      </c>
    </row>
    <row r="328" spans="1:65">
      <c r="A328" s="30"/>
      <c r="B328" s="18">
        <v>1</v>
      </c>
      <c r="C328" s="14">
        <v>1</v>
      </c>
      <c r="D328" s="228">
        <v>16.399999999999999</v>
      </c>
      <c r="E328" s="229"/>
      <c r="F328" s="230"/>
      <c r="G328" s="230"/>
      <c r="H328" s="230"/>
      <c r="I328" s="230"/>
      <c r="J328" s="230"/>
      <c r="K328" s="230"/>
      <c r="L328" s="230"/>
      <c r="M328" s="230"/>
      <c r="N328" s="230"/>
      <c r="O328" s="230"/>
      <c r="P328" s="230"/>
      <c r="Q328" s="230"/>
      <c r="R328" s="230"/>
      <c r="S328" s="230"/>
      <c r="T328" s="230"/>
      <c r="U328" s="230"/>
      <c r="V328" s="230"/>
      <c r="W328" s="230"/>
      <c r="X328" s="230"/>
      <c r="Y328" s="230"/>
      <c r="Z328" s="230"/>
      <c r="AA328" s="230"/>
      <c r="AB328" s="230"/>
      <c r="AC328" s="230"/>
      <c r="AD328" s="230"/>
      <c r="AE328" s="230"/>
      <c r="AF328" s="230"/>
      <c r="AG328" s="230"/>
      <c r="AH328" s="230"/>
      <c r="AI328" s="230"/>
      <c r="AJ328" s="230"/>
      <c r="AK328" s="230"/>
      <c r="AL328" s="230"/>
      <c r="AM328" s="230"/>
      <c r="AN328" s="230"/>
      <c r="AO328" s="230"/>
      <c r="AP328" s="230"/>
      <c r="AQ328" s="230"/>
      <c r="AR328" s="230"/>
      <c r="AS328" s="230"/>
      <c r="AT328" s="230"/>
      <c r="AU328" s="230"/>
      <c r="AV328" s="230"/>
      <c r="AW328" s="230"/>
      <c r="AX328" s="230"/>
      <c r="AY328" s="230"/>
      <c r="AZ328" s="230"/>
      <c r="BA328" s="230"/>
      <c r="BB328" s="230"/>
      <c r="BC328" s="230"/>
      <c r="BD328" s="230"/>
      <c r="BE328" s="230"/>
      <c r="BF328" s="230"/>
      <c r="BG328" s="230"/>
      <c r="BH328" s="230"/>
      <c r="BI328" s="230"/>
      <c r="BJ328" s="230"/>
      <c r="BK328" s="230"/>
      <c r="BL328" s="230"/>
      <c r="BM328" s="231">
        <v>1</v>
      </c>
    </row>
    <row r="329" spans="1:65">
      <c r="A329" s="30"/>
      <c r="B329" s="19">
        <v>1</v>
      </c>
      <c r="C329" s="9">
        <v>2</v>
      </c>
      <c r="D329" s="232">
        <v>17</v>
      </c>
      <c r="E329" s="229"/>
      <c r="F329" s="230"/>
      <c r="G329" s="230"/>
      <c r="H329" s="230"/>
      <c r="I329" s="230"/>
      <c r="J329" s="230"/>
      <c r="K329" s="230"/>
      <c r="L329" s="230"/>
      <c r="M329" s="230"/>
      <c r="N329" s="230"/>
      <c r="O329" s="230"/>
      <c r="P329" s="230"/>
      <c r="Q329" s="230"/>
      <c r="R329" s="230"/>
      <c r="S329" s="230"/>
      <c r="T329" s="230"/>
      <c r="U329" s="230"/>
      <c r="V329" s="230"/>
      <c r="W329" s="230"/>
      <c r="X329" s="230"/>
      <c r="Y329" s="230"/>
      <c r="Z329" s="230"/>
      <c r="AA329" s="230"/>
      <c r="AB329" s="230"/>
      <c r="AC329" s="230"/>
      <c r="AD329" s="230"/>
      <c r="AE329" s="230"/>
      <c r="AF329" s="230"/>
      <c r="AG329" s="230"/>
      <c r="AH329" s="230"/>
      <c r="AI329" s="230"/>
      <c r="AJ329" s="230"/>
      <c r="AK329" s="230"/>
      <c r="AL329" s="230"/>
      <c r="AM329" s="230"/>
      <c r="AN329" s="230"/>
      <c r="AO329" s="230"/>
      <c r="AP329" s="230"/>
      <c r="AQ329" s="230"/>
      <c r="AR329" s="230"/>
      <c r="AS329" s="230"/>
      <c r="AT329" s="230"/>
      <c r="AU329" s="230"/>
      <c r="AV329" s="230"/>
      <c r="AW329" s="230"/>
      <c r="AX329" s="230"/>
      <c r="AY329" s="230"/>
      <c r="AZ329" s="230"/>
      <c r="BA329" s="230"/>
      <c r="BB329" s="230"/>
      <c r="BC329" s="230"/>
      <c r="BD329" s="230"/>
      <c r="BE329" s="230"/>
      <c r="BF329" s="230"/>
      <c r="BG329" s="230"/>
      <c r="BH329" s="230"/>
      <c r="BI329" s="230"/>
      <c r="BJ329" s="230"/>
      <c r="BK329" s="230"/>
      <c r="BL329" s="230"/>
      <c r="BM329" s="231">
        <v>22</v>
      </c>
    </row>
    <row r="330" spans="1:65">
      <c r="A330" s="30"/>
      <c r="B330" s="20" t="s">
        <v>259</v>
      </c>
      <c r="C330" s="12"/>
      <c r="D330" s="234">
        <v>16.7</v>
      </c>
      <c r="E330" s="229"/>
      <c r="F330" s="230"/>
      <c r="G330" s="230"/>
      <c r="H330" s="230"/>
      <c r="I330" s="230"/>
      <c r="J330" s="230"/>
      <c r="K330" s="230"/>
      <c r="L330" s="230"/>
      <c r="M330" s="230"/>
      <c r="N330" s="230"/>
      <c r="O330" s="230"/>
      <c r="P330" s="230"/>
      <c r="Q330" s="230"/>
      <c r="R330" s="230"/>
      <c r="S330" s="230"/>
      <c r="T330" s="230"/>
      <c r="U330" s="230"/>
      <c r="V330" s="230"/>
      <c r="W330" s="230"/>
      <c r="X330" s="230"/>
      <c r="Y330" s="230"/>
      <c r="Z330" s="230"/>
      <c r="AA330" s="230"/>
      <c r="AB330" s="230"/>
      <c r="AC330" s="230"/>
      <c r="AD330" s="230"/>
      <c r="AE330" s="230"/>
      <c r="AF330" s="230"/>
      <c r="AG330" s="230"/>
      <c r="AH330" s="230"/>
      <c r="AI330" s="230"/>
      <c r="AJ330" s="230"/>
      <c r="AK330" s="230"/>
      <c r="AL330" s="230"/>
      <c r="AM330" s="230"/>
      <c r="AN330" s="230"/>
      <c r="AO330" s="230"/>
      <c r="AP330" s="230"/>
      <c r="AQ330" s="230"/>
      <c r="AR330" s="230"/>
      <c r="AS330" s="230"/>
      <c r="AT330" s="230"/>
      <c r="AU330" s="230"/>
      <c r="AV330" s="230"/>
      <c r="AW330" s="230"/>
      <c r="AX330" s="230"/>
      <c r="AY330" s="230"/>
      <c r="AZ330" s="230"/>
      <c r="BA330" s="230"/>
      <c r="BB330" s="230"/>
      <c r="BC330" s="230"/>
      <c r="BD330" s="230"/>
      <c r="BE330" s="230"/>
      <c r="BF330" s="230"/>
      <c r="BG330" s="230"/>
      <c r="BH330" s="230"/>
      <c r="BI330" s="230"/>
      <c r="BJ330" s="230"/>
      <c r="BK330" s="230"/>
      <c r="BL330" s="230"/>
      <c r="BM330" s="231">
        <v>16</v>
      </c>
    </row>
    <row r="331" spans="1:65">
      <c r="A331" s="30"/>
      <c r="B331" s="3" t="s">
        <v>260</v>
      </c>
      <c r="C331" s="29"/>
      <c r="D331" s="232">
        <v>16.7</v>
      </c>
      <c r="E331" s="229"/>
      <c r="F331" s="230"/>
      <c r="G331" s="230"/>
      <c r="H331" s="230"/>
      <c r="I331" s="230"/>
      <c r="J331" s="230"/>
      <c r="K331" s="230"/>
      <c r="L331" s="230"/>
      <c r="M331" s="230"/>
      <c r="N331" s="230"/>
      <c r="O331" s="230"/>
      <c r="P331" s="230"/>
      <c r="Q331" s="230"/>
      <c r="R331" s="230"/>
      <c r="S331" s="230"/>
      <c r="T331" s="230"/>
      <c r="U331" s="230"/>
      <c r="V331" s="230"/>
      <c r="W331" s="230"/>
      <c r="X331" s="230"/>
      <c r="Y331" s="230"/>
      <c r="Z331" s="230"/>
      <c r="AA331" s="230"/>
      <c r="AB331" s="230"/>
      <c r="AC331" s="230"/>
      <c r="AD331" s="230"/>
      <c r="AE331" s="230"/>
      <c r="AF331" s="230"/>
      <c r="AG331" s="230"/>
      <c r="AH331" s="230"/>
      <c r="AI331" s="230"/>
      <c r="AJ331" s="230"/>
      <c r="AK331" s="230"/>
      <c r="AL331" s="230"/>
      <c r="AM331" s="230"/>
      <c r="AN331" s="230"/>
      <c r="AO331" s="230"/>
      <c r="AP331" s="230"/>
      <c r="AQ331" s="230"/>
      <c r="AR331" s="230"/>
      <c r="AS331" s="230"/>
      <c r="AT331" s="230"/>
      <c r="AU331" s="230"/>
      <c r="AV331" s="230"/>
      <c r="AW331" s="230"/>
      <c r="AX331" s="230"/>
      <c r="AY331" s="230"/>
      <c r="AZ331" s="230"/>
      <c r="BA331" s="230"/>
      <c r="BB331" s="230"/>
      <c r="BC331" s="230"/>
      <c r="BD331" s="230"/>
      <c r="BE331" s="230"/>
      <c r="BF331" s="230"/>
      <c r="BG331" s="230"/>
      <c r="BH331" s="230"/>
      <c r="BI331" s="230"/>
      <c r="BJ331" s="230"/>
      <c r="BK331" s="230"/>
      <c r="BL331" s="230"/>
      <c r="BM331" s="231">
        <v>16.7</v>
      </c>
    </row>
    <row r="332" spans="1:65">
      <c r="A332" s="30"/>
      <c r="B332" s="3" t="s">
        <v>261</v>
      </c>
      <c r="C332" s="29"/>
      <c r="D332" s="232">
        <v>0.42426406871192951</v>
      </c>
      <c r="E332" s="229"/>
      <c r="F332" s="230"/>
      <c r="G332" s="230"/>
      <c r="H332" s="230"/>
      <c r="I332" s="230"/>
      <c r="J332" s="230"/>
      <c r="K332" s="230"/>
      <c r="L332" s="230"/>
      <c r="M332" s="230"/>
      <c r="N332" s="230"/>
      <c r="O332" s="230"/>
      <c r="P332" s="230"/>
      <c r="Q332" s="230"/>
      <c r="R332" s="230"/>
      <c r="S332" s="230"/>
      <c r="T332" s="230"/>
      <c r="U332" s="230"/>
      <c r="V332" s="230"/>
      <c r="W332" s="230"/>
      <c r="X332" s="230"/>
      <c r="Y332" s="230"/>
      <c r="Z332" s="230"/>
      <c r="AA332" s="230"/>
      <c r="AB332" s="230"/>
      <c r="AC332" s="230"/>
      <c r="AD332" s="230"/>
      <c r="AE332" s="230"/>
      <c r="AF332" s="230"/>
      <c r="AG332" s="230"/>
      <c r="AH332" s="230"/>
      <c r="AI332" s="230"/>
      <c r="AJ332" s="230"/>
      <c r="AK332" s="230"/>
      <c r="AL332" s="230"/>
      <c r="AM332" s="230"/>
      <c r="AN332" s="230"/>
      <c r="AO332" s="230"/>
      <c r="AP332" s="230"/>
      <c r="AQ332" s="230"/>
      <c r="AR332" s="230"/>
      <c r="AS332" s="230"/>
      <c r="AT332" s="230"/>
      <c r="AU332" s="230"/>
      <c r="AV332" s="230"/>
      <c r="AW332" s="230"/>
      <c r="AX332" s="230"/>
      <c r="AY332" s="230"/>
      <c r="AZ332" s="230"/>
      <c r="BA332" s="230"/>
      <c r="BB332" s="230"/>
      <c r="BC332" s="230"/>
      <c r="BD332" s="230"/>
      <c r="BE332" s="230"/>
      <c r="BF332" s="230"/>
      <c r="BG332" s="230"/>
      <c r="BH332" s="230"/>
      <c r="BI332" s="230"/>
      <c r="BJ332" s="230"/>
      <c r="BK332" s="230"/>
      <c r="BL332" s="230"/>
      <c r="BM332" s="231">
        <v>28</v>
      </c>
    </row>
    <row r="333" spans="1:65">
      <c r="A333" s="30"/>
      <c r="B333" s="3" t="s">
        <v>86</v>
      </c>
      <c r="C333" s="29"/>
      <c r="D333" s="13">
        <v>2.5405034054606559E-2</v>
      </c>
      <c r="E333" s="157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262</v>
      </c>
      <c r="C334" s="29"/>
      <c r="D334" s="13">
        <v>0</v>
      </c>
      <c r="E334" s="157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263</v>
      </c>
      <c r="C335" s="47"/>
      <c r="D335" s="45" t="s">
        <v>264</v>
      </c>
      <c r="E335" s="157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605</v>
      </c>
      <c r="BM337" s="28" t="s">
        <v>290</v>
      </c>
    </row>
    <row r="338" spans="1:65" ht="15">
      <c r="A338" s="25" t="s">
        <v>29</v>
      </c>
      <c r="B338" s="18" t="s">
        <v>110</v>
      </c>
      <c r="C338" s="15" t="s">
        <v>111</v>
      </c>
      <c r="D338" s="16" t="s">
        <v>315</v>
      </c>
      <c r="E338" s="157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226</v>
      </c>
      <c r="C339" s="9" t="s">
        <v>226</v>
      </c>
      <c r="D339" s="10" t="s">
        <v>112</v>
      </c>
      <c r="E339" s="157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323</v>
      </c>
      <c r="E340" s="15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5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28">
        <v>12</v>
      </c>
      <c r="E342" s="229"/>
      <c r="F342" s="230"/>
      <c r="G342" s="230"/>
      <c r="H342" s="230"/>
      <c r="I342" s="230"/>
      <c r="J342" s="230"/>
      <c r="K342" s="230"/>
      <c r="L342" s="230"/>
      <c r="M342" s="230"/>
      <c r="N342" s="230"/>
      <c r="O342" s="230"/>
      <c r="P342" s="230"/>
      <c r="Q342" s="230"/>
      <c r="R342" s="230"/>
      <c r="S342" s="230"/>
      <c r="T342" s="230"/>
      <c r="U342" s="230"/>
      <c r="V342" s="230"/>
      <c r="W342" s="230"/>
      <c r="X342" s="230"/>
      <c r="Y342" s="230"/>
      <c r="Z342" s="230"/>
      <c r="AA342" s="230"/>
      <c r="AB342" s="230"/>
      <c r="AC342" s="230"/>
      <c r="AD342" s="230"/>
      <c r="AE342" s="230"/>
      <c r="AF342" s="230"/>
      <c r="AG342" s="230"/>
      <c r="AH342" s="230"/>
      <c r="AI342" s="230"/>
      <c r="AJ342" s="230"/>
      <c r="AK342" s="230"/>
      <c r="AL342" s="230"/>
      <c r="AM342" s="230"/>
      <c r="AN342" s="230"/>
      <c r="AO342" s="230"/>
      <c r="AP342" s="230"/>
      <c r="AQ342" s="230"/>
      <c r="AR342" s="230"/>
      <c r="AS342" s="230"/>
      <c r="AT342" s="230"/>
      <c r="AU342" s="230"/>
      <c r="AV342" s="230"/>
      <c r="AW342" s="230"/>
      <c r="AX342" s="230"/>
      <c r="AY342" s="230"/>
      <c r="AZ342" s="230"/>
      <c r="BA342" s="230"/>
      <c r="BB342" s="230"/>
      <c r="BC342" s="230"/>
      <c r="BD342" s="230"/>
      <c r="BE342" s="230"/>
      <c r="BF342" s="230"/>
      <c r="BG342" s="230"/>
      <c r="BH342" s="230"/>
      <c r="BI342" s="230"/>
      <c r="BJ342" s="230"/>
      <c r="BK342" s="230"/>
      <c r="BL342" s="230"/>
      <c r="BM342" s="231">
        <v>1</v>
      </c>
    </row>
    <row r="343" spans="1:65">
      <c r="A343" s="30"/>
      <c r="B343" s="19">
        <v>1</v>
      </c>
      <c r="C343" s="9">
        <v>2</v>
      </c>
      <c r="D343" s="232">
        <v>11.8</v>
      </c>
      <c r="E343" s="229"/>
      <c r="F343" s="230"/>
      <c r="G343" s="230"/>
      <c r="H343" s="230"/>
      <c r="I343" s="230"/>
      <c r="J343" s="230"/>
      <c r="K343" s="230"/>
      <c r="L343" s="230"/>
      <c r="M343" s="230"/>
      <c r="N343" s="230"/>
      <c r="O343" s="230"/>
      <c r="P343" s="230"/>
      <c r="Q343" s="230"/>
      <c r="R343" s="230"/>
      <c r="S343" s="230"/>
      <c r="T343" s="230"/>
      <c r="U343" s="230"/>
      <c r="V343" s="230"/>
      <c r="W343" s="230"/>
      <c r="X343" s="230"/>
      <c r="Y343" s="230"/>
      <c r="Z343" s="230"/>
      <c r="AA343" s="230"/>
      <c r="AB343" s="230"/>
      <c r="AC343" s="230"/>
      <c r="AD343" s="230"/>
      <c r="AE343" s="230"/>
      <c r="AF343" s="230"/>
      <c r="AG343" s="230"/>
      <c r="AH343" s="230"/>
      <c r="AI343" s="230"/>
      <c r="AJ343" s="230"/>
      <c r="AK343" s="230"/>
      <c r="AL343" s="230"/>
      <c r="AM343" s="230"/>
      <c r="AN343" s="230"/>
      <c r="AO343" s="230"/>
      <c r="AP343" s="230"/>
      <c r="AQ343" s="230"/>
      <c r="AR343" s="230"/>
      <c r="AS343" s="230"/>
      <c r="AT343" s="230"/>
      <c r="AU343" s="230"/>
      <c r="AV343" s="230"/>
      <c r="AW343" s="230"/>
      <c r="AX343" s="230"/>
      <c r="AY343" s="230"/>
      <c r="AZ343" s="230"/>
      <c r="BA343" s="230"/>
      <c r="BB343" s="230"/>
      <c r="BC343" s="230"/>
      <c r="BD343" s="230"/>
      <c r="BE343" s="230"/>
      <c r="BF343" s="230"/>
      <c r="BG343" s="230"/>
      <c r="BH343" s="230"/>
      <c r="BI343" s="230"/>
      <c r="BJ343" s="230"/>
      <c r="BK343" s="230"/>
      <c r="BL343" s="230"/>
      <c r="BM343" s="231">
        <v>23</v>
      </c>
    </row>
    <row r="344" spans="1:65">
      <c r="A344" s="30"/>
      <c r="B344" s="20" t="s">
        <v>259</v>
      </c>
      <c r="C344" s="12"/>
      <c r="D344" s="234">
        <v>11.9</v>
      </c>
      <c r="E344" s="229"/>
      <c r="F344" s="230"/>
      <c r="G344" s="230"/>
      <c r="H344" s="230"/>
      <c r="I344" s="230"/>
      <c r="J344" s="230"/>
      <c r="K344" s="230"/>
      <c r="L344" s="230"/>
      <c r="M344" s="230"/>
      <c r="N344" s="230"/>
      <c r="O344" s="230"/>
      <c r="P344" s="230"/>
      <c r="Q344" s="230"/>
      <c r="R344" s="230"/>
      <c r="S344" s="230"/>
      <c r="T344" s="230"/>
      <c r="U344" s="230"/>
      <c r="V344" s="230"/>
      <c r="W344" s="230"/>
      <c r="X344" s="230"/>
      <c r="Y344" s="230"/>
      <c r="Z344" s="230"/>
      <c r="AA344" s="230"/>
      <c r="AB344" s="230"/>
      <c r="AC344" s="230"/>
      <c r="AD344" s="230"/>
      <c r="AE344" s="230"/>
      <c r="AF344" s="230"/>
      <c r="AG344" s="230"/>
      <c r="AH344" s="230"/>
      <c r="AI344" s="230"/>
      <c r="AJ344" s="230"/>
      <c r="AK344" s="230"/>
      <c r="AL344" s="230"/>
      <c r="AM344" s="230"/>
      <c r="AN344" s="230"/>
      <c r="AO344" s="230"/>
      <c r="AP344" s="230"/>
      <c r="AQ344" s="230"/>
      <c r="AR344" s="230"/>
      <c r="AS344" s="230"/>
      <c r="AT344" s="230"/>
      <c r="AU344" s="230"/>
      <c r="AV344" s="230"/>
      <c r="AW344" s="230"/>
      <c r="AX344" s="230"/>
      <c r="AY344" s="230"/>
      <c r="AZ344" s="230"/>
      <c r="BA344" s="230"/>
      <c r="BB344" s="230"/>
      <c r="BC344" s="230"/>
      <c r="BD344" s="230"/>
      <c r="BE344" s="230"/>
      <c r="BF344" s="230"/>
      <c r="BG344" s="230"/>
      <c r="BH344" s="230"/>
      <c r="BI344" s="230"/>
      <c r="BJ344" s="230"/>
      <c r="BK344" s="230"/>
      <c r="BL344" s="230"/>
      <c r="BM344" s="231">
        <v>16</v>
      </c>
    </row>
    <row r="345" spans="1:65">
      <c r="A345" s="30"/>
      <c r="B345" s="3" t="s">
        <v>260</v>
      </c>
      <c r="C345" s="29"/>
      <c r="D345" s="232">
        <v>11.9</v>
      </c>
      <c r="E345" s="229"/>
      <c r="F345" s="230"/>
      <c r="G345" s="230"/>
      <c r="H345" s="230"/>
      <c r="I345" s="230"/>
      <c r="J345" s="230"/>
      <c r="K345" s="230"/>
      <c r="L345" s="230"/>
      <c r="M345" s="230"/>
      <c r="N345" s="230"/>
      <c r="O345" s="230"/>
      <c r="P345" s="230"/>
      <c r="Q345" s="230"/>
      <c r="R345" s="230"/>
      <c r="S345" s="230"/>
      <c r="T345" s="230"/>
      <c r="U345" s="230"/>
      <c r="V345" s="230"/>
      <c r="W345" s="230"/>
      <c r="X345" s="230"/>
      <c r="Y345" s="230"/>
      <c r="Z345" s="230"/>
      <c r="AA345" s="230"/>
      <c r="AB345" s="230"/>
      <c r="AC345" s="230"/>
      <c r="AD345" s="230"/>
      <c r="AE345" s="230"/>
      <c r="AF345" s="230"/>
      <c r="AG345" s="230"/>
      <c r="AH345" s="230"/>
      <c r="AI345" s="230"/>
      <c r="AJ345" s="230"/>
      <c r="AK345" s="230"/>
      <c r="AL345" s="230"/>
      <c r="AM345" s="230"/>
      <c r="AN345" s="230"/>
      <c r="AO345" s="230"/>
      <c r="AP345" s="230"/>
      <c r="AQ345" s="230"/>
      <c r="AR345" s="230"/>
      <c r="AS345" s="230"/>
      <c r="AT345" s="230"/>
      <c r="AU345" s="230"/>
      <c r="AV345" s="230"/>
      <c r="AW345" s="230"/>
      <c r="AX345" s="230"/>
      <c r="AY345" s="230"/>
      <c r="AZ345" s="230"/>
      <c r="BA345" s="230"/>
      <c r="BB345" s="230"/>
      <c r="BC345" s="230"/>
      <c r="BD345" s="230"/>
      <c r="BE345" s="230"/>
      <c r="BF345" s="230"/>
      <c r="BG345" s="230"/>
      <c r="BH345" s="230"/>
      <c r="BI345" s="230"/>
      <c r="BJ345" s="230"/>
      <c r="BK345" s="230"/>
      <c r="BL345" s="230"/>
      <c r="BM345" s="231">
        <v>11.9</v>
      </c>
    </row>
    <row r="346" spans="1:65">
      <c r="A346" s="30"/>
      <c r="B346" s="3" t="s">
        <v>261</v>
      </c>
      <c r="C346" s="29"/>
      <c r="D346" s="232">
        <v>0.141421356237309</v>
      </c>
      <c r="E346" s="229"/>
      <c r="F346" s="230"/>
      <c r="G346" s="230"/>
      <c r="H346" s="230"/>
      <c r="I346" s="230"/>
      <c r="J346" s="230"/>
      <c r="K346" s="230"/>
      <c r="L346" s="230"/>
      <c r="M346" s="230"/>
      <c r="N346" s="230"/>
      <c r="O346" s="230"/>
      <c r="P346" s="230"/>
      <c r="Q346" s="230"/>
      <c r="R346" s="230"/>
      <c r="S346" s="230"/>
      <c r="T346" s="230"/>
      <c r="U346" s="230"/>
      <c r="V346" s="230"/>
      <c r="W346" s="230"/>
      <c r="X346" s="230"/>
      <c r="Y346" s="230"/>
      <c r="Z346" s="230"/>
      <c r="AA346" s="230"/>
      <c r="AB346" s="230"/>
      <c r="AC346" s="230"/>
      <c r="AD346" s="230"/>
      <c r="AE346" s="230"/>
      <c r="AF346" s="230"/>
      <c r="AG346" s="230"/>
      <c r="AH346" s="230"/>
      <c r="AI346" s="230"/>
      <c r="AJ346" s="230"/>
      <c r="AK346" s="230"/>
      <c r="AL346" s="230"/>
      <c r="AM346" s="230"/>
      <c r="AN346" s="230"/>
      <c r="AO346" s="230"/>
      <c r="AP346" s="230"/>
      <c r="AQ346" s="230"/>
      <c r="AR346" s="230"/>
      <c r="AS346" s="230"/>
      <c r="AT346" s="230"/>
      <c r="AU346" s="230"/>
      <c r="AV346" s="230"/>
      <c r="AW346" s="230"/>
      <c r="AX346" s="230"/>
      <c r="AY346" s="230"/>
      <c r="AZ346" s="230"/>
      <c r="BA346" s="230"/>
      <c r="BB346" s="230"/>
      <c r="BC346" s="230"/>
      <c r="BD346" s="230"/>
      <c r="BE346" s="230"/>
      <c r="BF346" s="230"/>
      <c r="BG346" s="230"/>
      <c r="BH346" s="230"/>
      <c r="BI346" s="230"/>
      <c r="BJ346" s="230"/>
      <c r="BK346" s="230"/>
      <c r="BL346" s="230"/>
      <c r="BM346" s="231">
        <v>29</v>
      </c>
    </row>
    <row r="347" spans="1:65">
      <c r="A347" s="30"/>
      <c r="B347" s="3" t="s">
        <v>86</v>
      </c>
      <c r="C347" s="29"/>
      <c r="D347" s="13">
        <v>1.1884147582967143E-2</v>
      </c>
      <c r="E347" s="15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262</v>
      </c>
      <c r="C348" s="29"/>
      <c r="D348" s="13">
        <v>0</v>
      </c>
      <c r="E348" s="157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263</v>
      </c>
      <c r="C349" s="47"/>
      <c r="D349" s="45" t="s">
        <v>264</v>
      </c>
      <c r="E349" s="157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606</v>
      </c>
      <c r="BM351" s="28" t="s">
        <v>290</v>
      </c>
    </row>
    <row r="352" spans="1:65" ht="15">
      <c r="A352" s="25" t="s">
        <v>31</v>
      </c>
      <c r="B352" s="18" t="s">
        <v>110</v>
      </c>
      <c r="C352" s="15" t="s">
        <v>111</v>
      </c>
      <c r="D352" s="16" t="s">
        <v>315</v>
      </c>
      <c r="E352" s="157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226</v>
      </c>
      <c r="C353" s="9" t="s">
        <v>226</v>
      </c>
      <c r="D353" s="10" t="s">
        <v>112</v>
      </c>
      <c r="E353" s="157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323</v>
      </c>
      <c r="E354" s="157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7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8">
        <v>27.9</v>
      </c>
      <c r="E356" s="229"/>
      <c r="F356" s="230"/>
      <c r="G356" s="230"/>
      <c r="H356" s="230"/>
      <c r="I356" s="230"/>
      <c r="J356" s="230"/>
      <c r="K356" s="230"/>
      <c r="L356" s="230"/>
      <c r="M356" s="230"/>
      <c r="N356" s="230"/>
      <c r="O356" s="230"/>
      <c r="P356" s="230"/>
      <c r="Q356" s="230"/>
      <c r="R356" s="230"/>
      <c r="S356" s="230"/>
      <c r="T356" s="230"/>
      <c r="U356" s="230"/>
      <c r="V356" s="230"/>
      <c r="W356" s="230"/>
      <c r="X356" s="230"/>
      <c r="Y356" s="230"/>
      <c r="Z356" s="230"/>
      <c r="AA356" s="230"/>
      <c r="AB356" s="230"/>
      <c r="AC356" s="230"/>
      <c r="AD356" s="230"/>
      <c r="AE356" s="230"/>
      <c r="AF356" s="230"/>
      <c r="AG356" s="230"/>
      <c r="AH356" s="230"/>
      <c r="AI356" s="230"/>
      <c r="AJ356" s="230"/>
      <c r="AK356" s="230"/>
      <c r="AL356" s="230"/>
      <c r="AM356" s="230"/>
      <c r="AN356" s="230"/>
      <c r="AO356" s="230"/>
      <c r="AP356" s="230"/>
      <c r="AQ356" s="230"/>
      <c r="AR356" s="230"/>
      <c r="AS356" s="230"/>
      <c r="AT356" s="230"/>
      <c r="AU356" s="230"/>
      <c r="AV356" s="230"/>
      <c r="AW356" s="230"/>
      <c r="AX356" s="230"/>
      <c r="AY356" s="230"/>
      <c r="AZ356" s="230"/>
      <c r="BA356" s="230"/>
      <c r="BB356" s="230"/>
      <c r="BC356" s="230"/>
      <c r="BD356" s="230"/>
      <c r="BE356" s="230"/>
      <c r="BF356" s="230"/>
      <c r="BG356" s="230"/>
      <c r="BH356" s="230"/>
      <c r="BI356" s="230"/>
      <c r="BJ356" s="230"/>
      <c r="BK356" s="230"/>
      <c r="BL356" s="230"/>
      <c r="BM356" s="231">
        <v>1</v>
      </c>
    </row>
    <row r="357" spans="1:65">
      <c r="A357" s="30"/>
      <c r="B357" s="19">
        <v>1</v>
      </c>
      <c r="C357" s="9">
        <v>2</v>
      </c>
      <c r="D357" s="232">
        <v>27.9</v>
      </c>
      <c r="E357" s="229"/>
      <c r="F357" s="230"/>
      <c r="G357" s="230"/>
      <c r="H357" s="230"/>
      <c r="I357" s="230"/>
      <c r="J357" s="230"/>
      <c r="K357" s="230"/>
      <c r="L357" s="230"/>
      <c r="M357" s="230"/>
      <c r="N357" s="230"/>
      <c r="O357" s="230"/>
      <c r="P357" s="230"/>
      <c r="Q357" s="230"/>
      <c r="R357" s="230"/>
      <c r="S357" s="230"/>
      <c r="T357" s="230"/>
      <c r="U357" s="230"/>
      <c r="V357" s="230"/>
      <c r="W357" s="230"/>
      <c r="X357" s="230"/>
      <c r="Y357" s="230"/>
      <c r="Z357" s="230"/>
      <c r="AA357" s="230"/>
      <c r="AB357" s="230"/>
      <c r="AC357" s="230"/>
      <c r="AD357" s="230"/>
      <c r="AE357" s="230"/>
      <c r="AF357" s="230"/>
      <c r="AG357" s="230"/>
      <c r="AH357" s="230"/>
      <c r="AI357" s="230"/>
      <c r="AJ357" s="230"/>
      <c r="AK357" s="230"/>
      <c r="AL357" s="230"/>
      <c r="AM357" s="230"/>
      <c r="AN357" s="230"/>
      <c r="AO357" s="230"/>
      <c r="AP357" s="230"/>
      <c r="AQ357" s="230"/>
      <c r="AR357" s="230"/>
      <c r="AS357" s="230"/>
      <c r="AT357" s="230"/>
      <c r="AU357" s="230"/>
      <c r="AV357" s="230"/>
      <c r="AW357" s="230"/>
      <c r="AX357" s="230"/>
      <c r="AY357" s="230"/>
      <c r="AZ357" s="230"/>
      <c r="BA357" s="230"/>
      <c r="BB357" s="230"/>
      <c r="BC357" s="230"/>
      <c r="BD357" s="230"/>
      <c r="BE357" s="230"/>
      <c r="BF357" s="230"/>
      <c r="BG357" s="230"/>
      <c r="BH357" s="230"/>
      <c r="BI357" s="230"/>
      <c r="BJ357" s="230"/>
      <c r="BK357" s="230"/>
      <c r="BL357" s="230"/>
      <c r="BM357" s="231">
        <v>24</v>
      </c>
    </row>
    <row r="358" spans="1:65">
      <c r="A358" s="30"/>
      <c r="B358" s="20" t="s">
        <v>259</v>
      </c>
      <c r="C358" s="12"/>
      <c r="D358" s="234">
        <v>27.9</v>
      </c>
      <c r="E358" s="229"/>
      <c r="F358" s="230"/>
      <c r="G358" s="230"/>
      <c r="H358" s="230"/>
      <c r="I358" s="230"/>
      <c r="J358" s="230"/>
      <c r="K358" s="230"/>
      <c r="L358" s="230"/>
      <c r="M358" s="230"/>
      <c r="N358" s="230"/>
      <c r="O358" s="230"/>
      <c r="P358" s="230"/>
      <c r="Q358" s="230"/>
      <c r="R358" s="230"/>
      <c r="S358" s="230"/>
      <c r="T358" s="230"/>
      <c r="U358" s="230"/>
      <c r="V358" s="230"/>
      <c r="W358" s="230"/>
      <c r="X358" s="230"/>
      <c r="Y358" s="230"/>
      <c r="Z358" s="230"/>
      <c r="AA358" s="230"/>
      <c r="AB358" s="230"/>
      <c r="AC358" s="230"/>
      <c r="AD358" s="230"/>
      <c r="AE358" s="230"/>
      <c r="AF358" s="230"/>
      <c r="AG358" s="230"/>
      <c r="AH358" s="230"/>
      <c r="AI358" s="230"/>
      <c r="AJ358" s="230"/>
      <c r="AK358" s="230"/>
      <c r="AL358" s="230"/>
      <c r="AM358" s="230"/>
      <c r="AN358" s="230"/>
      <c r="AO358" s="230"/>
      <c r="AP358" s="230"/>
      <c r="AQ358" s="230"/>
      <c r="AR358" s="230"/>
      <c r="AS358" s="230"/>
      <c r="AT358" s="230"/>
      <c r="AU358" s="230"/>
      <c r="AV358" s="230"/>
      <c r="AW358" s="230"/>
      <c r="AX358" s="230"/>
      <c r="AY358" s="230"/>
      <c r="AZ358" s="230"/>
      <c r="BA358" s="230"/>
      <c r="BB358" s="230"/>
      <c r="BC358" s="230"/>
      <c r="BD358" s="230"/>
      <c r="BE358" s="230"/>
      <c r="BF358" s="230"/>
      <c r="BG358" s="230"/>
      <c r="BH358" s="230"/>
      <c r="BI358" s="230"/>
      <c r="BJ358" s="230"/>
      <c r="BK358" s="230"/>
      <c r="BL358" s="230"/>
      <c r="BM358" s="231">
        <v>16</v>
      </c>
    </row>
    <row r="359" spans="1:65">
      <c r="A359" s="30"/>
      <c r="B359" s="3" t="s">
        <v>260</v>
      </c>
      <c r="C359" s="29"/>
      <c r="D359" s="232">
        <v>27.9</v>
      </c>
      <c r="E359" s="229"/>
      <c r="F359" s="230"/>
      <c r="G359" s="230"/>
      <c r="H359" s="230"/>
      <c r="I359" s="230"/>
      <c r="J359" s="230"/>
      <c r="K359" s="230"/>
      <c r="L359" s="230"/>
      <c r="M359" s="230"/>
      <c r="N359" s="230"/>
      <c r="O359" s="230"/>
      <c r="P359" s="230"/>
      <c r="Q359" s="230"/>
      <c r="R359" s="230"/>
      <c r="S359" s="230"/>
      <c r="T359" s="230"/>
      <c r="U359" s="230"/>
      <c r="V359" s="230"/>
      <c r="W359" s="230"/>
      <c r="X359" s="230"/>
      <c r="Y359" s="230"/>
      <c r="Z359" s="230"/>
      <c r="AA359" s="230"/>
      <c r="AB359" s="230"/>
      <c r="AC359" s="230"/>
      <c r="AD359" s="230"/>
      <c r="AE359" s="230"/>
      <c r="AF359" s="230"/>
      <c r="AG359" s="230"/>
      <c r="AH359" s="230"/>
      <c r="AI359" s="230"/>
      <c r="AJ359" s="230"/>
      <c r="AK359" s="230"/>
      <c r="AL359" s="230"/>
      <c r="AM359" s="230"/>
      <c r="AN359" s="230"/>
      <c r="AO359" s="230"/>
      <c r="AP359" s="230"/>
      <c r="AQ359" s="230"/>
      <c r="AR359" s="230"/>
      <c r="AS359" s="230"/>
      <c r="AT359" s="230"/>
      <c r="AU359" s="230"/>
      <c r="AV359" s="230"/>
      <c r="AW359" s="230"/>
      <c r="AX359" s="230"/>
      <c r="AY359" s="230"/>
      <c r="AZ359" s="230"/>
      <c r="BA359" s="230"/>
      <c r="BB359" s="230"/>
      <c r="BC359" s="230"/>
      <c r="BD359" s="230"/>
      <c r="BE359" s="230"/>
      <c r="BF359" s="230"/>
      <c r="BG359" s="230"/>
      <c r="BH359" s="230"/>
      <c r="BI359" s="230"/>
      <c r="BJ359" s="230"/>
      <c r="BK359" s="230"/>
      <c r="BL359" s="230"/>
      <c r="BM359" s="231">
        <v>27.9</v>
      </c>
    </row>
    <row r="360" spans="1:65">
      <c r="A360" s="30"/>
      <c r="B360" s="3" t="s">
        <v>261</v>
      </c>
      <c r="C360" s="29"/>
      <c r="D360" s="232">
        <v>0</v>
      </c>
      <c r="E360" s="229"/>
      <c r="F360" s="230"/>
      <c r="G360" s="230"/>
      <c r="H360" s="230"/>
      <c r="I360" s="230"/>
      <c r="J360" s="230"/>
      <c r="K360" s="230"/>
      <c r="L360" s="230"/>
      <c r="M360" s="230"/>
      <c r="N360" s="230"/>
      <c r="O360" s="230"/>
      <c r="P360" s="230"/>
      <c r="Q360" s="230"/>
      <c r="R360" s="230"/>
      <c r="S360" s="230"/>
      <c r="T360" s="230"/>
      <c r="U360" s="230"/>
      <c r="V360" s="230"/>
      <c r="W360" s="230"/>
      <c r="X360" s="230"/>
      <c r="Y360" s="230"/>
      <c r="Z360" s="230"/>
      <c r="AA360" s="230"/>
      <c r="AB360" s="230"/>
      <c r="AC360" s="230"/>
      <c r="AD360" s="230"/>
      <c r="AE360" s="230"/>
      <c r="AF360" s="230"/>
      <c r="AG360" s="230"/>
      <c r="AH360" s="230"/>
      <c r="AI360" s="230"/>
      <c r="AJ360" s="230"/>
      <c r="AK360" s="230"/>
      <c r="AL360" s="230"/>
      <c r="AM360" s="230"/>
      <c r="AN360" s="230"/>
      <c r="AO360" s="230"/>
      <c r="AP360" s="230"/>
      <c r="AQ360" s="230"/>
      <c r="AR360" s="230"/>
      <c r="AS360" s="230"/>
      <c r="AT360" s="230"/>
      <c r="AU360" s="230"/>
      <c r="AV360" s="230"/>
      <c r="AW360" s="230"/>
      <c r="AX360" s="230"/>
      <c r="AY360" s="230"/>
      <c r="AZ360" s="230"/>
      <c r="BA360" s="230"/>
      <c r="BB360" s="230"/>
      <c r="BC360" s="230"/>
      <c r="BD360" s="230"/>
      <c r="BE360" s="230"/>
      <c r="BF360" s="230"/>
      <c r="BG360" s="230"/>
      <c r="BH360" s="230"/>
      <c r="BI360" s="230"/>
      <c r="BJ360" s="230"/>
      <c r="BK360" s="230"/>
      <c r="BL360" s="230"/>
      <c r="BM360" s="231">
        <v>30</v>
      </c>
    </row>
    <row r="361" spans="1:65">
      <c r="A361" s="30"/>
      <c r="B361" s="3" t="s">
        <v>86</v>
      </c>
      <c r="C361" s="29"/>
      <c r="D361" s="13">
        <v>0</v>
      </c>
      <c r="E361" s="157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262</v>
      </c>
      <c r="C362" s="29"/>
      <c r="D362" s="13">
        <v>0</v>
      </c>
      <c r="E362" s="157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263</v>
      </c>
      <c r="C363" s="47"/>
      <c r="D363" s="45" t="s">
        <v>264</v>
      </c>
      <c r="E363" s="157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607</v>
      </c>
      <c r="BM365" s="28" t="s">
        <v>290</v>
      </c>
    </row>
    <row r="366" spans="1:65" ht="15">
      <c r="A366" s="25" t="s">
        <v>34</v>
      </c>
      <c r="B366" s="18" t="s">
        <v>110</v>
      </c>
      <c r="C366" s="15" t="s">
        <v>111</v>
      </c>
      <c r="D366" s="16" t="s">
        <v>315</v>
      </c>
      <c r="E366" s="157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226</v>
      </c>
      <c r="C367" s="9" t="s">
        <v>226</v>
      </c>
      <c r="D367" s="10" t="s">
        <v>112</v>
      </c>
      <c r="E367" s="157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323</v>
      </c>
      <c r="E368" s="157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/>
      <c r="C369" s="9"/>
      <c r="D369" s="26"/>
      <c r="E369" s="157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8">
        <v>1</v>
      </c>
      <c r="C370" s="14">
        <v>1</v>
      </c>
      <c r="D370" s="228">
        <v>10</v>
      </c>
      <c r="E370" s="229"/>
      <c r="F370" s="230"/>
      <c r="G370" s="230"/>
      <c r="H370" s="230"/>
      <c r="I370" s="230"/>
      <c r="J370" s="230"/>
      <c r="K370" s="230"/>
      <c r="L370" s="230"/>
      <c r="M370" s="230"/>
      <c r="N370" s="230"/>
      <c r="O370" s="230"/>
      <c r="P370" s="230"/>
      <c r="Q370" s="230"/>
      <c r="R370" s="230"/>
      <c r="S370" s="230"/>
      <c r="T370" s="230"/>
      <c r="U370" s="230"/>
      <c r="V370" s="230"/>
      <c r="W370" s="230"/>
      <c r="X370" s="230"/>
      <c r="Y370" s="230"/>
      <c r="Z370" s="230"/>
      <c r="AA370" s="230"/>
      <c r="AB370" s="230"/>
      <c r="AC370" s="230"/>
      <c r="AD370" s="230"/>
      <c r="AE370" s="230"/>
      <c r="AF370" s="230"/>
      <c r="AG370" s="230"/>
      <c r="AH370" s="230"/>
      <c r="AI370" s="230"/>
      <c r="AJ370" s="230"/>
      <c r="AK370" s="230"/>
      <c r="AL370" s="230"/>
      <c r="AM370" s="230"/>
      <c r="AN370" s="230"/>
      <c r="AO370" s="230"/>
      <c r="AP370" s="230"/>
      <c r="AQ370" s="230"/>
      <c r="AR370" s="230"/>
      <c r="AS370" s="230"/>
      <c r="AT370" s="230"/>
      <c r="AU370" s="230"/>
      <c r="AV370" s="230"/>
      <c r="AW370" s="230"/>
      <c r="AX370" s="230"/>
      <c r="AY370" s="230"/>
      <c r="AZ370" s="230"/>
      <c r="BA370" s="230"/>
      <c r="BB370" s="230"/>
      <c r="BC370" s="230"/>
      <c r="BD370" s="230"/>
      <c r="BE370" s="230"/>
      <c r="BF370" s="230"/>
      <c r="BG370" s="230"/>
      <c r="BH370" s="230"/>
      <c r="BI370" s="230"/>
      <c r="BJ370" s="230"/>
      <c r="BK370" s="230"/>
      <c r="BL370" s="230"/>
      <c r="BM370" s="231">
        <v>1</v>
      </c>
    </row>
    <row r="371" spans="1:65">
      <c r="A371" s="30"/>
      <c r="B371" s="19">
        <v>1</v>
      </c>
      <c r="C371" s="9">
        <v>2</v>
      </c>
      <c r="D371" s="232">
        <v>12</v>
      </c>
      <c r="E371" s="229"/>
      <c r="F371" s="230"/>
      <c r="G371" s="230"/>
      <c r="H371" s="230"/>
      <c r="I371" s="230"/>
      <c r="J371" s="230"/>
      <c r="K371" s="230"/>
      <c r="L371" s="230"/>
      <c r="M371" s="230"/>
      <c r="N371" s="230"/>
      <c r="O371" s="230"/>
      <c r="P371" s="230"/>
      <c r="Q371" s="230"/>
      <c r="R371" s="230"/>
      <c r="S371" s="230"/>
      <c r="T371" s="230"/>
      <c r="U371" s="230"/>
      <c r="V371" s="230"/>
      <c r="W371" s="230"/>
      <c r="X371" s="230"/>
      <c r="Y371" s="230"/>
      <c r="Z371" s="230"/>
      <c r="AA371" s="230"/>
      <c r="AB371" s="230"/>
      <c r="AC371" s="230"/>
      <c r="AD371" s="230"/>
      <c r="AE371" s="230"/>
      <c r="AF371" s="230"/>
      <c r="AG371" s="230"/>
      <c r="AH371" s="230"/>
      <c r="AI371" s="230"/>
      <c r="AJ371" s="230"/>
      <c r="AK371" s="230"/>
      <c r="AL371" s="230"/>
      <c r="AM371" s="230"/>
      <c r="AN371" s="230"/>
      <c r="AO371" s="230"/>
      <c r="AP371" s="230"/>
      <c r="AQ371" s="230"/>
      <c r="AR371" s="230"/>
      <c r="AS371" s="230"/>
      <c r="AT371" s="230"/>
      <c r="AU371" s="230"/>
      <c r="AV371" s="230"/>
      <c r="AW371" s="230"/>
      <c r="AX371" s="230"/>
      <c r="AY371" s="230"/>
      <c r="AZ371" s="230"/>
      <c r="BA371" s="230"/>
      <c r="BB371" s="230"/>
      <c r="BC371" s="230"/>
      <c r="BD371" s="230"/>
      <c r="BE371" s="230"/>
      <c r="BF371" s="230"/>
      <c r="BG371" s="230"/>
      <c r="BH371" s="230"/>
      <c r="BI371" s="230"/>
      <c r="BJ371" s="230"/>
      <c r="BK371" s="230"/>
      <c r="BL371" s="230"/>
      <c r="BM371" s="231">
        <v>25</v>
      </c>
    </row>
    <row r="372" spans="1:65">
      <c r="A372" s="30"/>
      <c r="B372" s="20" t="s">
        <v>259</v>
      </c>
      <c r="C372" s="12"/>
      <c r="D372" s="234">
        <v>11</v>
      </c>
      <c r="E372" s="229"/>
      <c r="F372" s="230"/>
      <c r="G372" s="230"/>
      <c r="H372" s="230"/>
      <c r="I372" s="230"/>
      <c r="J372" s="230"/>
      <c r="K372" s="230"/>
      <c r="L372" s="230"/>
      <c r="M372" s="230"/>
      <c r="N372" s="230"/>
      <c r="O372" s="230"/>
      <c r="P372" s="230"/>
      <c r="Q372" s="230"/>
      <c r="R372" s="230"/>
      <c r="S372" s="230"/>
      <c r="T372" s="230"/>
      <c r="U372" s="230"/>
      <c r="V372" s="230"/>
      <c r="W372" s="230"/>
      <c r="X372" s="230"/>
      <c r="Y372" s="230"/>
      <c r="Z372" s="230"/>
      <c r="AA372" s="230"/>
      <c r="AB372" s="230"/>
      <c r="AC372" s="230"/>
      <c r="AD372" s="230"/>
      <c r="AE372" s="230"/>
      <c r="AF372" s="230"/>
      <c r="AG372" s="230"/>
      <c r="AH372" s="230"/>
      <c r="AI372" s="230"/>
      <c r="AJ372" s="230"/>
      <c r="AK372" s="230"/>
      <c r="AL372" s="230"/>
      <c r="AM372" s="230"/>
      <c r="AN372" s="230"/>
      <c r="AO372" s="230"/>
      <c r="AP372" s="230"/>
      <c r="AQ372" s="230"/>
      <c r="AR372" s="230"/>
      <c r="AS372" s="230"/>
      <c r="AT372" s="230"/>
      <c r="AU372" s="230"/>
      <c r="AV372" s="230"/>
      <c r="AW372" s="230"/>
      <c r="AX372" s="230"/>
      <c r="AY372" s="230"/>
      <c r="AZ372" s="230"/>
      <c r="BA372" s="230"/>
      <c r="BB372" s="230"/>
      <c r="BC372" s="230"/>
      <c r="BD372" s="230"/>
      <c r="BE372" s="230"/>
      <c r="BF372" s="230"/>
      <c r="BG372" s="230"/>
      <c r="BH372" s="230"/>
      <c r="BI372" s="230"/>
      <c r="BJ372" s="230"/>
      <c r="BK372" s="230"/>
      <c r="BL372" s="230"/>
      <c r="BM372" s="231">
        <v>16</v>
      </c>
    </row>
    <row r="373" spans="1:65">
      <c r="A373" s="30"/>
      <c r="B373" s="3" t="s">
        <v>260</v>
      </c>
      <c r="C373" s="29"/>
      <c r="D373" s="232">
        <v>11</v>
      </c>
      <c r="E373" s="229"/>
      <c r="F373" s="230"/>
      <c r="G373" s="230"/>
      <c r="H373" s="230"/>
      <c r="I373" s="230"/>
      <c r="J373" s="230"/>
      <c r="K373" s="230"/>
      <c r="L373" s="230"/>
      <c r="M373" s="230"/>
      <c r="N373" s="230"/>
      <c r="O373" s="230"/>
      <c r="P373" s="230"/>
      <c r="Q373" s="230"/>
      <c r="R373" s="230"/>
      <c r="S373" s="230"/>
      <c r="T373" s="230"/>
      <c r="U373" s="230"/>
      <c r="V373" s="230"/>
      <c r="W373" s="230"/>
      <c r="X373" s="230"/>
      <c r="Y373" s="230"/>
      <c r="Z373" s="230"/>
      <c r="AA373" s="230"/>
      <c r="AB373" s="230"/>
      <c r="AC373" s="230"/>
      <c r="AD373" s="230"/>
      <c r="AE373" s="230"/>
      <c r="AF373" s="230"/>
      <c r="AG373" s="230"/>
      <c r="AH373" s="230"/>
      <c r="AI373" s="230"/>
      <c r="AJ373" s="230"/>
      <c r="AK373" s="230"/>
      <c r="AL373" s="230"/>
      <c r="AM373" s="230"/>
      <c r="AN373" s="230"/>
      <c r="AO373" s="230"/>
      <c r="AP373" s="230"/>
      <c r="AQ373" s="230"/>
      <c r="AR373" s="230"/>
      <c r="AS373" s="230"/>
      <c r="AT373" s="230"/>
      <c r="AU373" s="230"/>
      <c r="AV373" s="230"/>
      <c r="AW373" s="230"/>
      <c r="AX373" s="230"/>
      <c r="AY373" s="230"/>
      <c r="AZ373" s="230"/>
      <c r="BA373" s="230"/>
      <c r="BB373" s="230"/>
      <c r="BC373" s="230"/>
      <c r="BD373" s="230"/>
      <c r="BE373" s="230"/>
      <c r="BF373" s="230"/>
      <c r="BG373" s="230"/>
      <c r="BH373" s="230"/>
      <c r="BI373" s="230"/>
      <c r="BJ373" s="230"/>
      <c r="BK373" s="230"/>
      <c r="BL373" s="230"/>
      <c r="BM373" s="231">
        <v>11</v>
      </c>
    </row>
    <row r="374" spans="1:65">
      <c r="A374" s="30"/>
      <c r="B374" s="3" t="s">
        <v>261</v>
      </c>
      <c r="C374" s="29"/>
      <c r="D374" s="232">
        <v>1.4142135623730951</v>
      </c>
      <c r="E374" s="229"/>
      <c r="F374" s="230"/>
      <c r="G374" s="230"/>
      <c r="H374" s="230"/>
      <c r="I374" s="230"/>
      <c r="J374" s="230"/>
      <c r="K374" s="230"/>
      <c r="L374" s="230"/>
      <c r="M374" s="230"/>
      <c r="N374" s="230"/>
      <c r="O374" s="230"/>
      <c r="P374" s="230"/>
      <c r="Q374" s="230"/>
      <c r="R374" s="230"/>
      <c r="S374" s="230"/>
      <c r="T374" s="230"/>
      <c r="U374" s="230"/>
      <c r="V374" s="230"/>
      <c r="W374" s="230"/>
      <c r="X374" s="230"/>
      <c r="Y374" s="230"/>
      <c r="Z374" s="230"/>
      <c r="AA374" s="230"/>
      <c r="AB374" s="230"/>
      <c r="AC374" s="230"/>
      <c r="AD374" s="230"/>
      <c r="AE374" s="230"/>
      <c r="AF374" s="230"/>
      <c r="AG374" s="230"/>
      <c r="AH374" s="230"/>
      <c r="AI374" s="230"/>
      <c r="AJ374" s="230"/>
      <c r="AK374" s="230"/>
      <c r="AL374" s="230"/>
      <c r="AM374" s="230"/>
      <c r="AN374" s="230"/>
      <c r="AO374" s="230"/>
      <c r="AP374" s="230"/>
      <c r="AQ374" s="230"/>
      <c r="AR374" s="230"/>
      <c r="AS374" s="230"/>
      <c r="AT374" s="230"/>
      <c r="AU374" s="230"/>
      <c r="AV374" s="230"/>
      <c r="AW374" s="230"/>
      <c r="AX374" s="230"/>
      <c r="AY374" s="230"/>
      <c r="AZ374" s="230"/>
      <c r="BA374" s="230"/>
      <c r="BB374" s="230"/>
      <c r="BC374" s="230"/>
      <c r="BD374" s="230"/>
      <c r="BE374" s="230"/>
      <c r="BF374" s="230"/>
      <c r="BG374" s="230"/>
      <c r="BH374" s="230"/>
      <c r="BI374" s="230"/>
      <c r="BJ374" s="230"/>
      <c r="BK374" s="230"/>
      <c r="BL374" s="230"/>
      <c r="BM374" s="231">
        <v>31</v>
      </c>
    </row>
    <row r="375" spans="1:65">
      <c r="A375" s="30"/>
      <c r="B375" s="3" t="s">
        <v>86</v>
      </c>
      <c r="C375" s="29"/>
      <c r="D375" s="13">
        <v>0.12856486930664501</v>
      </c>
      <c r="E375" s="157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262</v>
      </c>
      <c r="C376" s="29"/>
      <c r="D376" s="13">
        <v>0</v>
      </c>
      <c r="E376" s="157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263</v>
      </c>
      <c r="C377" s="47"/>
      <c r="D377" s="45" t="s">
        <v>264</v>
      </c>
      <c r="E377" s="157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608</v>
      </c>
      <c r="BM379" s="28" t="s">
        <v>290</v>
      </c>
    </row>
    <row r="380" spans="1:65" ht="15">
      <c r="A380" s="25" t="s">
        <v>37</v>
      </c>
      <c r="B380" s="18" t="s">
        <v>110</v>
      </c>
      <c r="C380" s="15" t="s">
        <v>111</v>
      </c>
      <c r="D380" s="16" t="s">
        <v>315</v>
      </c>
      <c r="E380" s="157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226</v>
      </c>
      <c r="C381" s="9" t="s">
        <v>226</v>
      </c>
      <c r="D381" s="10" t="s">
        <v>112</v>
      </c>
      <c r="E381" s="157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1</v>
      </c>
    </row>
    <row r="382" spans="1:65">
      <c r="A382" s="30"/>
      <c r="B382" s="19"/>
      <c r="C382" s="9"/>
      <c r="D382" s="10" t="s">
        <v>323</v>
      </c>
      <c r="E382" s="157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3</v>
      </c>
    </row>
    <row r="383" spans="1:65">
      <c r="A383" s="30"/>
      <c r="B383" s="19"/>
      <c r="C383" s="9"/>
      <c r="D383" s="26"/>
      <c r="E383" s="157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3</v>
      </c>
    </row>
    <row r="384" spans="1:65">
      <c r="A384" s="30"/>
      <c r="B384" s="18">
        <v>1</v>
      </c>
      <c r="C384" s="14">
        <v>1</v>
      </c>
      <c r="D384" s="235">
        <v>0.16600000000000001</v>
      </c>
      <c r="E384" s="216"/>
      <c r="F384" s="217"/>
      <c r="G384" s="217"/>
      <c r="H384" s="217"/>
      <c r="I384" s="217"/>
      <c r="J384" s="217"/>
      <c r="K384" s="217"/>
      <c r="L384" s="217"/>
      <c r="M384" s="217"/>
      <c r="N384" s="217"/>
      <c r="O384" s="217"/>
      <c r="P384" s="217"/>
      <c r="Q384" s="217"/>
      <c r="R384" s="217"/>
      <c r="S384" s="217"/>
      <c r="T384" s="217"/>
      <c r="U384" s="217"/>
      <c r="V384" s="217"/>
      <c r="W384" s="217"/>
      <c r="X384" s="217"/>
      <c r="Y384" s="217"/>
      <c r="Z384" s="217"/>
      <c r="AA384" s="217"/>
      <c r="AB384" s="217"/>
      <c r="AC384" s="217"/>
      <c r="AD384" s="217"/>
      <c r="AE384" s="217"/>
      <c r="AF384" s="217"/>
      <c r="AG384" s="217"/>
      <c r="AH384" s="217"/>
      <c r="AI384" s="217"/>
      <c r="AJ384" s="217"/>
      <c r="AK384" s="217"/>
      <c r="AL384" s="217"/>
      <c r="AM384" s="217"/>
      <c r="AN384" s="217"/>
      <c r="AO384" s="217"/>
      <c r="AP384" s="217"/>
      <c r="AQ384" s="217"/>
      <c r="AR384" s="217"/>
      <c r="AS384" s="217"/>
      <c r="AT384" s="217"/>
      <c r="AU384" s="217"/>
      <c r="AV384" s="217"/>
      <c r="AW384" s="217"/>
      <c r="AX384" s="217"/>
      <c r="AY384" s="217"/>
      <c r="AZ384" s="217"/>
      <c r="BA384" s="217"/>
      <c r="BB384" s="217"/>
      <c r="BC384" s="217"/>
      <c r="BD384" s="217"/>
      <c r="BE384" s="217"/>
      <c r="BF384" s="217"/>
      <c r="BG384" s="217"/>
      <c r="BH384" s="217"/>
      <c r="BI384" s="217"/>
      <c r="BJ384" s="217"/>
      <c r="BK384" s="217"/>
      <c r="BL384" s="217"/>
      <c r="BM384" s="237">
        <v>1</v>
      </c>
    </row>
    <row r="385" spans="1:65">
      <c r="A385" s="30"/>
      <c r="B385" s="19">
        <v>1</v>
      </c>
      <c r="C385" s="9">
        <v>2</v>
      </c>
      <c r="D385" s="24">
        <v>0.16900000000000001</v>
      </c>
      <c r="E385" s="216"/>
      <c r="F385" s="217"/>
      <c r="G385" s="217"/>
      <c r="H385" s="217"/>
      <c r="I385" s="217"/>
      <c r="J385" s="217"/>
      <c r="K385" s="217"/>
      <c r="L385" s="217"/>
      <c r="M385" s="217"/>
      <c r="N385" s="217"/>
      <c r="O385" s="217"/>
      <c r="P385" s="217"/>
      <c r="Q385" s="217"/>
      <c r="R385" s="217"/>
      <c r="S385" s="217"/>
      <c r="T385" s="217"/>
      <c r="U385" s="217"/>
      <c r="V385" s="217"/>
      <c r="W385" s="217"/>
      <c r="X385" s="217"/>
      <c r="Y385" s="217"/>
      <c r="Z385" s="217"/>
      <c r="AA385" s="217"/>
      <c r="AB385" s="217"/>
      <c r="AC385" s="217"/>
      <c r="AD385" s="217"/>
      <c r="AE385" s="217"/>
      <c r="AF385" s="217"/>
      <c r="AG385" s="217"/>
      <c r="AH385" s="217"/>
      <c r="AI385" s="217"/>
      <c r="AJ385" s="217"/>
      <c r="AK385" s="217"/>
      <c r="AL385" s="217"/>
      <c r="AM385" s="217"/>
      <c r="AN385" s="217"/>
      <c r="AO385" s="217"/>
      <c r="AP385" s="217"/>
      <c r="AQ385" s="217"/>
      <c r="AR385" s="217"/>
      <c r="AS385" s="217"/>
      <c r="AT385" s="217"/>
      <c r="AU385" s="217"/>
      <c r="AV385" s="217"/>
      <c r="AW385" s="217"/>
      <c r="AX385" s="217"/>
      <c r="AY385" s="217"/>
      <c r="AZ385" s="217"/>
      <c r="BA385" s="217"/>
      <c r="BB385" s="217"/>
      <c r="BC385" s="217"/>
      <c r="BD385" s="217"/>
      <c r="BE385" s="217"/>
      <c r="BF385" s="217"/>
      <c r="BG385" s="217"/>
      <c r="BH385" s="217"/>
      <c r="BI385" s="217"/>
      <c r="BJ385" s="217"/>
      <c r="BK385" s="217"/>
      <c r="BL385" s="217"/>
      <c r="BM385" s="237">
        <v>26</v>
      </c>
    </row>
    <row r="386" spans="1:65">
      <c r="A386" s="30"/>
      <c r="B386" s="20" t="s">
        <v>259</v>
      </c>
      <c r="C386" s="12"/>
      <c r="D386" s="240">
        <v>0.16750000000000001</v>
      </c>
      <c r="E386" s="216"/>
      <c r="F386" s="217"/>
      <c r="G386" s="217"/>
      <c r="H386" s="217"/>
      <c r="I386" s="217"/>
      <c r="J386" s="217"/>
      <c r="K386" s="217"/>
      <c r="L386" s="217"/>
      <c r="M386" s="217"/>
      <c r="N386" s="217"/>
      <c r="O386" s="217"/>
      <c r="P386" s="217"/>
      <c r="Q386" s="217"/>
      <c r="R386" s="217"/>
      <c r="S386" s="217"/>
      <c r="T386" s="217"/>
      <c r="U386" s="217"/>
      <c r="V386" s="217"/>
      <c r="W386" s="217"/>
      <c r="X386" s="217"/>
      <c r="Y386" s="217"/>
      <c r="Z386" s="217"/>
      <c r="AA386" s="217"/>
      <c r="AB386" s="217"/>
      <c r="AC386" s="217"/>
      <c r="AD386" s="217"/>
      <c r="AE386" s="217"/>
      <c r="AF386" s="217"/>
      <c r="AG386" s="217"/>
      <c r="AH386" s="217"/>
      <c r="AI386" s="217"/>
      <c r="AJ386" s="217"/>
      <c r="AK386" s="217"/>
      <c r="AL386" s="217"/>
      <c r="AM386" s="217"/>
      <c r="AN386" s="217"/>
      <c r="AO386" s="217"/>
      <c r="AP386" s="217"/>
      <c r="AQ386" s="217"/>
      <c r="AR386" s="217"/>
      <c r="AS386" s="217"/>
      <c r="AT386" s="217"/>
      <c r="AU386" s="217"/>
      <c r="AV386" s="217"/>
      <c r="AW386" s="217"/>
      <c r="AX386" s="217"/>
      <c r="AY386" s="217"/>
      <c r="AZ386" s="217"/>
      <c r="BA386" s="217"/>
      <c r="BB386" s="217"/>
      <c r="BC386" s="217"/>
      <c r="BD386" s="217"/>
      <c r="BE386" s="217"/>
      <c r="BF386" s="217"/>
      <c r="BG386" s="217"/>
      <c r="BH386" s="217"/>
      <c r="BI386" s="217"/>
      <c r="BJ386" s="217"/>
      <c r="BK386" s="217"/>
      <c r="BL386" s="217"/>
      <c r="BM386" s="237">
        <v>16</v>
      </c>
    </row>
    <row r="387" spans="1:65">
      <c r="A387" s="30"/>
      <c r="B387" s="3" t="s">
        <v>260</v>
      </c>
      <c r="C387" s="29"/>
      <c r="D387" s="24">
        <v>0.16750000000000001</v>
      </c>
      <c r="E387" s="216"/>
      <c r="F387" s="217"/>
      <c r="G387" s="217"/>
      <c r="H387" s="217"/>
      <c r="I387" s="217"/>
      <c r="J387" s="217"/>
      <c r="K387" s="217"/>
      <c r="L387" s="217"/>
      <c r="M387" s="217"/>
      <c r="N387" s="217"/>
      <c r="O387" s="217"/>
      <c r="P387" s="217"/>
      <c r="Q387" s="217"/>
      <c r="R387" s="217"/>
      <c r="S387" s="217"/>
      <c r="T387" s="217"/>
      <c r="U387" s="217"/>
      <c r="V387" s="217"/>
      <c r="W387" s="217"/>
      <c r="X387" s="217"/>
      <c r="Y387" s="217"/>
      <c r="Z387" s="217"/>
      <c r="AA387" s="217"/>
      <c r="AB387" s="217"/>
      <c r="AC387" s="217"/>
      <c r="AD387" s="217"/>
      <c r="AE387" s="217"/>
      <c r="AF387" s="217"/>
      <c r="AG387" s="217"/>
      <c r="AH387" s="217"/>
      <c r="AI387" s="217"/>
      <c r="AJ387" s="217"/>
      <c r="AK387" s="217"/>
      <c r="AL387" s="217"/>
      <c r="AM387" s="217"/>
      <c r="AN387" s="217"/>
      <c r="AO387" s="217"/>
      <c r="AP387" s="217"/>
      <c r="AQ387" s="217"/>
      <c r="AR387" s="217"/>
      <c r="AS387" s="217"/>
      <c r="AT387" s="217"/>
      <c r="AU387" s="217"/>
      <c r="AV387" s="217"/>
      <c r="AW387" s="217"/>
      <c r="AX387" s="217"/>
      <c r="AY387" s="217"/>
      <c r="AZ387" s="217"/>
      <c r="BA387" s="217"/>
      <c r="BB387" s="217"/>
      <c r="BC387" s="217"/>
      <c r="BD387" s="217"/>
      <c r="BE387" s="217"/>
      <c r="BF387" s="217"/>
      <c r="BG387" s="217"/>
      <c r="BH387" s="217"/>
      <c r="BI387" s="217"/>
      <c r="BJ387" s="217"/>
      <c r="BK387" s="217"/>
      <c r="BL387" s="217"/>
      <c r="BM387" s="237">
        <v>0.16750000000000001</v>
      </c>
    </row>
    <row r="388" spans="1:65">
      <c r="A388" s="30"/>
      <c r="B388" s="3" t="s">
        <v>261</v>
      </c>
      <c r="C388" s="29"/>
      <c r="D388" s="24">
        <v>2.1213203435596446E-3</v>
      </c>
      <c r="E388" s="216"/>
      <c r="F388" s="217"/>
      <c r="G388" s="217"/>
      <c r="H388" s="217"/>
      <c r="I388" s="217"/>
      <c r="J388" s="217"/>
      <c r="K388" s="217"/>
      <c r="L388" s="217"/>
      <c r="M388" s="217"/>
      <c r="N388" s="217"/>
      <c r="O388" s="217"/>
      <c r="P388" s="217"/>
      <c r="Q388" s="217"/>
      <c r="R388" s="217"/>
      <c r="S388" s="217"/>
      <c r="T388" s="217"/>
      <c r="U388" s="217"/>
      <c r="V388" s="217"/>
      <c r="W388" s="217"/>
      <c r="X388" s="217"/>
      <c r="Y388" s="217"/>
      <c r="Z388" s="217"/>
      <c r="AA388" s="217"/>
      <c r="AB388" s="217"/>
      <c r="AC388" s="217"/>
      <c r="AD388" s="217"/>
      <c r="AE388" s="217"/>
      <c r="AF388" s="217"/>
      <c r="AG388" s="217"/>
      <c r="AH388" s="217"/>
      <c r="AI388" s="217"/>
      <c r="AJ388" s="217"/>
      <c r="AK388" s="217"/>
      <c r="AL388" s="217"/>
      <c r="AM388" s="217"/>
      <c r="AN388" s="217"/>
      <c r="AO388" s="217"/>
      <c r="AP388" s="217"/>
      <c r="AQ388" s="217"/>
      <c r="AR388" s="217"/>
      <c r="AS388" s="217"/>
      <c r="AT388" s="217"/>
      <c r="AU388" s="217"/>
      <c r="AV388" s="217"/>
      <c r="AW388" s="217"/>
      <c r="AX388" s="217"/>
      <c r="AY388" s="217"/>
      <c r="AZ388" s="217"/>
      <c r="BA388" s="217"/>
      <c r="BB388" s="217"/>
      <c r="BC388" s="217"/>
      <c r="BD388" s="217"/>
      <c r="BE388" s="217"/>
      <c r="BF388" s="217"/>
      <c r="BG388" s="217"/>
      <c r="BH388" s="217"/>
      <c r="BI388" s="217"/>
      <c r="BJ388" s="217"/>
      <c r="BK388" s="217"/>
      <c r="BL388" s="217"/>
      <c r="BM388" s="237">
        <v>32</v>
      </c>
    </row>
    <row r="389" spans="1:65">
      <c r="A389" s="30"/>
      <c r="B389" s="3" t="s">
        <v>86</v>
      </c>
      <c r="C389" s="29"/>
      <c r="D389" s="13">
        <v>1.2664599066027729E-2</v>
      </c>
      <c r="E389" s="157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262</v>
      </c>
      <c r="C390" s="29"/>
      <c r="D390" s="13">
        <v>0</v>
      </c>
      <c r="E390" s="157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263</v>
      </c>
      <c r="C391" s="47"/>
      <c r="D391" s="45" t="s">
        <v>264</v>
      </c>
      <c r="E391" s="157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609</v>
      </c>
      <c r="BM393" s="28" t="s">
        <v>290</v>
      </c>
    </row>
    <row r="394" spans="1:65" ht="15">
      <c r="A394" s="25" t="s">
        <v>40</v>
      </c>
      <c r="B394" s="18" t="s">
        <v>110</v>
      </c>
      <c r="C394" s="15" t="s">
        <v>111</v>
      </c>
      <c r="D394" s="16" t="s">
        <v>315</v>
      </c>
      <c r="E394" s="157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226</v>
      </c>
      <c r="C395" s="9" t="s">
        <v>226</v>
      </c>
      <c r="D395" s="10" t="s">
        <v>112</v>
      </c>
      <c r="E395" s="157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323</v>
      </c>
      <c r="E396" s="157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7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7.56</v>
      </c>
      <c r="E398" s="157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7.53</v>
      </c>
      <c r="E399" s="157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27</v>
      </c>
    </row>
    <row r="400" spans="1:65">
      <c r="A400" s="30"/>
      <c r="B400" s="20" t="s">
        <v>259</v>
      </c>
      <c r="C400" s="12"/>
      <c r="D400" s="23">
        <v>7.5449999999999999</v>
      </c>
      <c r="E400" s="157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260</v>
      </c>
      <c r="C401" s="29"/>
      <c r="D401" s="11">
        <v>7.5449999999999999</v>
      </c>
      <c r="E401" s="157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7.5449999999999999</v>
      </c>
    </row>
    <row r="402" spans="1:65">
      <c r="A402" s="30"/>
      <c r="B402" s="3" t="s">
        <v>261</v>
      </c>
      <c r="C402" s="29"/>
      <c r="D402" s="24">
        <v>2.1213203435595972E-2</v>
      </c>
      <c r="E402" s="157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33</v>
      </c>
    </row>
    <row r="403" spans="1:65">
      <c r="A403" s="30"/>
      <c r="B403" s="3" t="s">
        <v>86</v>
      </c>
      <c r="C403" s="29"/>
      <c r="D403" s="13">
        <v>2.8115577780776636E-3</v>
      </c>
      <c r="E403" s="157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262</v>
      </c>
      <c r="C404" s="29"/>
      <c r="D404" s="13">
        <v>0</v>
      </c>
      <c r="E404" s="157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263</v>
      </c>
      <c r="C405" s="47"/>
      <c r="D405" s="45" t="s">
        <v>264</v>
      </c>
      <c r="E405" s="157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610</v>
      </c>
      <c r="BM407" s="28" t="s">
        <v>290</v>
      </c>
    </row>
    <row r="408" spans="1:65" ht="15">
      <c r="A408" s="25" t="s">
        <v>43</v>
      </c>
      <c r="B408" s="18" t="s">
        <v>110</v>
      </c>
      <c r="C408" s="15" t="s">
        <v>111</v>
      </c>
      <c r="D408" s="16" t="s">
        <v>315</v>
      </c>
      <c r="E408" s="157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226</v>
      </c>
      <c r="C409" s="9" t="s">
        <v>226</v>
      </c>
      <c r="D409" s="10" t="s">
        <v>112</v>
      </c>
      <c r="E409" s="157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323</v>
      </c>
      <c r="E410" s="157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57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18">
        <v>156</v>
      </c>
      <c r="E412" s="220"/>
      <c r="F412" s="221"/>
      <c r="G412" s="221"/>
      <c r="H412" s="221"/>
      <c r="I412" s="221"/>
      <c r="J412" s="221"/>
      <c r="K412" s="221"/>
      <c r="L412" s="221"/>
      <c r="M412" s="221"/>
      <c r="N412" s="221"/>
      <c r="O412" s="221"/>
      <c r="P412" s="221"/>
      <c r="Q412" s="221"/>
      <c r="R412" s="221"/>
      <c r="S412" s="221"/>
      <c r="T412" s="221"/>
      <c r="U412" s="221"/>
      <c r="V412" s="221"/>
      <c r="W412" s="221"/>
      <c r="X412" s="221"/>
      <c r="Y412" s="221"/>
      <c r="Z412" s="221"/>
      <c r="AA412" s="221"/>
      <c r="AB412" s="221"/>
      <c r="AC412" s="221"/>
      <c r="AD412" s="221"/>
      <c r="AE412" s="221"/>
      <c r="AF412" s="221"/>
      <c r="AG412" s="221"/>
      <c r="AH412" s="221"/>
      <c r="AI412" s="221"/>
      <c r="AJ412" s="221"/>
      <c r="AK412" s="221"/>
      <c r="AL412" s="221"/>
      <c r="AM412" s="221"/>
      <c r="AN412" s="221"/>
      <c r="AO412" s="221"/>
      <c r="AP412" s="221"/>
      <c r="AQ412" s="221"/>
      <c r="AR412" s="221"/>
      <c r="AS412" s="221"/>
      <c r="AT412" s="221"/>
      <c r="AU412" s="221"/>
      <c r="AV412" s="221"/>
      <c r="AW412" s="221"/>
      <c r="AX412" s="221"/>
      <c r="AY412" s="221"/>
      <c r="AZ412" s="221"/>
      <c r="BA412" s="221"/>
      <c r="BB412" s="221"/>
      <c r="BC412" s="221"/>
      <c r="BD412" s="221"/>
      <c r="BE412" s="221"/>
      <c r="BF412" s="221"/>
      <c r="BG412" s="221"/>
      <c r="BH412" s="221"/>
      <c r="BI412" s="221"/>
      <c r="BJ412" s="221"/>
      <c r="BK412" s="221"/>
      <c r="BL412" s="221"/>
      <c r="BM412" s="222">
        <v>1</v>
      </c>
    </row>
    <row r="413" spans="1:65">
      <c r="A413" s="30"/>
      <c r="B413" s="19">
        <v>1</v>
      </c>
      <c r="C413" s="9">
        <v>2</v>
      </c>
      <c r="D413" s="223">
        <v>155</v>
      </c>
      <c r="E413" s="220"/>
      <c r="F413" s="221"/>
      <c r="G413" s="221"/>
      <c r="H413" s="221"/>
      <c r="I413" s="221"/>
      <c r="J413" s="221"/>
      <c r="K413" s="221"/>
      <c r="L413" s="221"/>
      <c r="M413" s="221"/>
      <c r="N413" s="221"/>
      <c r="O413" s="221"/>
      <c r="P413" s="221"/>
      <c r="Q413" s="221"/>
      <c r="R413" s="221"/>
      <c r="S413" s="221"/>
      <c r="T413" s="221"/>
      <c r="U413" s="221"/>
      <c r="V413" s="221"/>
      <c r="W413" s="221"/>
      <c r="X413" s="221"/>
      <c r="Y413" s="221"/>
      <c r="Z413" s="221"/>
      <c r="AA413" s="221"/>
      <c r="AB413" s="221"/>
      <c r="AC413" s="221"/>
      <c r="AD413" s="221"/>
      <c r="AE413" s="221"/>
      <c r="AF413" s="221"/>
      <c r="AG413" s="221"/>
      <c r="AH413" s="221"/>
      <c r="AI413" s="221"/>
      <c r="AJ413" s="221"/>
      <c r="AK413" s="221"/>
      <c r="AL413" s="221"/>
      <c r="AM413" s="221"/>
      <c r="AN413" s="221"/>
      <c r="AO413" s="221"/>
      <c r="AP413" s="221"/>
      <c r="AQ413" s="221"/>
      <c r="AR413" s="221"/>
      <c r="AS413" s="221"/>
      <c r="AT413" s="221"/>
      <c r="AU413" s="221"/>
      <c r="AV413" s="221"/>
      <c r="AW413" s="221"/>
      <c r="AX413" s="221"/>
      <c r="AY413" s="221"/>
      <c r="AZ413" s="221"/>
      <c r="BA413" s="221"/>
      <c r="BB413" s="221"/>
      <c r="BC413" s="221"/>
      <c r="BD413" s="221"/>
      <c r="BE413" s="221"/>
      <c r="BF413" s="221"/>
      <c r="BG413" s="221"/>
      <c r="BH413" s="221"/>
      <c r="BI413" s="221"/>
      <c r="BJ413" s="221"/>
      <c r="BK413" s="221"/>
      <c r="BL413" s="221"/>
      <c r="BM413" s="222">
        <v>28</v>
      </c>
    </row>
    <row r="414" spans="1:65">
      <c r="A414" s="30"/>
      <c r="B414" s="20" t="s">
        <v>259</v>
      </c>
      <c r="C414" s="12"/>
      <c r="D414" s="226">
        <v>155.5</v>
      </c>
      <c r="E414" s="220"/>
      <c r="F414" s="221"/>
      <c r="G414" s="221"/>
      <c r="H414" s="221"/>
      <c r="I414" s="221"/>
      <c r="J414" s="221"/>
      <c r="K414" s="221"/>
      <c r="L414" s="221"/>
      <c r="M414" s="221"/>
      <c r="N414" s="221"/>
      <c r="O414" s="221"/>
      <c r="P414" s="221"/>
      <c r="Q414" s="221"/>
      <c r="R414" s="221"/>
      <c r="S414" s="221"/>
      <c r="T414" s="221"/>
      <c r="U414" s="221"/>
      <c r="V414" s="221"/>
      <c r="W414" s="221"/>
      <c r="X414" s="221"/>
      <c r="Y414" s="221"/>
      <c r="Z414" s="221"/>
      <c r="AA414" s="221"/>
      <c r="AB414" s="221"/>
      <c r="AC414" s="221"/>
      <c r="AD414" s="221"/>
      <c r="AE414" s="221"/>
      <c r="AF414" s="221"/>
      <c r="AG414" s="221"/>
      <c r="AH414" s="221"/>
      <c r="AI414" s="221"/>
      <c r="AJ414" s="221"/>
      <c r="AK414" s="221"/>
      <c r="AL414" s="221"/>
      <c r="AM414" s="221"/>
      <c r="AN414" s="221"/>
      <c r="AO414" s="221"/>
      <c r="AP414" s="221"/>
      <c r="AQ414" s="221"/>
      <c r="AR414" s="221"/>
      <c r="AS414" s="221"/>
      <c r="AT414" s="221"/>
      <c r="AU414" s="221"/>
      <c r="AV414" s="221"/>
      <c r="AW414" s="221"/>
      <c r="AX414" s="221"/>
      <c r="AY414" s="221"/>
      <c r="AZ414" s="221"/>
      <c r="BA414" s="221"/>
      <c r="BB414" s="221"/>
      <c r="BC414" s="221"/>
      <c r="BD414" s="221"/>
      <c r="BE414" s="221"/>
      <c r="BF414" s="221"/>
      <c r="BG414" s="221"/>
      <c r="BH414" s="221"/>
      <c r="BI414" s="221"/>
      <c r="BJ414" s="221"/>
      <c r="BK414" s="221"/>
      <c r="BL414" s="221"/>
      <c r="BM414" s="222">
        <v>16</v>
      </c>
    </row>
    <row r="415" spans="1:65">
      <c r="A415" s="30"/>
      <c r="B415" s="3" t="s">
        <v>260</v>
      </c>
      <c r="C415" s="29"/>
      <c r="D415" s="223">
        <v>155.5</v>
      </c>
      <c r="E415" s="220"/>
      <c r="F415" s="221"/>
      <c r="G415" s="221"/>
      <c r="H415" s="221"/>
      <c r="I415" s="221"/>
      <c r="J415" s="221"/>
      <c r="K415" s="221"/>
      <c r="L415" s="221"/>
      <c r="M415" s="221"/>
      <c r="N415" s="221"/>
      <c r="O415" s="221"/>
      <c r="P415" s="221"/>
      <c r="Q415" s="221"/>
      <c r="R415" s="221"/>
      <c r="S415" s="221"/>
      <c r="T415" s="221"/>
      <c r="U415" s="221"/>
      <c r="V415" s="221"/>
      <c r="W415" s="221"/>
      <c r="X415" s="221"/>
      <c r="Y415" s="221"/>
      <c r="Z415" s="221"/>
      <c r="AA415" s="221"/>
      <c r="AB415" s="221"/>
      <c r="AC415" s="221"/>
      <c r="AD415" s="221"/>
      <c r="AE415" s="221"/>
      <c r="AF415" s="221"/>
      <c r="AG415" s="221"/>
      <c r="AH415" s="221"/>
      <c r="AI415" s="221"/>
      <c r="AJ415" s="221"/>
      <c r="AK415" s="221"/>
      <c r="AL415" s="221"/>
      <c r="AM415" s="221"/>
      <c r="AN415" s="221"/>
      <c r="AO415" s="221"/>
      <c r="AP415" s="221"/>
      <c r="AQ415" s="221"/>
      <c r="AR415" s="221"/>
      <c r="AS415" s="221"/>
      <c r="AT415" s="221"/>
      <c r="AU415" s="221"/>
      <c r="AV415" s="221"/>
      <c r="AW415" s="221"/>
      <c r="AX415" s="221"/>
      <c r="AY415" s="221"/>
      <c r="AZ415" s="221"/>
      <c r="BA415" s="221"/>
      <c r="BB415" s="221"/>
      <c r="BC415" s="221"/>
      <c r="BD415" s="221"/>
      <c r="BE415" s="221"/>
      <c r="BF415" s="221"/>
      <c r="BG415" s="221"/>
      <c r="BH415" s="221"/>
      <c r="BI415" s="221"/>
      <c r="BJ415" s="221"/>
      <c r="BK415" s="221"/>
      <c r="BL415" s="221"/>
      <c r="BM415" s="222">
        <v>155.5</v>
      </c>
    </row>
    <row r="416" spans="1:65">
      <c r="A416" s="30"/>
      <c r="B416" s="3" t="s">
        <v>261</v>
      </c>
      <c r="C416" s="29"/>
      <c r="D416" s="223">
        <v>0.70710678118654757</v>
      </c>
      <c r="E416" s="220"/>
      <c r="F416" s="221"/>
      <c r="G416" s="221"/>
      <c r="H416" s="221"/>
      <c r="I416" s="221"/>
      <c r="J416" s="221"/>
      <c r="K416" s="221"/>
      <c r="L416" s="221"/>
      <c r="M416" s="221"/>
      <c r="N416" s="221"/>
      <c r="O416" s="221"/>
      <c r="P416" s="221"/>
      <c r="Q416" s="221"/>
      <c r="R416" s="221"/>
      <c r="S416" s="221"/>
      <c r="T416" s="221"/>
      <c r="U416" s="221"/>
      <c r="V416" s="221"/>
      <c r="W416" s="221"/>
      <c r="X416" s="221"/>
      <c r="Y416" s="221"/>
      <c r="Z416" s="221"/>
      <c r="AA416" s="221"/>
      <c r="AB416" s="221"/>
      <c r="AC416" s="221"/>
      <c r="AD416" s="221"/>
      <c r="AE416" s="221"/>
      <c r="AF416" s="221"/>
      <c r="AG416" s="221"/>
      <c r="AH416" s="221"/>
      <c r="AI416" s="221"/>
      <c r="AJ416" s="221"/>
      <c r="AK416" s="221"/>
      <c r="AL416" s="221"/>
      <c r="AM416" s="221"/>
      <c r="AN416" s="221"/>
      <c r="AO416" s="221"/>
      <c r="AP416" s="221"/>
      <c r="AQ416" s="221"/>
      <c r="AR416" s="221"/>
      <c r="AS416" s="221"/>
      <c r="AT416" s="221"/>
      <c r="AU416" s="221"/>
      <c r="AV416" s="221"/>
      <c r="AW416" s="221"/>
      <c r="AX416" s="221"/>
      <c r="AY416" s="221"/>
      <c r="AZ416" s="221"/>
      <c r="BA416" s="221"/>
      <c r="BB416" s="221"/>
      <c r="BC416" s="221"/>
      <c r="BD416" s="221"/>
      <c r="BE416" s="221"/>
      <c r="BF416" s="221"/>
      <c r="BG416" s="221"/>
      <c r="BH416" s="221"/>
      <c r="BI416" s="221"/>
      <c r="BJ416" s="221"/>
      <c r="BK416" s="221"/>
      <c r="BL416" s="221"/>
      <c r="BM416" s="222">
        <v>34</v>
      </c>
    </row>
    <row r="417" spans="1:65">
      <c r="A417" s="30"/>
      <c r="B417" s="3" t="s">
        <v>86</v>
      </c>
      <c r="C417" s="29"/>
      <c r="D417" s="13">
        <v>4.5473104899456437E-3</v>
      </c>
      <c r="E417" s="157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262</v>
      </c>
      <c r="C418" s="29"/>
      <c r="D418" s="13">
        <v>0</v>
      </c>
      <c r="E418" s="157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263</v>
      </c>
      <c r="C419" s="47"/>
      <c r="D419" s="45" t="s">
        <v>264</v>
      </c>
      <c r="E419" s="157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611</v>
      </c>
      <c r="BM421" s="28" t="s">
        <v>290</v>
      </c>
    </row>
    <row r="422" spans="1:65" ht="15">
      <c r="A422" s="25" t="s">
        <v>59</v>
      </c>
      <c r="B422" s="18" t="s">
        <v>110</v>
      </c>
      <c r="C422" s="15" t="s">
        <v>111</v>
      </c>
      <c r="D422" s="16" t="s">
        <v>315</v>
      </c>
      <c r="E422" s="157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226</v>
      </c>
      <c r="C423" s="9" t="s">
        <v>226</v>
      </c>
      <c r="D423" s="10" t="s">
        <v>112</v>
      </c>
      <c r="E423" s="157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323</v>
      </c>
      <c r="E424" s="157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7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35">
        <v>0.01</v>
      </c>
      <c r="E426" s="216"/>
      <c r="F426" s="217"/>
      <c r="G426" s="217"/>
      <c r="H426" s="217"/>
      <c r="I426" s="217"/>
      <c r="J426" s="217"/>
      <c r="K426" s="217"/>
      <c r="L426" s="217"/>
      <c r="M426" s="217"/>
      <c r="N426" s="217"/>
      <c r="O426" s="217"/>
      <c r="P426" s="217"/>
      <c r="Q426" s="217"/>
      <c r="R426" s="217"/>
      <c r="S426" s="217"/>
      <c r="T426" s="217"/>
      <c r="U426" s="217"/>
      <c r="V426" s="217"/>
      <c r="W426" s="217"/>
      <c r="X426" s="217"/>
      <c r="Y426" s="217"/>
      <c r="Z426" s="217"/>
      <c r="AA426" s="217"/>
      <c r="AB426" s="217"/>
      <c r="AC426" s="217"/>
      <c r="AD426" s="217"/>
      <c r="AE426" s="217"/>
      <c r="AF426" s="217"/>
      <c r="AG426" s="217"/>
      <c r="AH426" s="217"/>
      <c r="AI426" s="217"/>
      <c r="AJ426" s="217"/>
      <c r="AK426" s="217"/>
      <c r="AL426" s="217"/>
      <c r="AM426" s="217"/>
      <c r="AN426" s="217"/>
      <c r="AO426" s="217"/>
      <c r="AP426" s="217"/>
      <c r="AQ426" s="217"/>
      <c r="AR426" s="217"/>
      <c r="AS426" s="217"/>
      <c r="AT426" s="217"/>
      <c r="AU426" s="217"/>
      <c r="AV426" s="217"/>
      <c r="AW426" s="217"/>
      <c r="AX426" s="217"/>
      <c r="AY426" s="217"/>
      <c r="AZ426" s="217"/>
      <c r="BA426" s="217"/>
      <c r="BB426" s="217"/>
      <c r="BC426" s="217"/>
      <c r="BD426" s="217"/>
      <c r="BE426" s="217"/>
      <c r="BF426" s="217"/>
      <c r="BG426" s="217"/>
      <c r="BH426" s="217"/>
      <c r="BI426" s="217"/>
      <c r="BJ426" s="217"/>
      <c r="BK426" s="217"/>
      <c r="BL426" s="217"/>
      <c r="BM426" s="237">
        <v>1</v>
      </c>
    </row>
    <row r="427" spans="1:65">
      <c r="A427" s="30"/>
      <c r="B427" s="19">
        <v>1</v>
      </c>
      <c r="C427" s="9">
        <v>2</v>
      </c>
      <c r="D427" s="24" t="s">
        <v>106</v>
      </c>
      <c r="E427" s="216"/>
      <c r="F427" s="217"/>
      <c r="G427" s="217"/>
      <c r="H427" s="217"/>
      <c r="I427" s="217"/>
      <c r="J427" s="217"/>
      <c r="K427" s="217"/>
      <c r="L427" s="217"/>
      <c r="M427" s="217"/>
      <c r="N427" s="217"/>
      <c r="O427" s="217"/>
      <c r="P427" s="217"/>
      <c r="Q427" s="217"/>
      <c r="R427" s="217"/>
      <c r="S427" s="217"/>
      <c r="T427" s="217"/>
      <c r="U427" s="217"/>
      <c r="V427" s="217"/>
      <c r="W427" s="217"/>
      <c r="X427" s="217"/>
      <c r="Y427" s="217"/>
      <c r="Z427" s="217"/>
      <c r="AA427" s="217"/>
      <c r="AB427" s="217"/>
      <c r="AC427" s="217"/>
      <c r="AD427" s="217"/>
      <c r="AE427" s="217"/>
      <c r="AF427" s="217"/>
      <c r="AG427" s="217"/>
      <c r="AH427" s="217"/>
      <c r="AI427" s="217"/>
      <c r="AJ427" s="217"/>
      <c r="AK427" s="217"/>
      <c r="AL427" s="217"/>
      <c r="AM427" s="217"/>
      <c r="AN427" s="217"/>
      <c r="AO427" s="217"/>
      <c r="AP427" s="217"/>
      <c r="AQ427" s="217"/>
      <c r="AR427" s="217"/>
      <c r="AS427" s="217"/>
      <c r="AT427" s="217"/>
      <c r="AU427" s="217"/>
      <c r="AV427" s="217"/>
      <c r="AW427" s="217"/>
      <c r="AX427" s="217"/>
      <c r="AY427" s="217"/>
      <c r="AZ427" s="217"/>
      <c r="BA427" s="217"/>
      <c r="BB427" s="217"/>
      <c r="BC427" s="217"/>
      <c r="BD427" s="217"/>
      <c r="BE427" s="217"/>
      <c r="BF427" s="217"/>
      <c r="BG427" s="217"/>
      <c r="BH427" s="217"/>
      <c r="BI427" s="217"/>
      <c r="BJ427" s="217"/>
      <c r="BK427" s="217"/>
      <c r="BL427" s="217"/>
      <c r="BM427" s="237">
        <v>29</v>
      </c>
    </row>
    <row r="428" spans="1:65">
      <c r="A428" s="30"/>
      <c r="B428" s="20" t="s">
        <v>259</v>
      </c>
      <c r="C428" s="12"/>
      <c r="D428" s="240">
        <v>0.01</v>
      </c>
      <c r="E428" s="216"/>
      <c r="F428" s="217"/>
      <c r="G428" s="217"/>
      <c r="H428" s="217"/>
      <c r="I428" s="217"/>
      <c r="J428" s="217"/>
      <c r="K428" s="217"/>
      <c r="L428" s="217"/>
      <c r="M428" s="217"/>
      <c r="N428" s="217"/>
      <c r="O428" s="217"/>
      <c r="P428" s="217"/>
      <c r="Q428" s="217"/>
      <c r="R428" s="217"/>
      <c r="S428" s="217"/>
      <c r="T428" s="217"/>
      <c r="U428" s="217"/>
      <c r="V428" s="217"/>
      <c r="W428" s="217"/>
      <c r="X428" s="217"/>
      <c r="Y428" s="217"/>
      <c r="Z428" s="217"/>
      <c r="AA428" s="217"/>
      <c r="AB428" s="217"/>
      <c r="AC428" s="217"/>
      <c r="AD428" s="217"/>
      <c r="AE428" s="217"/>
      <c r="AF428" s="217"/>
      <c r="AG428" s="217"/>
      <c r="AH428" s="217"/>
      <c r="AI428" s="217"/>
      <c r="AJ428" s="217"/>
      <c r="AK428" s="217"/>
      <c r="AL428" s="217"/>
      <c r="AM428" s="217"/>
      <c r="AN428" s="217"/>
      <c r="AO428" s="217"/>
      <c r="AP428" s="217"/>
      <c r="AQ428" s="217"/>
      <c r="AR428" s="217"/>
      <c r="AS428" s="217"/>
      <c r="AT428" s="217"/>
      <c r="AU428" s="217"/>
      <c r="AV428" s="217"/>
      <c r="AW428" s="217"/>
      <c r="AX428" s="217"/>
      <c r="AY428" s="217"/>
      <c r="AZ428" s="217"/>
      <c r="BA428" s="217"/>
      <c r="BB428" s="217"/>
      <c r="BC428" s="217"/>
      <c r="BD428" s="217"/>
      <c r="BE428" s="217"/>
      <c r="BF428" s="217"/>
      <c r="BG428" s="217"/>
      <c r="BH428" s="217"/>
      <c r="BI428" s="217"/>
      <c r="BJ428" s="217"/>
      <c r="BK428" s="217"/>
      <c r="BL428" s="217"/>
      <c r="BM428" s="237">
        <v>16</v>
      </c>
    </row>
    <row r="429" spans="1:65">
      <c r="A429" s="30"/>
      <c r="B429" s="3" t="s">
        <v>260</v>
      </c>
      <c r="C429" s="29"/>
      <c r="D429" s="24">
        <v>0.01</v>
      </c>
      <c r="E429" s="216"/>
      <c r="F429" s="217"/>
      <c r="G429" s="217"/>
      <c r="H429" s="217"/>
      <c r="I429" s="217"/>
      <c r="J429" s="217"/>
      <c r="K429" s="217"/>
      <c r="L429" s="217"/>
      <c r="M429" s="217"/>
      <c r="N429" s="217"/>
      <c r="O429" s="217"/>
      <c r="P429" s="217"/>
      <c r="Q429" s="217"/>
      <c r="R429" s="217"/>
      <c r="S429" s="217"/>
      <c r="T429" s="217"/>
      <c r="U429" s="217"/>
      <c r="V429" s="217"/>
      <c r="W429" s="217"/>
      <c r="X429" s="217"/>
      <c r="Y429" s="217"/>
      <c r="Z429" s="217"/>
      <c r="AA429" s="217"/>
      <c r="AB429" s="217"/>
      <c r="AC429" s="217"/>
      <c r="AD429" s="217"/>
      <c r="AE429" s="217"/>
      <c r="AF429" s="217"/>
      <c r="AG429" s="217"/>
      <c r="AH429" s="217"/>
      <c r="AI429" s="217"/>
      <c r="AJ429" s="217"/>
      <c r="AK429" s="217"/>
      <c r="AL429" s="217"/>
      <c r="AM429" s="217"/>
      <c r="AN429" s="217"/>
      <c r="AO429" s="217"/>
      <c r="AP429" s="217"/>
      <c r="AQ429" s="217"/>
      <c r="AR429" s="217"/>
      <c r="AS429" s="217"/>
      <c r="AT429" s="217"/>
      <c r="AU429" s="217"/>
      <c r="AV429" s="217"/>
      <c r="AW429" s="217"/>
      <c r="AX429" s="217"/>
      <c r="AY429" s="217"/>
      <c r="AZ429" s="217"/>
      <c r="BA429" s="217"/>
      <c r="BB429" s="217"/>
      <c r="BC429" s="217"/>
      <c r="BD429" s="217"/>
      <c r="BE429" s="217"/>
      <c r="BF429" s="217"/>
      <c r="BG429" s="217"/>
      <c r="BH429" s="217"/>
      <c r="BI429" s="217"/>
      <c r="BJ429" s="217"/>
      <c r="BK429" s="217"/>
      <c r="BL429" s="217"/>
      <c r="BM429" s="237">
        <v>7.4999999999999997E-3</v>
      </c>
    </row>
    <row r="430" spans="1:65">
      <c r="A430" s="30"/>
      <c r="B430" s="3" t="s">
        <v>261</v>
      </c>
      <c r="C430" s="29"/>
      <c r="D430" s="24" t="s">
        <v>631</v>
      </c>
      <c r="E430" s="216"/>
      <c r="F430" s="217"/>
      <c r="G430" s="217"/>
      <c r="H430" s="217"/>
      <c r="I430" s="217"/>
      <c r="J430" s="217"/>
      <c r="K430" s="217"/>
      <c r="L430" s="217"/>
      <c r="M430" s="217"/>
      <c r="N430" s="217"/>
      <c r="O430" s="217"/>
      <c r="P430" s="217"/>
      <c r="Q430" s="217"/>
      <c r="R430" s="217"/>
      <c r="S430" s="217"/>
      <c r="T430" s="217"/>
      <c r="U430" s="217"/>
      <c r="V430" s="217"/>
      <c r="W430" s="217"/>
      <c r="X430" s="217"/>
      <c r="Y430" s="217"/>
      <c r="Z430" s="217"/>
      <c r="AA430" s="217"/>
      <c r="AB430" s="217"/>
      <c r="AC430" s="217"/>
      <c r="AD430" s="217"/>
      <c r="AE430" s="217"/>
      <c r="AF430" s="217"/>
      <c r="AG430" s="217"/>
      <c r="AH430" s="217"/>
      <c r="AI430" s="217"/>
      <c r="AJ430" s="217"/>
      <c r="AK430" s="217"/>
      <c r="AL430" s="217"/>
      <c r="AM430" s="217"/>
      <c r="AN430" s="217"/>
      <c r="AO430" s="217"/>
      <c r="AP430" s="217"/>
      <c r="AQ430" s="217"/>
      <c r="AR430" s="217"/>
      <c r="AS430" s="217"/>
      <c r="AT430" s="217"/>
      <c r="AU430" s="217"/>
      <c r="AV430" s="217"/>
      <c r="AW430" s="217"/>
      <c r="AX430" s="217"/>
      <c r="AY430" s="217"/>
      <c r="AZ430" s="217"/>
      <c r="BA430" s="217"/>
      <c r="BB430" s="217"/>
      <c r="BC430" s="217"/>
      <c r="BD430" s="217"/>
      <c r="BE430" s="217"/>
      <c r="BF430" s="217"/>
      <c r="BG430" s="217"/>
      <c r="BH430" s="217"/>
      <c r="BI430" s="217"/>
      <c r="BJ430" s="217"/>
      <c r="BK430" s="217"/>
      <c r="BL430" s="217"/>
      <c r="BM430" s="237">
        <v>35</v>
      </c>
    </row>
    <row r="431" spans="1:65">
      <c r="A431" s="30"/>
      <c r="B431" s="3" t="s">
        <v>86</v>
      </c>
      <c r="C431" s="29"/>
      <c r="D431" s="13" t="s">
        <v>631</v>
      </c>
      <c r="E431" s="157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262</v>
      </c>
      <c r="C432" s="29"/>
      <c r="D432" s="13">
        <v>0.33333333333333348</v>
      </c>
      <c r="E432" s="157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263</v>
      </c>
      <c r="C433" s="47"/>
      <c r="D433" s="45" t="s">
        <v>264</v>
      </c>
      <c r="E433" s="157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612</v>
      </c>
      <c r="BM435" s="28" t="s">
        <v>290</v>
      </c>
    </row>
    <row r="436" spans="1:65" ht="15">
      <c r="A436" s="25" t="s">
        <v>6</v>
      </c>
      <c r="B436" s="18" t="s">
        <v>110</v>
      </c>
      <c r="C436" s="15" t="s">
        <v>111</v>
      </c>
      <c r="D436" s="16" t="s">
        <v>315</v>
      </c>
      <c r="E436" s="157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226</v>
      </c>
      <c r="C437" s="9" t="s">
        <v>226</v>
      </c>
      <c r="D437" s="10" t="s">
        <v>112</v>
      </c>
      <c r="E437" s="157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323</v>
      </c>
      <c r="E438" s="157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0</v>
      </c>
    </row>
    <row r="439" spans="1:65">
      <c r="A439" s="30"/>
      <c r="B439" s="19"/>
      <c r="C439" s="9"/>
      <c r="D439" s="26"/>
      <c r="E439" s="157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0</v>
      </c>
    </row>
    <row r="440" spans="1:65">
      <c r="A440" s="30"/>
      <c r="B440" s="18">
        <v>1</v>
      </c>
      <c r="C440" s="14">
        <v>1</v>
      </c>
      <c r="D440" s="218">
        <v>54.9</v>
      </c>
      <c r="E440" s="220"/>
      <c r="F440" s="221"/>
      <c r="G440" s="221"/>
      <c r="H440" s="221"/>
      <c r="I440" s="221"/>
      <c r="J440" s="221"/>
      <c r="K440" s="221"/>
      <c r="L440" s="221"/>
      <c r="M440" s="221"/>
      <c r="N440" s="221"/>
      <c r="O440" s="221"/>
      <c r="P440" s="221"/>
      <c r="Q440" s="221"/>
      <c r="R440" s="221"/>
      <c r="S440" s="221"/>
      <c r="T440" s="221"/>
      <c r="U440" s="221"/>
      <c r="V440" s="221"/>
      <c r="W440" s="221"/>
      <c r="X440" s="221"/>
      <c r="Y440" s="221"/>
      <c r="Z440" s="221"/>
      <c r="AA440" s="221"/>
      <c r="AB440" s="221"/>
      <c r="AC440" s="221"/>
      <c r="AD440" s="221"/>
      <c r="AE440" s="221"/>
      <c r="AF440" s="221"/>
      <c r="AG440" s="221"/>
      <c r="AH440" s="221"/>
      <c r="AI440" s="221"/>
      <c r="AJ440" s="221"/>
      <c r="AK440" s="221"/>
      <c r="AL440" s="221"/>
      <c r="AM440" s="221"/>
      <c r="AN440" s="221"/>
      <c r="AO440" s="221"/>
      <c r="AP440" s="221"/>
      <c r="AQ440" s="221"/>
      <c r="AR440" s="221"/>
      <c r="AS440" s="221"/>
      <c r="AT440" s="221"/>
      <c r="AU440" s="221"/>
      <c r="AV440" s="221"/>
      <c r="AW440" s="221"/>
      <c r="AX440" s="221"/>
      <c r="AY440" s="221"/>
      <c r="AZ440" s="221"/>
      <c r="BA440" s="221"/>
      <c r="BB440" s="221"/>
      <c r="BC440" s="221"/>
      <c r="BD440" s="221"/>
      <c r="BE440" s="221"/>
      <c r="BF440" s="221"/>
      <c r="BG440" s="221"/>
      <c r="BH440" s="221"/>
      <c r="BI440" s="221"/>
      <c r="BJ440" s="221"/>
      <c r="BK440" s="221"/>
      <c r="BL440" s="221"/>
      <c r="BM440" s="222">
        <v>1</v>
      </c>
    </row>
    <row r="441" spans="1:65">
      <c r="A441" s="30"/>
      <c r="B441" s="19">
        <v>1</v>
      </c>
      <c r="C441" s="9">
        <v>2</v>
      </c>
      <c r="D441" s="223">
        <v>54.8</v>
      </c>
      <c r="E441" s="220"/>
      <c r="F441" s="221"/>
      <c r="G441" s="221"/>
      <c r="H441" s="221"/>
      <c r="I441" s="221"/>
      <c r="J441" s="221"/>
      <c r="K441" s="221"/>
      <c r="L441" s="221"/>
      <c r="M441" s="221"/>
      <c r="N441" s="221"/>
      <c r="O441" s="221"/>
      <c r="P441" s="221"/>
      <c r="Q441" s="221"/>
      <c r="R441" s="221"/>
      <c r="S441" s="221"/>
      <c r="T441" s="221"/>
      <c r="U441" s="221"/>
      <c r="V441" s="221"/>
      <c r="W441" s="221"/>
      <c r="X441" s="221"/>
      <c r="Y441" s="221"/>
      <c r="Z441" s="221"/>
      <c r="AA441" s="221"/>
      <c r="AB441" s="221"/>
      <c r="AC441" s="221"/>
      <c r="AD441" s="221"/>
      <c r="AE441" s="221"/>
      <c r="AF441" s="221"/>
      <c r="AG441" s="221"/>
      <c r="AH441" s="221"/>
      <c r="AI441" s="221"/>
      <c r="AJ441" s="221"/>
      <c r="AK441" s="221"/>
      <c r="AL441" s="221"/>
      <c r="AM441" s="221"/>
      <c r="AN441" s="221"/>
      <c r="AO441" s="221"/>
      <c r="AP441" s="221"/>
      <c r="AQ441" s="221"/>
      <c r="AR441" s="221"/>
      <c r="AS441" s="221"/>
      <c r="AT441" s="221"/>
      <c r="AU441" s="221"/>
      <c r="AV441" s="221"/>
      <c r="AW441" s="221"/>
      <c r="AX441" s="221"/>
      <c r="AY441" s="221"/>
      <c r="AZ441" s="221"/>
      <c r="BA441" s="221"/>
      <c r="BB441" s="221"/>
      <c r="BC441" s="221"/>
      <c r="BD441" s="221"/>
      <c r="BE441" s="221"/>
      <c r="BF441" s="221"/>
      <c r="BG441" s="221"/>
      <c r="BH441" s="221"/>
      <c r="BI441" s="221"/>
      <c r="BJ441" s="221"/>
      <c r="BK441" s="221"/>
      <c r="BL441" s="221"/>
      <c r="BM441" s="222">
        <v>30</v>
      </c>
    </row>
    <row r="442" spans="1:65">
      <c r="A442" s="30"/>
      <c r="B442" s="20" t="s">
        <v>259</v>
      </c>
      <c r="C442" s="12"/>
      <c r="D442" s="226">
        <v>54.849999999999994</v>
      </c>
      <c r="E442" s="220"/>
      <c r="F442" s="221"/>
      <c r="G442" s="221"/>
      <c r="H442" s="221"/>
      <c r="I442" s="221"/>
      <c r="J442" s="221"/>
      <c r="K442" s="221"/>
      <c r="L442" s="221"/>
      <c r="M442" s="221"/>
      <c r="N442" s="221"/>
      <c r="O442" s="221"/>
      <c r="P442" s="221"/>
      <c r="Q442" s="221"/>
      <c r="R442" s="221"/>
      <c r="S442" s="221"/>
      <c r="T442" s="221"/>
      <c r="U442" s="221"/>
      <c r="V442" s="221"/>
      <c r="W442" s="221"/>
      <c r="X442" s="221"/>
      <c r="Y442" s="221"/>
      <c r="Z442" s="221"/>
      <c r="AA442" s="221"/>
      <c r="AB442" s="221"/>
      <c r="AC442" s="221"/>
      <c r="AD442" s="221"/>
      <c r="AE442" s="221"/>
      <c r="AF442" s="221"/>
      <c r="AG442" s="221"/>
      <c r="AH442" s="221"/>
      <c r="AI442" s="221"/>
      <c r="AJ442" s="221"/>
      <c r="AK442" s="221"/>
      <c r="AL442" s="221"/>
      <c r="AM442" s="221"/>
      <c r="AN442" s="221"/>
      <c r="AO442" s="221"/>
      <c r="AP442" s="221"/>
      <c r="AQ442" s="221"/>
      <c r="AR442" s="221"/>
      <c r="AS442" s="221"/>
      <c r="AT442" s="221"/>
      <c r="AU442" s="221"/>
      <c r="AV442" s="221"/>
      <c r="AW442" s="221"/>
      <c r="AX442" s="221"/>
      <c r="AY442" s="221"/>
      <c r="AZ442" s="221"/>
      <c r="BA442" s="221"/>
      <c r="BB442" s="221"/>
      <c r="BC442" s="221"/>
      <c r="BD442" s="221"/>
      <c r="BE442" s="221"/>
      <c r="BF442" s="221"/>
      <c r="BG442" s="221"/>
      <c r="BH442" s="221"/>
      <c r="BI442" s="221"/>
      <c r="BJ442" s="221"/>
      <c r="BK442" s="221"/>
      <c r="BL442" s="221"/>
      <c r="BM442" s="222">
        <v>16</v>
      </c>
    </row>
    <row r="443" spans="1:65">
      <c r="A443" s="30"/>
      <c r="B443" s="3" t="s">
        <v>260</v>
      </c>
      <c r="C443" s="29"/>
      <c r="D443" s="223">
        <v>54.849999999999994</v>
      </c>
      <c r="E443" s="220"/>
      <c r="F443" s="221"/>
      <c r="G443" s="221"/>
      <c r="H443" s="221"/>
      <c r="I443" s="221"/>
      <c r="J443" s="221"/>
      <c r="K443" s="221"/>
      <c r="L443" s="221"/>
      <c r="M443" s="221"/>
      <c r="N443" s="221"/>
      <c r="O443" s="221"/>
      <c r="P443" s="221"/>
      <c r="Q443" s="221"/>
      <c r="R443" s="221"/>
      <c r="S443" s="221"/>
      <c r="T443" s="221"/>
      <c r="U443" s="221"/>
      <c r="V443" s="221"/>
      <c r="W443" s="221"/>
      <c r="X443" s="221"/>
      <c r="Y443" s="221"/>
      <c r="Z443" s="221"/>
      <c r="AA443" s="221"/>
      <c r="AB443" s="221"/>
      <c r="AC443" s="221"/>
      <c r="AD443" s="221"/>
      <c r="AE443" s="221"/>
      <c r="AF443" s="221"/>
      <c r="AG443" s="221"/>
      <c r="AH443" s="221"/>
      <c r="AI443" s="221"/>
      <c r="AJ443" s="221"/>
      <c r="AK443" s="221"/>
      <c r="AL443" s="221"/>
      <c r="AM443" s="221"/>
      <c r="AN443" s="221"/>
      <c r="AO443" s="221"/>
      <c r="AP443" s="221"/>
      <c r="AQ443" s="221"/>
      <c r="AR443" s="221"/>
      <c r="AS443" s="221"/>
      <c r="AT443" s="221"/>
      <c r="AU443" s="221"/>
      <c r="AV443" s="221"/>
      <c r="AW443" s="221"/>
      <c r="AX443" s="221"/>
      <c r="AY443" s="221"/>
      <c r="AZ443" s="221"/>
      <c r="BA443" s="221"/>
      <c r="BB443" s="221"/>
      <c r="BC443" s="221"/>
      <c r="BD443" s="221"/>
      <c r="BE443" s="221"/>
      <c r="BF443" s="221"/>
      <c r="BG443" s="221"/>
      <c r="BH443" s="221"/>
      <c r="BI443" s="221"/>
      <c r="BJ443" s="221"/>
      <c r="BK443" s="221"/>
      <c r="BL443" s="221"/>
      <c r="BM443" s="222">
        <v>54.85</v>
      </c>
    </row>
    <row r="444" spans="1:65">
      <c r="A444" s="30"/>
      <c r="B444" s="3" t="s">
        <v>261</v>
      </c>
      <c r="C444" s="29"/>
      <c r="D444" s="223">
        <v>7.0710678118655765E-2</v>
      </c>
      <c r="E444" s="220"/>
      <c r="F444" s="221"/>
      <c r="G444" s="221"/>
      <c r="H444" s="221"/>
      <c r="I444" s="221"/>
      <c r="J444" s="221"/>
      <c r="K444" s="221"/>
      <c r="L444" s="221"/>
      <c r="M444" s="221"/>
      <c r="N444" s="221"/>
      <c r="O444" s="221"/>
      <c r="P444" s="221"/>
      <c r="Q444" s="221"/>
      <c r="R444" s="221"/>
      <c r="S444" s="221"/>
      <c r="T444" s="221"/>
      <c r="U444" s="221"/>
      <c r="V444" s="221"/>
      <c r="W444" s="221"/>
      <c r="X444" s="221"/>
      <c r="Y444" s="221"/>
      <c r="Z444" s="221"/>
      <c r="AA444" s="221"/>
      <c r="AB444" s="221"/>
      <c r="AC444" s="221"/>
      <c r="AD444" s="221"/>
      <c r="AE444" s="221"/>
      <c r="AF444" s="221"/>
      <c r="AG444" s="221"/>
      <c r="AH444" s="221"/>
      <c r="AI444" s="221"/>
      <c r="AJ444" s="221"/>
      <c r="AK444" s="221"/>
      <c r="AL444" s="221"/>
      <c r="AM444" s="221"/>
      <c r="AN444" s="221"/>
      <c r="AO444" s="221"/>
      <c r="AP444" s="221"/>
      <c r="AQ444" s="221"/>
      <c r="AR444" s="221"/>
      <c r="AS444" s="221"/>
      <c r="AT444" s="221"/>
      <c r="AU444" s="221"/>
      <c r="AV444" s="221"/>
      <c r="AW444" s="221"/>
      <c r="AX444" s="221"/>
      <c r="AY444" s="221"/>
      <c r="AZ444" s="221"/>
      <c r="BA444" s="221"/>
      <c r="BB444" s="221"/>
      <c r="BC444" s="221"/>
      <c r="BD444" s="221"/>
      <c r="BE444" s="221"/>
      <c r="BF444" s="221"/>
      <c r="BG444" s="221"/>
      <c r="BH444" s="221"/>
      <c r="BI444" s="221"/>
      <c r="BJ444" s="221"/>
      <c r="BK444" s="221"/>
      <c r="BL444" s="221"/>
      <c r="BM444" s="222">
        <v>36</v>
      </c>
    </row>
    <row r="445" spans="1:65">
      <c r="A445" s="30"/>
      <c r="B445" s="3" t="s">
        <v>86</v>
      </c>
      <c r="C445" s="29"/>
      <c r="D445" s="13">
        <v>1.2891645965114999E-3</v>
      </c>
      <c r="E445" s="157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262</v>
      </c>
      <c r="C446" s="29"/>
      <c r="D446" s="13">
        <v>-1.1102230246251565E-16</v>
      </c>
      <c r="E446" s="157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263</v>
      </c>
      <c r="C447" s="47"/>
      <c r="D447" s="45" t="s">
        <v>264</v>
      </c>
      <c r="E447" s="157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613</v>
      </c>
      <c r="BM449" s="28" t="s">
        <v>290</v>
      </c>
    </row>
    <row r="450" spans="1:65" ht="15">
      <c r="A450" s="25" t="s">
        <v>9</v>
      </c>
      <c r="B450" s="18" t="s">
        <v>110</v>
      </c>
      <c r="C450" s="15" t="s">
        <v>111</v>
      </c>
      <c r="D450" s="16" t="s">
        <v>315</v>
      </c>
      <c r="E450" s="157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226</v>
      </c>
      <c r="C451" s="9" t="s">
        <v>226</v>
      </c>
      <c r="D451" s="10" t="s">
        <v>112</v>
      </c>
      <c r="E451" s="157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323</v>
      </c>
      <c r="E452" s="15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2</v>
      </c>
    </row>
    <row r="453" spans="1:65">
      <c r="A453" s="30"/>
      <c r="B453" s="19"/>
      <c r="C453" s="9"/>
      <c r="D453" s="26"/>
      <c r="E453" s="15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2</v>
      </c>
    </row>
    <row r="454" spans="1:65">
      <c r="A454" s="30"/>
      <c r="B454" s="18">
        <v>1</v>
      </c>
      <c r="C454" s="14">
        <v>1</v>
      </c>
      <c r="D454" s="22">
        <v>7.8</v>
      </c>
      <c r="E454" s="15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>
        <v>1</v>
      </c>
      <c r="C455" s="9">
        <v>2</v>
      </c>
      <c r="D455" s="11">
        <v>7.6</v>
      </c>
      <c r="E455" s="15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31</v>
      </c>
    </row>
    <row r="456" spans="1:65">
      <c r="A456" s="30"/>
      <c r="B456" s="20" t="s">
        <v>259</v>
      </c>
      <c r="C456" s="12"/>
      <c r="D456" s="23">
        <v>7.6999999999999993</v>
      </c>
      <c r="E456" s="157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16</v>
      </c>
    </row>
    <row r="457" spans="1:65">
      <c r="A457" s="30"/>
      <c r="B457" s="3" t="s">
        <v>260</v>
      </c>
      <c r="C457" s="29"/>
      <c r="D457" s="11">
        <v>7.6999999999999993</v>
      </c>
      <c r="E457" s="157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7.7</v>
      </c>
    </row>
    <row r="458" spans="1:65">
      <c r="A458" s="30"/>
      <c r="B458" s="3" t="s">
        <v>261</v>
      </c>
      <c r="C458" s="29"/>
      <c r="D458" s="24">
        <v>0.14142135623730964</v>
      </c>
      <c r="E458" s="157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37</v>
      </c>
    </row>
    <row r="459" spans="1:65">
      <c r="A459" s="30"/>
      <c r="B459" s="3" t="s">
        <v>86</v>
      </c>
      <c r="C459" s="29"/>
      <c r="D459" s="13">
        <v>1.8366409900949305E-2</v>
      </c>
      <c r="E459" s="157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262</v>
      </c>
      <c r="C460" s="29"/>
      <c r="D460" s="13">
        <v>-1.1102230246251565E-16</v>
      </c>
      <c r="E460" s="157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263</v>
      </c>
      <c r="C461" s="47"/>
      <c r="D461" s="45" t="s">
        <v>264</v>
      </c>
      <c r="E461" s="157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614</v>
      </c>
      <c r="BM463" s="28" t="s">
        <v>290</v>
      </c>
    </row>
    <row r="464" spans="1:65" ht="15">
      <c r="A464" s="25" t="s">
        <v>12</v>
      </c>
      <c r="B464" s="18" t="s">
        <v>110</v>
      </c>
      <c r="C464" s="15" t="s">
        <v>111</v>
      </c>
      <c r="D464" s="16" t="s">
        <v>315</v>
      </c>
      <c r="E464" s="157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226</v>
      </c>
      <c r="C465" s="9" t="s">
        <v>226</v>
      </c>
      <c r="D465" s="10" t="s">
        <v>112</v>
      </c>
      <c r="E465" s="15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323</v>
      </c>
      <c r="E466" s="15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22">
        <v>5.73</v>
      </c>
      <c r="E468" s="157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1">
        <v>5.78</v>
      </c>
      <c r="E469" s="157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32</v>
      </c>
    </row>
    <row r="470" spans="1:65">
      <c r="A470" s="30"/>
      <c r="B470" s="20" t="s">
        <v>259</v>
      </c>
      <c r="C470" s="12"/>
      <c r="D470" s="23">
        <v>5.7550000000000008</v>
      </c>
      <c r="E470" s="157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260</v>
      </c>
      <c r="C471" s="29"/>
      <c r="D471" s="11">
        <v>5.7550000000000008</v>
      </c>
      <c r="E471" s="157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5.7549999999999999</v>
      </c>
    </row>
    <row r="472" spans="1:65">
      <c r="A472" s="30"/>
      <c r="B472" s="3" t="s">
        <v>261</v>
      </c>
      <c r="C472" s="29"/>
      <c r="D472" s="24">
        <v>3.5355339059327251E-2</v>
      </c>
      <c r="E472" s="157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38</v>
      </c>
    </row>
    <row r="473" spans="1:65">
      <c r="A473" s="30"/>
      <c r="B473" s="3" t="s">
        <v>86</v>
      </c>
      <c r="C473" s="29"/>
      <c r="D473" s="13">
        <v>6.1434125211689396E-3</v>
      </c>
      <c r="E473" s="157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262</v>
      </c>
      <c r="C474" s="29"/>
      <c r="D474" s="13">
        <v>2.2204460492503131E-16</v>
      </c>
      <c r="E474" s="157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263</v>
      </c>
      <c r="C475" s="47"/>
      <c r="D475" s="45" t="s">
        <v>264</v>
      </c>
      <c r="E475" s="157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615</v>
      </c>
      <c r="BM477" s="28" t="s">
        <v>290</v>
      </c>
    </row>
    <row r="478" spans="1:65" ht="15">
      <c r="A478" s="25" t="s">
        <v>15</v>
      </c>
      <c r="B478" s="18" t="s">
        <v>110</v>
      </c>
      <c r="C478" s="15" t="s">
        <v>111</v>
      </c>
      <c r="D478" s="16" t="s">
        <v>315</v>
      </c>
      <c r="E478" s="157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226</v>
      </c>
      <c r="C479" s="9" t="s">
        <v>226</v>
      </c>
      <c r="D479" s="10" t="s">
        <v>112</v>
      </c>
      <c r="E479" s="157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323</v>
      </c>
      <c r="E480" s="157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</v>
      </c>
    </row>
    <row r="481" spans="1:65">
      <c r="A481" s="30"/>
      <c r="B481" s="19"/>
      <c r="C481" s="9"/>
      <c r="D481" s="26"/>
      <c r="E481" s="157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1</v>
      </c>
    </row>
    <row r="482" spans="1:65">
      <c r="A482" s="30"/>
      <c r="B482" s="18">
        <v>1</v>
      </c>
      <c r="C482" s="14">
        <v>1</v>
      </c>
      <c r="D482" s="228">
        <v>20.6</v>
      </c>
      <c r="E482" s="229"/>
      <c r="F482" s="230"/>
      <c r="G482" s="230"/>
      <c r="H482" s="230"/>
      <c r="I482" s="230"/>
      <c r="J482" s="230"/>
      <c r="K482" s="230"/>
      <c r="L482" s="230"/>
      <c r="M482" s="230"/>
      <c r="N482" s="230"/>
      <c r="O482" s="230"/>
      <c r="P482" s="230"/>
      <c r="Q482" s="230"/>
      <c r="R482" s="230"/>
      <c r="S482" s="230"/>
      <c r="T482" s="230"/>
      <c r="U482" s="230"/>
      <c r="V482" s="230"/>
      <c r="W482" s="230"/>
      <c r="X482" s="230"/>
      <c r="Y482" s="230"/>
      <c r="Z482" s="230"/>
      <c r="AA482" s="230"/>
      <c r="AB482" s="230"/>
      <c r="AC482" s="230"/>
      <c r="AD482" s="230"/>
      <c r="AE482" s="230"/>
      <c r="AF482" s="230"/>
      <c r="AG482" s="230"/>
      <c r="AH482" s="230"/>
      <c r="AI482" s="230"/>
      <c r="AJ482" s="230"/>
      <c r="AK482" s="230"/>
      <c r="AL482" s="230"/>
      <c r="AM482" s="230"/>
      <c r="AN482" s="230"/>
      <c r="AO482" s="230"/>
      <c r="AP482" s="230"/>
      <c r="AQ482" s="230"/>
      <c r="AR482" s="230"/>
      <c r="AS482" s="230"/>
      <c r="AT482" s="230"/>
      <c r="AU482" s="230"/>
      <c r="AV482" s="230"/>
      <c r="AW482" s="230"/>
      <c r="AX482" s="230"/>
      <c r="AY482" s="230"/>
      <c r="AZ482" s="230"/>
      <c r="BA482" s="230"/>
      <c r="BB482" s="230"/>
      <c r="BC482" s="230"/>
      <c r="BD482" s="230"/>
      <c r="BE482" s="230"/>
      <c r="BF482" s="230"/>
      <c r="BG482" s="230"/>
      <c r="BH482" s="230"/>
      <c r="BI482" s="230"/>
      <c r="BJ482" s="230"/>
      <c r="BK482" s="230"/>
      <c r="BL482" s="230"/>
      <c r="BM482" s="231">
        <v>1</v>
      </c>
    </row>
    <row r="483" spans="1:65">
      <c r="A483" s="30"/>
      <c r="B483" s="19">
        <v>1</v>
      </c>
      <c r="C483" s="9">
        <v>2</v>
      </c>
      <c r="D483" s="232">
        <v>20.6</v>
      </c>
      <c r="E483" s="229"/>
      <c r="F483" s="230"/>
      <c r="G483" s="230"/>
      <c r="H483" s="230"/>
      <c r="I483" s="230"/>
      <c r="J483" s="230"/>
      <c r="K483" s="230"/>
      <c r="L483" s="230"/>
      <c r="M483" s="230"/>
      <c r="N483" s="230"/>
      <c r="O483" s="230"/>
      <c r="P483" s="230"/>
      <c r="Q483" s="230"/>
      <c r="R483" s="230"/>
      <c r="S483" s="230"/>
      <c r="T483" s="230"/>
      <c r="U483" s="230"/>
      <c r="V483" s="230"/>
      <c r="W483" s="230"/>
      <c r="X483" s="230"/>
      <c r="Y483" s="230"/>
      <c r="Z483" s="230"/>
      <c r="AA483" s="230"/>
      <c r="AB483" s="230"/>
      <c r="AC483" s="230"/>
      <c r="AD483" s="230"/>
      <c r="AE483" s="230"/>
      <c r="AF483" s="230"/>
      <c r="AG483" s="230"/>
      <c r="AH483" s="230"/>
      <c r="AI483" s="230"/>
      <c r="AJ483" s="230"/>
      <c r="AK483" s="230"/>
      <c r="AL483" s="230"/>
      <c r="AM483" s="230"/>
      <c r="AN483" s="230"/>
      <c r="AO483" s="230"/>
      <c r="AP483" s="230"/>
      <c r="AQ483" s="230"/>
      <c r="AR483" s="230"/>
      <c r="AS483" s="230"/>
      <c r="AT483" s="230"/>
      <c r="AU483" s="230"/>
      <c r="AV483" s="230"/>
      <c r="AW483" s="230"/>
      <c r="AX483" s="230"/>
      <c r="AY483" s="230"/>
      <c r="AZ483" s="230"/>
      <c r="BA483" s="230"/>
      <c r="BB483" s="230"/>
      <c r="BC483" s="230"/>
      <c r="BD483" s="230"/>
      <c r="BE483" s="230"/>
      <c r="BF483" s="230"/>
      <c r="BG483" s="230"/>
      <c r="BH483" s="230"/>
      <c r="BI483" s="230"/>
      <c r="BJ483" s="230"/>
      <c r="BK483" s="230"/>
      <c r="BL483" s="230"/>
      <c r="BM483" s="231">
        <v>16</v>
      </c>
    </row>
    <row r="484" spans="1:65">
      <c r="A484" s="30"/>
      <c r="B484" s="20" t="s">
        <v>259</v>
      </c>
      <c r="C484" s="12"/>
      <c r="D484" s="234">
        <v>20.6</v>
      </c>
      <c r="E484" s="229"/>
      <c r="F484" s="230"/>
      <c r="G484" s="230"/>
      <c r="H484" s="230"/>
      <c r="I484" s="230"/>
      <c r="J484" s="230"/>
      <c r="K484" s="230"/>
      <c r="L484" s="230"/>
      <c r="M484" s="230"/>
      <c r="N484" s="230"/>
      <c r="O484" s="230"/>
      <c r="P484" s="230"/>
      <c r="Q484" s="230"/>
      <c r="R484" s="230"/>
      <c r="S484" s="230"/>
      <c r="T484" s="230"/>
      <c r="U484" s="230"/>
      <c r="V484" s="230"/>
      <c r="W484" s="230"/>
      <c r="X484" s="230"/>
      <c r="Y484" s="230"/>
      <c r="Z484" s="230"/>
      <c r="AA484" s="230"/>
      <c r="AB484" s="230"/>
      <c r="AC484" s="230"/>
      <c r="AD484" s="230"/>
      <c r="AE484" s="230"/>
      <c r="AF484" s="230"/>
      <c r="AG484" s="230"/>
      <c r="AH484" s="230"/>
      <c r="AI484" s="230"/>
      <c r="AJ484" s="230"/>
      <c r="AK484" s="230"/>
      <c r="AL484" s="230"/>
      <c r="AM484" s="230"/>
      <c r="AN484" s="230"/>
      <c r="AO484" s="230"/>
      <c r="AP484" s="230"/>
      <c r="AQ484" s="230"/>
      <c r="AR484" s="230"/>
      <c r="AS484" s="230"/>
      <c r="AT484" s="230"/>
      <c r="AU484" s="230"/>
      <c r="AV484" s="230"/>
      <c r="AW484" s="230"/>
      <c r="AX484" s="230"/>
      <c r="AY484" s="230"/>
      <c r="AZ484" s="230"/>
      <c r="BA484" s="230"/>
      <c r="BB484" s="230"/>
      <c r="BC484" s="230"/>
      <c r="BD484" s="230"/>
      <c r="BE484" s="230"/>
      <c r="BF484" s="230"/>
      <c r="BG484" s="230"/>
      <c r="BH484" s="230"/>
      <c r="BI484" s="230"/>
      <c r="BJ484" s="230"/>
      <c r="BK484" s="230"/>
      <c r="BL484" s="230"/>
      <c r="BM484" s="231">
        <v>16</v>
      </c>
    </row>
    <row r="485" spans="1:65">
      <c r="A485" s="30"/>
      <c r="B485" s="3" t="s">
        <v>260</v>
      </c>
      <c r="C485" s="29"/>
      <c r="D485" s="232">
        <v>20.6</v>
      </c>
      <c r="E485" s="229"/>
      <c r="F485" s="230"/>
      <c r="G485" s="230"/>
      <c r="H485" s="230"/>
      <c r="I485" s="230"/>
      <c r="J485" s="230"/>
      <c r="K485" s="230"/>
      <c r="L485" s="230"/>
      <c r="M485" s="230"/>
      <c r="N485" s="230"/>
      <c r="O485" s="230"/>
      <c r="P485" s="230"/>
      <c r="Q485" s="230"/>
      <c r="R485" s="230"/>
      <c r="S485" s="230"/>
      <c r="T485" s="230"/>
      <c r="U485" s="230"/>
      <c r="V485" s="230"/>
      <c r="W485" s="230"/>
      <c r="X485" s="230"/>
      <c r="Y485" s="230"/>
      <c r="Z485" s="230"/>
      <c r="AA485" s="230"/>
      <c r="AB485" s="230"/>
      <c r="AC485" s="230"/>
      <c r="AD485" s="230"/>
      <c r="AE485" s="230"/>
      <c r="AF485" s="230"/>
      <c r="AG485" s="230"/>
      <c r="AH485" s="230"/>
      <c r="AI485" s="230"/>
      <c r="AJ485" s="230"/>
      <c r="AK485" s="230"/>
      <c r="AL485" s="230"/>
      <c r="AM485" s="230"/>
      <c r="AN485" s="230"/>
      <c r="AO485" s="230"/>
      <c r="AP485" s="230"/>
      <c r="AQ485" s="230"/>
      <c r="AR485" s="230"/>
      <c r="AS485" s="230"/>
      <c r="AT485" s="230"/>
      <c r="AU485" s="230"/>
      <c r="AV485" s="230"/>
      <c r="AW485" s="230"/>
      <c r="AX485" s="230"/>
      <c r="AY485" s="230"/>
      <c r="AZ485" s="230"/>
      <c r="BA485" s="230"/>
      <c r="BB485" s="230"/>
      <c r="BC485" s="230"/>
      <c r="BD485" s="230"/>
      <c r="BE485" s="230"/>
      <c r="BF485" s="230"/>
      <c r="BG485" s="230"/>
      <c r="BH485" s="230"/>
      <c r="BI485" s="230"/>
      <c r="BJ485" s="230"/>
      <c r="BK485" s="230"/>
      <c r="BL485" s="230"/>
      <c r="BM485" s="231">
        <v>20.6</v>
      </c>
    </row>
    <row r="486" spans="1:65">
      <c r="A486" s="30"/>
      <c r="B486" s="3" t="s">
        <v>261</v>
      </c>
      <c r="C486" s="29"/>
      <c r="D486" s="232">
        <v>0</v>
      </c>
      <c r="E486" s="229"/>
      <c r="F486" s="230"/>
      <c r="G486" s="230"/>
      <c r="H486" s="230"/>
      <c r="I486" s="230"/>
      <c r="J486" s="230"/>
      <c r="K486" s="230"/>
      <c r="L486" s="230"/>
      <c r="M486" s="230"/>
      <c r="N486" s="230"/>
      <c r="O486" s="230"/>
      <c r="P486" s="230"/>
      <c r="Q486" s="230"/>
      <c r="R486" s="230"/>
      <c r="S486" s="230"/>
      <c r="T486" s="230"/>
      <c r="U486" s="230"/>
      <c r="V486" s="230"/>
      <c r="W486" s="230"/>
      <c r="X486" s="230"/>
      <c r="Y486" s="230"/>
      <c r="Z486" s="230"/>
      <c r="AA486" s="230"/>
      <c r="AB486" s="230"/>
      <c r="AC486" s="230"/>
      <c r="AD486" s="230"/>
      <c r="AE486" s="230"/>
      <c r="AF486" s="230"/>
      <c r="AG486" s="230"/>
      <c r="AH486" s="230"/>
      <c r="AI486" s="230"/>
      <c r="AJ486" s="230"/>
      <c r="AK486" s="230"/>
      <c r="AL486" s="230"/>
      <c r="AM486" s="230"/>
      <c r="AN486" s="230"/>
      <c r="AO486" s="230"/>
      <c r="AP486" s="230"/>
      <c r="AQ486" s="230"/>
      <c r="AR486" s="230"/>
      <c r="AS486" s="230"/>
      <c r="AT486" s="230"/>
      <c r="AU486" s="230"/>
      <c r="AV486" s="230"/>
      <c r="AW486" s="230"/>
      <c r="AX486" s="230"/>
      <c r="AY486" s="230"/>
      <c r="AZ486" s="230"/>
      <c r="BA486" s="230"/>
      <c r="BB486" s="230"/>
      <c r="BC486" s="230"/>
      <c r="BD486" s="230"/>
      <c r="BE486" s="230"/>
      <c r="BF486" s="230"/>
      <c r="BG486" s="230"/>
      <c r="BH486" s="230"/>
      <c r="BI486" s="230"/>
      <c r="BJ486" s="230"/>
      <c r="BK486" s="230"/>
      <c r="BL486" s="230"/>
      <c r="BM486" s="231">
        <v>22</v>
      </c>
    </row>
    <row r="487" spans="1:65">
      <c r="A487" s="30"/>
      <c r="B487" s="3" t="s">
        <v>86</v>
      </c>
      <c r="C487" s="29"/>
      <c r="D487" s="13">
        <v>0</v>
      </c>
      <c r="E487" s="157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262</v>
      </c>
      <c r="C488" s="29"/>
      <c r="D488" s="13">
        <v>0</v>
      </c>
      <c r="E488" s="157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263</v>
      </c>
      <c r="C489" s="47"/>
      <c r="D489" s="45" t="s">
        <v>264</v>
      </c>
      <c r="E489" s="157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616</v>
      </c>
      <c r="BM491" s="28" t="s">
        <v>290</v>
      </c>
    </row>
    <row r="492" spans="1:65" ht="15">
      <c r="A492" s="25" t="s">
        <v>18</v>
      </c>
      <c r="B492" s="18" t="s">
        <v>110</v>
      </c>
      <c r="C492" s="15" t="s">
        <v>111</v>
      </c>
      <c r="D492" s="16" t="s">
        <v>315</v>
      </c>
      <c r="E492" s="157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226</v>
      </c>
      <c r="C493" s="9" t="s">
        <v>226</v>
      </c>
      <c r="D493" s="10" t="s">
        <v>112</v>
      </c>
      <c r="E493" s="157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323</v>
      </c>
      <c r="E494" s="157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0</v>
      </c>
    </row>
    <row r="495" spans="1:65">
      <c r="A495" s="30"/>
      <c r="B495" s="19"/>
      <c r="C495" s="9"/>
      <c r="D495" s="26"/>
      <c r="E495" s="157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0</v>
      </c>
    </row>
    <row r="496" spans="1:65">
      <c r="A496" s="30"/>
      <c r="B496" s="18">
        <v>1</v>
      </c>
      <c r="C496" s="14">
        <v>1</v>
      </c>
      <c r="D496" s="218">
        <v>177</v>
      </c>
      <c r="E496" s="220"/>
      <c r="F496" s="221"/>
      <c r="G496" s="221"/>
      <c r="H496" s="221"/>
      <c r="I496" s="221"/>
      <c r="J496" s="221"/>
      <c r="K496" s="221"/>
      <c r="L496" s="221"/>
      <c r="M496" s="221"/>
      <c r="N496" s="221"/>
      <c r="O496" s="221"/>
      <c r="P496" s="221"/>
      <c r="Q496" s="221"/>
      <c r="R496" s="221"/>
      <c r="S496" s="221"/>
      <c r="T496" s="221"/>
      <c r="U496" s="221"/>
      <c r="V496" s="221"/>
      <c r="W496" s="221"/>
      <c r="X496" s="221"/>
      <c r="Y496" s="221"/>
      <c r="Z496" s="221"/>
      <c r="AA496" s="221"/>
      <c r="AB496" s="221"/>
      <c r="AC496" s="221"/>
      <c r="AD496" s="221"/>
      <c r="AE496" s="221"/>
      <c r="AF496" s="221"/>
      <c r="AG496" s="221"/>
      <c r="AH496" s="221"/>
      <c r="AI496" s="221"/>
      <c r="AJ496" s="221"/>
      <c r="AK496" s="221"/>
      <c r="AL496" s="221"/>
      <c r="AM496" s="221"/>
      <c r="AN496" s="221"/>
      <c r="AO496" s="221"/>
      <c r="AP496" s="221"/>
      <c r="AQ496" s="221"/>
      <c r="AR496" s="221"/>
      <c r="AS496" s="221"/>
      <c r="AT496" s="221"/>
      <c r="AU496" s="221"/>
      <c r="AV496" s="221"/>
      <c r="AW496" s="221"/>
      <c r="AX496" s="221"/>
      <c r="AY496" s="221"/>
      <c r="AZ496" s="221"/>
      <c r="BA496" s="221"/>
      <c r="BB496" s="221"/>
      <c r="BC496" s="221"/>
      <c r="BD496" s="221"/>
      <c r="BE496" s="221"/>
      <c r="BF496" s="221"/>
      <c r="BG496" s="221"/>
      <c r="BH496" s="221"/>
      <c r="BI496" s="221"/>
      <c r="BJ496" s="221"/>
      <c r="BK496" s="221"/>
      <c r="BL496" s="221"/>
      <c r="BM496" s="222">
        <v>1</v>
      </c>
    </row>
    <row r="497" spans="1:65">
      <c r="A497" s="30"/>
      <c r="B497" s="19">
        <v>1</v>
      </c>
      <c r="C497" s="9">
        <v>2</v>
      </c>
      <c r="D497" s="223">
        <v>177</v>
      </c>
      <c r="E497" s="220"/>
      <c r="F497" s="221"/>
      <c r="G497" s="221"/>
      <c r="H497" s="221"/>
      <c r="I497" s="221"/>
      <c r="J497" s="221"/>
      <c r="K497" s="221"/>
      <c r="L497" s="221"/>
      <c r="M497" s="221"/>
      <c r="N497" s="221"/>
      <c r="O497" s="221"/>
      <c r="P497" s="221"/>
      <c r="Q497" s="221"/>
      <c r="R497" s="221"/>
      <c r="S497" s="221"/>
      <c r="T497" s="221"/>
      <c r="U497" s="221"/>
      <c r="V497" s="221"/>
      <c r="W497" s="221"/>
      <c r="X497" s="221"/>
      <c r="Y497" s="221"/>
      <c r="Z497" s="221"/>
      <c r="AA497" s="221"/>
      <c r="AB497" s="221"/>
      <c r="AC497" s="221"/>
      <c r="AD497" s="221"/>
      <c r="AE497" s="221"/>
      <c r="AF497" s="221"/>
      <c r="AG497" s="221"/>
      <c r="AH497" s="221"/>
      <c r="AI497" s="221"/>
      <c r="AJ497" s="221"/>
      <c r="AK497" s="221"/>
      <c r="AL497" s="221"/>
      <c r="AM497" s="221"/>
      <c r="AN497" s="221"/>
      <c r="AO497" s="221"/>
      <c r="AP497" s="221"/>
      <c r="AQ497" s="221"/>
      <c r="AR497" s="221"/>
      <c r="AS497" s="221"/>
      <c r="AT497" s="221"/>
      <c r="AU497" s="221"/>
      <c r="AV497" s="221"/>
      <c r="AW497" s="221"/>
      <c r="AX497" s="221"/>
      <c r="AY497" s="221"/>
      <c r="AZ497" s="221"/>
      <c r="BA497" s="221"/>
      <c r="BB497" s="221"/>
      <c r="BC497" s="221"/>
      <c r="BD497" s="221"/>
      <c r="BE497" s="221"/>
      <c r="BF497" s="221"/>
      <c r="BG497" s="221"/>
      <c r="BH497" s="221"/>
      <c r="BI497" s="221"/>
      <c r="BJ497" s="221"/>
      <c r="BK497" s="221"/>
      <c r="BL497" s="221"/>
      <c r="BM497" s="222">
        <v>17</v>
      </c>
    </row>
    <row r="498" spans="1:65">
      <c r="A498" s="30"/>
      <c r="B498" s="20" t="s">
        <v>259</v>
      </c>
      <c r="C498" s="12"/>
      <c r="D498" s="226">
        <v>177</v>
      </c>
      <c r="E498" s="220"/>
      <c r="F498" s="221"/>
      <c r="G498" s="221"/>
      <c r="H498" s="221"/>
      <c r="I498" s="221"/>
      <c r="J498" s="221"/>
      <c r="K498" s="221"/>
      <c r="L498" s="221"/>
      <c r="M498" s="221"/>
      <c r="N498" s="221"/>
      <c r="O498" s="221"/>
      <c r="P498" s="221"/>
      <c r="Q498" s="221"/>
      <c r="R498" s="221"/>
      <c r="S498" s="221"/>
      <c r="T498" s="221"/>
      <c r="U498" s="221"/>
      <c r="V498" s="221"/>
      <c r="W498" s="221"/>
      <c r="X498" s="221"/>
      <c r="Y498" s="221"/>
      <c r="Z498" s="221"/>
      <c r="AA498" s="221"/>
      <c r="AB498" s="221"/>
      <c r="AC498" s="221"/>
      <c r="AD498" s="221"/>
      <c r="AE498" s="221"/>
      <c r="AF498" s="221"/>
      <c r="AG498" s="221"/>
      <c r="AH498" s="221"/>
      <c r="AI498" s="221"/>
      <c r="AJ498" s="221"/>
      <c r="AK498" s="221"/>
      <c r="AL498" s="221"/>
      <c r="AM498" s="221"/>
      <c r="AN498" s="221"/>
      <c r="AO498" s="221"/>
      <c r="AP498" s="221"/>
      <c r="AQ498" s="221"/>
      <c r="AR498" s="221"/>
      <c r="AS498" s="221"/>
      <c r="AT498" s="221"/>
      <c r="AU498" s="221"/>
      <c r="AV498" s="221"/>
      <c r="AW498" s="221"/>
      <c r="AX498" s="221"/>
      <c r="AY498" s="221"/>
      <c r="AZ498" s="221"/>
      <c r="BA498" s="221"/>
      <c r="BB498" s="221"/>
      <c r="BC498" s="221"/>
      <c r="BD498" s="221"/>
      <c r="BE498" s="221"/>
      <c r="BF498" s="221"/>
      <c r="BG498" s="221"/>
      <c r="BH498" s="221"/>
      <c r="BI498" s="221"/>
      <c r="BJ498" s="221"/>
      <c r="BK498" s="221"/>
      <c r="BL498" s="221"/>
      <c r="BM498" s="222">
        <v>16</v>
      </c>
    </row>
    <row r="499" spans="1:65">
      <c r="A499" s="30"/>
      <c r="B499" s="3" t="s">
        <v>260</v>
      </c>
      <c r="C499" s="29"/>
      <c r="D499" s="223">
        <v>177</v>
      </c>
      <c r="E499" s="220"/>
      <c r="F499" s="221"/>
      <c r="G499" s="221"/>
      <c r="H499" s="221"/>
      <c r="I499" s="221"/>
      <c r="J499" s="221"/>
      <c r="K499" s="221"/>
      <c r="L499" s="221"/>
      <c r="M499" s="221"/>
      <c r="N499" s="221"/>
      <c r="O499" s="221"/>
      <c r="P499" s="221"/>
      <c r="Q499" s="221"/>
      <c r="R499" s="221"/>
      <c r="S499" s="221"/>
      <c r="T499" s="221"/>
      <c r="U499" s="221"/>
      <c r="V499" s="221"/>
      <c r="W499" s="221"/>
      <c r="X499" s="221"/>
      <c r="Y499" s="221"/>
      <c r="Z499" s="221"/>
      <c r="AA499" s="221"/>
      <c r="AB499" s="221"/>
      <c r="AC499" s="221"/>
      <c r="AD499" s="221"/>
      <c r="AE499" s="221"/>
      <c r="AF499" s="221"/>
      <c r="AG499" s="221"/>
      <c r="AH499" s="221"/>
      <c r="AI499" s="221"/>
      <c r="AJ499" s="221"/>
      <c r="AK499" s="221"/>
      <c r="AL499" s="221"/>
      <c r="AM499" s="221"/>
      <c r="AN499" s="221"/>
      <c r="AO499" s="221"/>
      <c r="AP499" s="221"/>
      <c r="AQ499" s="221"/>
      <c r="AR499" s="221"/>
      <c r="AS499" s="221"/>
      <c r="AT499" s="221"/>
      <c r="AU499" s="221"/>
      <c r="AV499" s="221"/>
      <c r="AW499" s="221"/>
      <c r="AX499" s="221"/>
      <c r="AY499" s="221"/>
      <c r="AZ499" s="221"/>
      <c r="BA499" s="221"/>
      <c r="BB499" s="221"/>
      <c r="BC499" s="221"/>
      <c r="BD499" s="221"/>
      <c r="BE499" s="221"/>
      <c r="BF499" s="221"/>
      <c r="BG499" s="221"/>
      <c r="BH499" s="221"/>
      <c r="BI499" s="221"/>
      <c r="BJ499" s="221"/>
      <c r="BK499" s="221"/>
      <c r="BL499" s="221"/>
      <c r="BM499" s="222">
        <v>177</v>
      </c>
    </row>
    <row r="500" spans="1:65">
      <c r="A500" s="30"/>
      <c r="B500" s="3" t="s">
        <v>261</v>
      </c>
      <c r="C500" s="29"/>
      <c r="D500" s="223">
        <v>0</v>
      </c>
      <c r="E500" s="220"/>
      <c r="F500" s="221"/>
      <c r="G500" s="221"/>
      <c r="H500" s="221"/>
      <c r="I500" s="221"/>
      <c r="J500" s="221"/>
      <c r="K500" s="221"/>
      <c r="L500" s="221"/>
      <c r="M500" s="221"/>
      <c r="N500" s="221"/>
      <c r="O500" s="221"/>
      <c r="P500" s="221"/>
      <c r="Q500" s="221"/>
      <c r="R500" s="221"/>
      <c r="S500" s="221"/>
      <c r="T500" s="221"/>
      <c r="U500" s="221"/>
      <c r="V500" s="221"/>
      <c r="W500" s="221"/>
      <c r="X500" s="221"/>
      <c r="Y500" s="221"/>
      <c r="Z500" s="221"/>
      <c r="AA500" s="221"/>
      <c r="AB500" s="221"/>
      <c r="AC500" s="221"/>
      <c r="AD500" s="221"/>
      <c r="AE500" s="221"/>
      <c r="AF500" s="221"/>
      <c r="AG500" s="221"/>
      <c r="AH500" s="221"/>
      <c r="AI500" s="221"/>
      <c r="AJ500" s="221"/>
      <c r="AK500" s="221"/>
      <c r="AL500" s="221"/>
      <c r="AM500" s="221"/>
      <c r="AN500" s="221"/>
      <c r="AO500" s="221"/>
      <c r="AP500" s="221"/>
      <c r="AQ500" s="221"/>
      <c r="AR500" s="221"/>
      <c r="AS500" s="221"/>
      <c r="AT500" s="221"/>
      <c r="AU500" s="221"/>
      <c r="AV500" s="221"/>
      <c r="AW500" s="221"/>
      <c r="AX500" s="221"/>
      <c r="AY500" s="221"/>
      <c r="AZ500" s="221"/>
      <c r="BA500" s="221"/>
      <c r="BB500" s="221"/>
      <c r="BC500" s="221"/>
      <c r="BD500" s="221"/>
      <c r="BE500" s="221"/>
      <c r="BF500" s="221"/>
      <c r="BG500" s="221"/>
      <c r="BH500" s="221"/>
      <c r="BI500" s="221"/>
      <c r="BJ500" s="221"/>
      <c r="BK500" s="221"/>
      <c r="BL500" s="221"/>
      <c r="BM500" s="222">
        <v>23</v>
      </c>
    </row>
    <row r="501" spans="1:65">
      <c r="A501" s="30"/>
      <c r="B501" s="3" t="s">
        <v>86</v>
      </c>
      <c r="C501" s="29"/>
      <c r="D501" s="13">
        <v>0</v>
      </c>
      <c r="E501" s="157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262</v>
      </c>
      <c r="C502" s="29"/>
      <c r="D502" s="13">
        <v>0</v>
      </c>
      <c r="E502" s="157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263</v>
      </c>
      <c r="C503" s="47"/>
      <c r="D503" s="45" t="s">
        <v>264</v>
      </c>
      <c r="E503" s="157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617</v>
      </c>
      <c r="BM505" s="28" t="s">
        <v>290</v>
      </c>
    </row>
    <row r="506" spans="1:65" ht="15">
      <c r="A506" s="25" t="s">
        <v>21</v>
      </c>
      <c r="B506" s="18" t="s">
        <v>110</v>
      </c>
      <c r="C506" s="15" t="s">
        <v>111</v>
      </c>
      <c r="D506" s="16" t="s">
        <v>315</v>
      </c>
      <c r="E506" s="157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226</v>
      </c>
      <c r="C507" s="9" t="s">
        <v>226</v>
      </c>
      <c r="D507" s="10" t="s">
        <v>112</v>
      </c>
      <c r="E507" s="157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323</v>
      </c>
      <c r="E508" s="157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2</v>
      </c>
    </row>
    <row r="509" spans="1:65">
      <c r="A509" s="30"/>
      <c r="B509" s="19"/>
      <c r="C509" s="9"/>
      <c r="D509" s="26"/>
      <c r="E509" s="157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2</v>
      </c>
    </row>
    <row r="510" spans="1:65">
      <c r="A510" s="30"/>
      <c r="B510" s="18">
        <v>1</v>
      </c>
      <c r="C510" s="14">
        <v>1</v>
      </c>
      <c r="D510" s="22">
        <v>0.85</v>
      </c>
      <c r="E510" s="157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>
        <v>1</v>
      </c>
      <c r="C511" s="9">
        <v>2</v>
      </c>
      <c r="D511" s="11">
        <v>0.85</v>
      </c>
      <c r="E511" s="157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4</v>
      </c>
    </row>
    <row r="512" spans="1:65">
      <c r="A512" s="30"/>
      <c r="B512" s="20" t="s">
        <v>259</v>
      </c>
      <c r="C512" s="12"/>
      <c r="D512" s="23">
        <v>0.85</v>
      </c>
      <c r="E512" s="157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16</v>
      </c>
    </row>
    <row r="513" spans="1:65">
      <c r="A513" s="30"/>
      <c r="B513" s="3" t="s">
        <v>260</v>
      </c>
      <c r="C513" s="29"/>
      <c r="D513" s="11">
        <v>0.85</v>
      </c>
      <c r="E513" s="157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0.85</v>
      </c>
    </row>
    <row r="514" spans="1:65">
      <c r="A514" s="30"/>
      <c r="B514" s="3" t="s">
        <v>261</v>
      </c>
      <c r="C514" s="29"/>
      <c r="D514" s="24">
        <v>0</v>
      </c>
      <c r="E514" s="157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24</v>
      </c>
    </row>
    <row r="515" spans="1:65">
      <c r="A515" s="30"/>
      <c r="B515" s="3" t="s">
        <v>86</v>
      </c>
      <c r="C515" s="29"/>
      <c r="D515" s="13">
        <v>0</v>
      </c>
      <c r="E515" s="157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262</v>
      </c>
      <c r="C516" s="29"/>
      <c r="D516" s="13">
        <v>0</v>
      </c>
      <c r="E516" s="157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263</v>
      </c>
      <c r="C517" s="47"/>
      <c r="D517" s="45" t="s">
        <v>264</v>
      </c>
      <c r="E517" s="157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618</v>
      </c>
      <c r="BM519" s="28" t="s">
        <v>290</v>
      </c>
    </row>
    <row r="520" spans="1:65" ht="15">
      <c r="A520" s="25" t="s">
        <v>24</v>
      </c>
      <c r="B520" s="18" t="s">
        <v>110</v>
      </c>
      <c r="C520" s="15" t="s">
        <v>111</v>
      </c>
      <c r="D520" s="16" t="s">
        <v>315</v>
      </c>
      <c r="E520" s="157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226</v>
      </c>
      <c r="C521" s="9" t="s">
        <v>226</v>
      </c>
      <c r="D521" s="10" t="s">
        <v>112</v>
      </c>
      <c r="E521" s="157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323</v>
      </c>
      <c r="E522" s="157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7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0.73</v>
      </c>
      <c r="E524" s="157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0.74</v>
      </c>
      <c r="E525" s="157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19</v>
      </c>
    </row>
    <row r="526" spans="1:65">
      <c r="A526" s="30"/>
      <c r="B526" s="20" t="s">
        <v>259</v>
      </c>
      <c r="C526" s="12"/>
      <c r="D526" s="23">
        <v>0.73499999999999999</v>
      </c>
      <c r="E526" s="157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260</v>
      </c>
      <c r="C527" s="29"/>
      <c r="D527" s="11">
        <v>0.73499999999999999</v>
      </c>
      <c r="E527" s="157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0.73499999999999999</v>
      </c>
    </row>
    <row r="528" spans="1:65">
      <c r="A528" s="30"/>
      <c r="B528" s="3" t="s">
        <v>261</v>
      </c>
      <c r="C528" s="29"/>
      <c r="D528" s="24">
        <v>7.0710678118654814E-3</v>
      </c>
      <c r="E528" s="157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25</v>
      </c>
    </row>
    <row r="529" spans="1:65">
      <c r="A529" s="30"/>
      <c r="B529" s="3" t="s">
        <v>86</v>
      </c>
      <c r="C529" s="29"/>
      <c r="D529" s="13">
        <v>9.6205004243067778E-3</v>
      </c>
      <c r="E529" s="157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262</v>
      </c>
      <c r="C530" s="29"/>
      <c r="D530" s="13">
        <v>0</v>
      </c>
      <c r="E530" s="157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263</v>
      </c>
      <c r="C531" s="47"/>
      <c r="D531" s="45" t="s">
        <v>264</v>
      </c>
      <c r="E531" s="157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619</v>
      </c>
      <c r="BM533" s="28" t="s">
        <v>290</v>
      </c>
    </row>
    <row r="534" spans="1:65" ht="15">
      <c r="A534" s="25" t="s">
        <v>27</v>
      </c>
      <c r="B534" s="18" t="s">
        <v>110</v>
      </c>
      <c r="C534" s="15" t="s">
        <v>111</v>
      </c>
      <c r="D534" s="16" t="s">
        <v>315</v>
      </c>
      <c r="E534" s="157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226</v>
      </c>
      <c r="C535" s="9" t="s">
        <v>226</v>
      </c>
      <c r="D535" s="10" t="s">
        <v>112</v>
      </c>
      <c r="E535" s="157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323</v>
      </c>
      <c r="E536" s="157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1</v>
      </c>
    </row>
    <row r="537" spans="1:65">
      <c r="A537" s="30"/>
      <c r="B537" s="19"/>
      <c r="C537" s="9"/>
      <c r="D537" s="26"/>
      <c r="E537" s="157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1</v>
      </c>
    </row>
    <row r="538" spans="1:65">
      <c r="A538" s="30"/>
      <c r="B538" s="18">
        <v>1</v>
      </c>
      <c r="C538" s="14">
        <v>1</v>
      </c>
      <c r="D538" s="228">
        <v>22.8</v>
      </c>
      <c r="E538" s="229"/>
      <c r="F538" s="230"/>
      <c r="G538" s="230"/>
      <c r="H538" s="230"/>
      <c r="I538" s="230"/>
      <c r="J538" s="230"/>
      <c r="K538" s="230"/>
      <c r="L538" s="230"/>
      <c r="M538" s="230"/>
      <c r="N538" s="230"/>
      <c r="O538" s="230"/>
      <c r="P538" s="230"/>
      <c r="Q538" s="230"/>
      <c r="R538" s="230"/>
      <c r="S538" s="230"/>
      <c r="T538" s="230"/>
      <c r="U538" s="230"/>
      <c r="V538" s="230"/>
      <c r="W538" s="230"/>
      <c r="X538" s="230"/>
      <c r="Y538" s="230"/>
      <c r="Z538" s="230"/>
      <c r="AA538" s="230"/>
      <c r="AB538" s="230"/>
      <c r="AC538" s="230"/>
      <c r="AD538" s="230"/>
      <c r="AE538" s="230"/>
      <c r="AF538" s="230"/>
      <c r="AG538" s="230"/>
      <c r="AH538" s="230"/>
      <c r="AI538" s="230"/>
      <c r="AJ538" s="230"/>
      <c r="AK538" s="230"/>
      <c r="AL538" s="230"/>
      <c r="AM538" s="230"/>
      <c r="AN538" s="230"/>
      <c r="AO538" s="230"/>
      <c r="AP538" s="230"/>
      <c r="AQ538" s="230"/>
      <c r="AR538" s="230"/>
      <c r="AS538" s="230"/>
      <c r="AT538" s="230"/>
      <c r="AU538" s="230"/>
      <c r="AV538" s="230"/>
      <c r="AW538" s="230"/>
      <c r="AX538" s="230"/>
      <c r="AY538" s="230"/>
      <c r="AZ538" s="230"/>
      <c r="BA538" s="230"/>
      <c r="BB538" s="230"/>
      <c r="BC538" s="230"/>
      <c r="BD538" s="230"/>
      <c r="BE538" s="230"/>
      <c r="BF538" s="230"/>
      <c r="BG538" s="230"/>
      <c r="BH538" s="230"/>
      <c r="BI538" s="230"/>
      <c r="BJ538" s="230"/>
      <c r="BK538" s="230"/>
      <c r="BL538" s="230"/>
      <c r="BM538" s="231">
        <v>1</v>
      </c>
    </row>
    <row r="539" spans="1:65">
      <c r="A539" s="30"/>
      <c r="B539" s="19">
        <v>1</v>
      </c>
      <c r="C539" s="9">
        <v>2</v>
      </c>
      <c r="D539" s="232">
        <v>23.4</v>
      </c>
      <c r="E539" s="229"/>
      <c r="F539" s="230"/>
      <c r="G539" s="230"/>
      <c r="H539" s="230"/>
      <c r="I539" s="230"/>
      <c r="J539" s="230"/>
      <c r="K539" s="230"/>
      <c r="L539" s="230"/>
      <c r="M539" s="230"/>
      <c r="N539" s="230"/>
      <c r="O539" s="230"/>
      <c r="P539" s="230"/>
      <c r="Q539" s="230"/>
      <c r="R539" s="230"/>
      <c r="S539" s="230"/>
      <c r="T539" s="230"/>
      <c r="U539" s="230"/>
      <c r="V539" s="230"/>
      <c r="W539" s="230"/>
      <c r="X539" s="230"/>
      <c r="Y539" s="230"/>
      <c r="Z539" s="230"/>
      <c r="AA539" s="230"/>
      <c r="AB539" s="230"/>
      <c r="AC539" s="230"/>
      <c r="AD539" s="230"/>
      <c r="AE539" s="230"/>
      <c r="AF539" s="230"/>
      <c r="AG539" s="230"/>
      <c r="AH539" s="230"/>
      <c r="AI539" s="230"/>
      <c r="AJ539" s="230"/>
      <c r="AK539" s="230"/>
      <c r="AL539" s="230"/>
      <c r="AM539" s="230"/>
      <c r="AN539" s="230"/>
      <c r="AO539" s="230"/>
      <c r="AP539" s="230"/>
      <c r="AQ539" s="230"/>
      <c r="AR539" s="230"/>
      <c r="AS539" s="230"/>
      <c r="AT539" s="230"/>
      <c r="AU539" s="230"/>
      <c r="AV539" s="230"/>
      <c r="AW539" s="230"/>
      <c r="AX539" s="230"/>
      <c r="AY539" s="230"/>
      <c r="AZ539" s="230"/>
      <c r="BA539" s="230"/>
      <c r="BB539" s="230"/>
      <c r="BC539" s="230"/>
      <c r="BD539" s="230"/>
      <c r="BE539" s="230"/>
      <c r="BF539" s="230"/>
      <c r="BG539" s="230"/>
      <c r="BH539" s="230"/>
      <c r="BI539" s="230"/>
      <c r="BJ539" s="230"/>
      <c r="BK539" s="230"/>
      <c r="BL539" s="230"/>
      <c r="BM539" s="231">
        <v>20</v>
      </c>
    </row>
    <row r="540" spans="1:65">
      <c r="A540" s="30"/>
      <c r="B540" s="20" t="s">
        <v>259</v>
      </c>
      <c r="C540" s="12"/>
      <c r="D540" s="234">
        <v>23.1</v>
      </c>
      <c r="E540" s="229"/>
      <c r="F540" s="230"/>
      <c r="G540" s="230"/>
      <c r="H540" s="230"/>
      <c r="I540" s="230"/>
      <c r="J540" s="230"/>
      <c r="K540" s="230"/>
      <c r="L540" s="230"/>
      <c r="M540" s="230"/>
      <c r="N540" s="230"/>
      <c r="O540" s="230"/>
      <c r="P540" s="230"/>
      <c r="Q540" s="230"/>
      <c r="R540" s="230"/>
      <c r="S540" s="230"/>
      <c r="T540" s="230"/>
      <c r="U540" s="230"/>
      <c r="V540" s="230"/>
      <c r="W540" s="230"/>
      <c r="X540" s="230"/>
      <c r="Y540" s="230"/>
      <c r="Z540" s="230"/>
      <c r="AA540" s="230"/>
      <c r="AB540" s="230"/>
      <c r="AC540" s="230"/>
      <c r="AD540" s="230"/>
      <c r="AE540" s="230"/>
      <c r="AF540" s="230"/>
      <c r="AG540" s="230"/>
      <c r="AH540" s="230"/>
      <c r="AI540" s="230"/>
      <c r="AJ540" s="230"/>
      <c r="AK540" s="230"/>
      <c r="AL540" s="230"/>
      <c r="AM540" s="230"/>
      <c r="AN540" s="230"/>
      <c r="AO540" s="230"/>
      <c r="AP540" s="230"/>
      <c r="AQ540" s="230"/>
      <c r="AR540" s="230"/>
      <c r="AS540" s="230"/>
      <c r="AT540" s="230"/>
      <c r="AU540" s="230"/>
      <c r="AV540" s="230"/>
      <c r="AW540" s="230"/>
      <c r="AX540" s="230"/>
      <c r="AY540" s="230"/>
      <c r="AZ540" s="230"/>
      <c r="BA540" s="230"/>
      <c r="BB540" s="230"/>
      <c r="BC540" s="230"/>
      <c r="BD540" s="230"/>
      <c r="BE540" s="230"/>
      <c r="BF540" s="230"/>
      <c r="BG540" s="230"/>
      <c r="BH540" s="230"/>
      <c r="BI540" s="230"/>
      <c r="BJ540" s="230"/>
      <c r="BK540" s="230"/>
      <c r="BL540" s="230"/>
      <c r="BM540" s="231">
        <v>16</v>
      </c>
    </row>
    <row r="541" spans="1:65">
      <c r="A541" s="30"/>
      <c r="B541" s="3" t="s">
        <v>260</v>
      </c>
      <c r="C541" s="29"/>
      <c r="D541" s="232">
        <v>23.1</v>
      </c>
      <c r="E541" s="229"/>
      <c r="F541" s="230"/>
      <c r="G541" s="230"/>
      <c r="H541" s="230"/>
      <c r="I541" s="230"/>
      <c r="J541" s="230"/>
      <c r="K541" s="230"/>
      <c r="L541" s="230"/>
      <c r="M541" s="230"/>
      <c r="N541" s="230"/>
      <c r="O541" s="230"/>
      <c r="P541" s="230"/>
      <c r="Q541" s="230"/>
      <c r="R541" s="230"/>
      <c r="S541" s="230"/>
      <c r="T541" s="230"/>
      <c r="U541" s="230"/>
      <c r="V541" s="230"/>
      <c r="W541" s="230"/>
      <c r="X541" s="230"/>
      <c r="Y541" s="230"/>
      <c r="Z541" s="230"/>
      <c r="AA541" s="230"/>
      <c r="AB541" s="230"/>
      <c r="AC541" s="230"/>
      <c r="AD541" s="230"/>
      <c r="AE541" s="230"/>
      <c r="AF541" s="230"/>
      <c r="AG541" s="230"/>
      <c r="AH541" s="230"/>
      <c r="AI541" s="230"/>
      <c r="AJ541" s="230"/>
      <c r="AK541" s="230"/>
      <c r="AL541" s="230"/>
      <c r="AM541" s="230"/>
      <c r="AN541" s="230"/>
      <c r="AO541" s="230"/>
      <c r="AP541" s="230"/>
      <c r="AQ541" s="230"/>
      <c r="AR541" s="230"/>
      <c r="AS541" s="230"/>
      <c r="AT541" s="230"/>
      <c r="AU541" s="230"/>
      <c r="AV541" s="230"/>
      <c r="AW541" s="230"/>
      <c r="AX541" s="230"/>
      <c r="AY541" s="230"/>
      <c r="AZ541" s="230"/>
      <c r="BA541" s="230"/>
      <c r="BB541" s="230"/>
      <c r="BC541" s="230"/>
      <c r="BD541" s="230"/>
      <c r="BE541" s="230"/>
      <c r="BF541" s="230"/>
      <c r="BG541" s="230"/>
      <c r="BH541" s="230"/>
      <c r="BI541" s="230"/>
      <c r="BJ541" s="230"/>
      <c r="BK541" s="230"/>
      <c r="BL541" s="230"/>
      <c r="BM541" s="231">
        <v>23.1</v>
      </c>
    </row>
    <row r="542" spans="1:65">
      <c r="A542" s="30"/>
      <c r="B542" s="3" t="s">
        <v>261</v>
      </c>
      <c r="C542" s="29"/>
      <c r="D542" s="232">
        <v>0.42426406871192701</v>
      </c>
      <c r="E542" s="229"/>
      <c r="F542" s="230"/>
      <c r="G542" s="230"/>
      <c r="H542" s="230"/>
      <c r="I542" s="230"/>
      <c r="J542" s="230"/>
      <c r="K542" s="230"/>
      <c r="L542" s="230"/>
      <c r="M542" s="230"/>
      <c r="N542" s="230"/>
      <c r="O542" s="230"/>
      <c r="P542" s="230"/>
      <c r="Q542" s="230"/>
      <c r="R542" s="230"/>
      <c r="S542" s="230"/>
      <c r="T542" s="230"/>
      <c r="U542" s="230"/>
      <c r="V542" s="230"/>
      <c r="W542" s="230"/>
      <c r="X542" s="230"/>
      <c r="Y542" s="230"/>
      <c r="Z542" s="230"/>
      <c r="AA542" s="230"/>
      <c r="AB542" s="230"/>
      <c r="AC542" s="230"/>
      <c r="AD542" s="230"/>
      <c r="AE542" s="230"/>
      <c r="AF542" s="230"/>
      <c r="AG542" s="230"/>
      <c r="AH542" s="230"/>
      <c r="AI542" s="230"/>
      <c r="AJ542" s="230"/>
      <c r="AK542" s="230"/>
      <c r="AL542" s="230"/>
      <c r="AM542" s="230"/>
      <c r="AN542" s="230"/>
      <c r="AO542" s="230"/>
      <c r="AP542" s="230"/>
      <c r="AQ542" s="230"/>
      <c r="AR542" s="230"/>
      <c r="AS542" s="230"/>
      <c r="AT542" s="230"/>
      <c r="AU542" s="230"/>
      <c r="AV542" s="230"/>
      <c r="AW542" s="230"/>
      <c r="AX542" s="230"/>
      <c r="AY542" s="230"/>
      <c r="AZ542" s="230"/>
      <c r="BA542" s="230"/>
      <c r="BB542" s="230"/>
      <c r="BC542" s="230"/>
      <c r="BD542" s="230"/>
      <c r="BE542" s="230"/>
      <c r="BF542" s="230"/>
      <c r="BG542" s="230"/>
      <c r="BH542" s="230"/>
      <c r="BI542" s="230"/>
      <c r="BJ542" s="230"/>
      <c r="BK542" s="230"/>
      <c r="BL542" s="230"/>
      <c r="BM542" s="231">
        <v>26</v>
      </c>
    </row>
    <row r="543" spans="1:65">
      <c r="A543" s="30"/>
      <c r="B543" s="3" t="s">
        <v>86</v>
      </c>
      <c r="C543" s="29"/>
      <c r="D543" s="13">
        <v>1.8366409900949222E-2</v>
      </c>
      <c r="E543" s="15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262</v>
      </c>
      <c r="C544" s="29"/>
      <c r="D544" s="13">
        <v>0</v>
      </c>
      <c r="E544" s="15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263</v>
      </c>
      <c r="C545" s="47"/>
      <c r="D545" s="45" t="s">
        <v>264</v>
      </c>
      <c r="E545" s="15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620</v>
      </c>
      <c r="BM547" s="28" t="s">
        <v>290</v>
      </c>
    </row>
    <row r="548" spans="1:65" ht="15">
      <c r="A548" s="25" t="s">
        <v>30</v>
      </c>
      <c r="B548" s="18" t="s">
        <v>110</v>
      </c>
      <c r="C548" s="15" t="s">
        <v>111</v>
      </c>
      <c r="D548" s="16" t="s">
        <v>315</v>
      </c>
      <c r="E548" s="157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226</v>
      </c>
      <c r="C549" s="9" t="s">
        <v>226</v>
      </c>
      <c r="D549" s="10" t="s">
        <v>112</v>
      </c>
      <c r="E549" s="157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323</v>
      </c>
      <c r="E550" s="157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1</v>
      </c>
    </row>
    <row r="551" spans="1:65">
      <c r="A551" s="30"/>
      <c r="B551" s="19"/>
      <c r="C551" s="9"/>
      <c r="D551" s="26"/>
      <c r="E551" s="157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1</v>
      </c>
    </row>
    <row r="552" spans="1:65">
      <c r="A552" s="30"/>
      <c r="B552" s="18">
        <v>1</v>
      </c>
      <c r="C552" s="14">
        <v>1</v>
      </c>
      <c r="D552" s="228">
        <v>10.3</v>
      </c>
      <c r="E552" s="229"/>
      <c r="F552" s="230"/>
      <c r="G552" s="230"/>
      <c r="H552" s="230"/>
      <c r="I552" s="230"/>
      <c r="J552" s="230"/>
      <c r="K552" s="230"/>
      <c r="L552" s="230"/>
      <c r="M552" s="230"/>
      <c r="N552" s="230"/>
      <c r="O552" s="230"/>
      <c r="P552" s="230"/>
      <c r="Q552" s="230"/>
      <c r="R552" s="230"/>
      <c r="S552" s="230"/>
      <c r="T552" s="230"/>
      <c r="U552" s="230"/>
      <c r="V552" s="230"/>
      <c r="W552" s="230"/>
      <c r="X552" s="230"/>
      <c r="Y552" s="230"/>
      <c r="Z552" s="230"/>
      <c r="AA552" s="230"/>
      <c r="AB552" s="230"/>
      <c r="AC552" s="230"/>
      <c r="AD552" s="230"/>
      <c r="AE552" s="230"/>
      <c r="AF552" s="230"/>
      <c r="AG552" s="230"/>
      <c r="AH552" s="230"/>
      <c r="AI552" s="230"/>
      <c r="AJ552" s="230"/>
      <c r="AK552" s="230"/>
      <c r="AL552" s="230"/>
      <c r="AM552" s="230"/>
      <c r="AN552" s="230"/>
      <c r="AO552" s="230"/>
      <c r="AP552" s="230"/>
      <c r="AQ552" s="230"/>
      <c r="AR552" s="230"/>
      <c r="AS552" s="230"/>
      <c r="AT552" s="230"/>
      <c r="AU552" s="230"/>
      <c r="AV552" s="230"/>
      <c r="AW552" s="230"/>
      <c r="AX552" s="230"/>
      <c r="AY552" s="230"/>
      <c r="AZ552" s="230"/>
      <c r="BA552" s="230"/>
      <c r="BB552" s="230"/>
      <c r="BC552" s="230"/>
      <c r="BD552" s="230"/>
      <c r="BE552" s="230"/>
      <c r="BF552" s="230"/>
      <c r="BG552" s="230"/>
      <c r="BH552" s="230"/>
      <c r="BI552" s="230"/>
      <c r="BJ552" s="230"/>
      <c r="BK552" s="230"/>
      <c r="BL552" s="230"/>
      <c r="BM552" s="231">
        <v>1</v>
      </c>
    </row>
    <row r="553" spans="1:65">
      <c r="A553" s="30"/>
      <c r="B553" s="19">
        <v>1</v>
      </c>
      <c r="C553" s="9">
        <v>2</v>
      </c>
      <c r="D553" s="232">
        <v>10.4</v>
      </c>
      <c r="E553" s="229"/>
      <c r="F553" s="230"/>
      <c r="G553" s="230"/>
      <c r="H553" s="230"/>
      <c r="I553" s="230"/>
      <c r="J553" s="230"/>
      <c r="K553" s="230"/>
      <c r="L553" s="230"/>
      <c r="M553" s="230"/>
      <c r="N553" s="230"/>
      <c r="O553" s="230"/>
      <c r="P553" s="230"/>
      <c r="Q553" s="230"/>
      <c r="R553" s="230"/>
      <c r="S553" s="230"/>
      <c r="T553" s="230"/>
      <c r="U553" s="230"/>
      <c r="V553" s="230"/>
      <c r="W553" s="230"/>
      <c r="X553" s="230"/>
      <c r="Y553" s="230"/>
      <c r="Z553" s="230"/>
      <c r="AA553" s="230"/>
      <c r="AB553" s="230"/>
      <c r="AC553" s="230"/>
      <c r="AD553" s="230"/>
      <c r="AE553" s="230"/>
      <c r="AF553" s="230"/>
      <c r="AG553" s="230"/>
      <c r="AH553" s="230"/>
      <c r="AI553" s="230"/>
      <c r="AJ553" s="230"/>
      <c r="AK553" s="230"/>
      <c r="AL553" s="230"/>
      <c r="AM553" s="230"/>
      <c r="AN553" s="230"/>
      <c r="AO553" s="230"/>
      <c r="AP553" s="230"/>
      <c r="AQ553" s="230"/>
      <c r="AR553" s="230"/>
      <c r="AS553" s="230"/>
      <c r="AT553" s="230"/>
      <c r="AU553" s="230"/>
      <c r="AV553" s="230"/>
      <c r="AW553" s="230"/>
      <c r="AX553" s="230"/>
      <c r="AY553" s="230"/>
      <c r="AZ553" s="230"/>
      <c r="BA553" s="230"/>
      <c r="BB553" s="230"/>
      <c r="BC553" s="230"/>
      <c r="BD553" s="230"/>
      <c r="BE553" s="230"/>
      <c r="BF553" s="230"/>
      <c r="BG553" s="230"/>
      <c r="BH553" s="230"/>
      <c r="BI553" s="230"/>
      <c r="BJ553" s="230"/>
      <c r="BK553" s="230"/>
      <c r="BL553" s="230"/>
      <c r="BM553" s="231">
        <v>21</v>
      </c>
    </row>
    <row r="554" spans="1:65">
      <c r="A554" s="30"/>
      <c r="B554" s="20" t="s">
        <v>259</v>
      </c>
      <c r="C554" s="12"/>
      <c r="D554" s="234">
        <v>10.350000000000001</v>
      </c>
      <c r="E554" s="229"/>
      <c r="F554" s="230"/>
      <c r="G554" s="230"/>
      <c r="H554" s="230"/>
      <c r="I554" s="230"/>
      <c r="J554" s="230"/>
      <c r="K554" s="230"/>
      <c r="L554" s="230"/>
      <c r="M554" s="230"/>
      <c r="N554" s="230"/>
      <c r="O554" s="230"/>
      <c r="P554" s="230"/>
      <c r="Q554" s="230"/>
      <c r="R554" s="230"/>
      <c r="S554" s="230"/>
      <c r="T554" s="230"/>
      <c r="U554" s="230"/>
      <c r="V554" s="230"/>
      <c r="W554" s="230"/>
      <c r="X554" s="230"/>
      <c r="Y554" s="230"/>
      <c r="Z554" s="230"/>
      <c r="AA554" s="230"/>
      <c r="AB554" s="230"/>
      <c r="AC554" s="230"/>
      <c r="AD554" s="230"/>
      <c r="AE554" s="230"/>
      <c r="AF554" s="230"/>
      <c r="AG554" s="230"/>
      <c r="AH554" s="230"/>
      <c r="AI554" s="230"/>
      <c r="AJ554" s="230"/>
      <c r="AK554" s="230"/>
      <c r="AL554" s="230"/>
      <c r="AM554" s="230"/>
      <c r="AN554" s="230"/>
      <c r="AO554" s="230"/>
      <c r="AP554" s="230"/>
      <c r="AQ554" s="230"/>
      <c r="AR554" s="230"/>
      <c r="AS554" s="230"/>
      <c r="AT554" s="230"/>
      <c r="AU554" s="230"/>
      <c r="AV554" s="230"/>
      <c r="AW554" s="230"/>
      <c r="AX554" s="230"/>
      <c r="AY554" s="230"/>
      <c r="AZ554" s="230"/>
      <c r="BA554" s="230"/>
      <c r="BB554" s="230"/>
      <c r="BC554" s="230"/>
      <c r="BD554" s="230"/>
      <c r="BE554" s="230"/>
      <c r="BF554" s="230"/>
      <c r="BG554" s="230"/>
      <c r="BH554" s="230"/>
      <c r="BI554" s="230"/>
      <c r="BJ554" s="230"/>
      <c r="BK554" s="230"/>
      <c r="BL554" s="230"/>
      <c r="BM554" s="231">
        <v>16</v>
      </c>
    </row>
    <row r="555" spans="1:65">
      <c r="A555" s="30"/>
      <c r="B555" s="3" t="s">
        <v>260</v>
      </c>
      <c r="C555" s="29"/>
      <c r="D555" s="232">
        <v>10.350000000000001</v>
      </c>
      <c r="E555" s="229"/>
      <c r="F555" s="230"/>
      <c r="G555" s="230"/>
      <c r="H555" s="230"/>
      <c r="I555" s="230"/>
      <c r="J555" s="230"/>
      <c r="K555" s="230"/>
      <c r="L555" s="230"/>
      <c r="M555" s="230"/>
      <c r="N555" s="230"/>
      <c r="O555" s="230"/>
      <c r="P555" s="230"/>
      <c r="Q555" s="230"/>
      <c r="R555" s="230"/>
      <c r="S555" s="230"/>
      <c r="T555" s="230"/>
      <c r="U555" s="230"/>
      <c r="V555" s="230"/>
      <c r="W555" s="230"/>
      <c r="X555" s="230"/>
      <c r="Y555" s="230"/>
      <c r="Z555" s="230"/>
      <c r="AA555" s="230"/>
      <c r="AB555" s="230"/>
      <c r="AC555" s="230"/>
      <c r="AD555" s="230"/>
      <c r="AE555" s="230"/>
      <c r="AF555" s="230"/>
      <c r="AG555" s="230"/>
      <c r="AH555" s="230"/>
      <c r="AI555" s="230"/>
      <c r="AJ555" s="230"/>
      <c r="AK555" s="230"/>
      <c r="AL555" s="230"/>
      <c r="AM555" s="230"/>
      <c r="AN555" s="230"/>
      <c r="AO555" s="230"/>
      <c r="AP555" s="230"/>
      <c r="AQ555" s="230"/>
      <c r="AR555" s="230"/>
      <c r="AS555" s="230"/>
      <c r="AT555" s="230"/>
      <c r="AU555" s="230"/>
      <c r="AV555" s="230"/>
      <c r="AW555" s="230"/>
      <c r="AX555" s="230"/>
      <c r="AY555" s="230"/>
      <c r="AZ555" s="230"/>
      <c r="BA555" s="230"/>
      <c r="BB555" s="230"/>
      <c r="BC555" s="230"/>
      <c r="BD555" s="230"/>
      <c r="BE555" s="230"/>
      <c r="BF555" s="230"/>
      <c r="BG555" s="230"/>
      <c r="BH555" s="230"/>
      <c r="BI555" s="230"/>
      <c r="BJ555" s="230"/>
      <c r="BK555" s="230"/>
      <c r="BL555" s="230"/>
      <c r="BM555" s="231">
        <v>10.35</v>
      </c>
    </row>
    <row r="556" spans="1:65">
      <c r="A556" s="30"/>
      <c r="B556" s="3" t="s">
        <v>261</v>
      </c>
      <c r="C556" s="29"/>
      <c r="D556" s="232">
        <v>7.0710678118654502E-2</v>
      </c>
      <c r="E556" s="229"/>
      <c r="F556" s="230"/>
      <c r="G556" s="230"/>
      <c r="H556" s="230"/>
      <c r="I556" s="230"/>
      <c r="J556" s="230"/>
      <c r="K556" s="230"/>
      <c r="L556" s="230"/>
      <c r="M556" s="230"/>
      <c r="N556" s="230"/>
      <c r="O556" s="230"/>
      <c r="P556" s="230"/>
      <c r="Q556" s="230"/>
      <c r="R556" s="230"/>
      <c r="S556" s="230"/>
      <c r="T556" s="230"/>
      <c r="U556" s="230"/>
      <c r="V556" s="230"/>
      <c r="W556" s="230"/>
      <c r="X556" s="230"/>
      <c r="Y556" s="230"/>
      <c r="Z556" s="230"/>
      <c r="AA556" s="230"/>
      <c r="AB556" s="230"/>
      <c r="AC556" s="230"/>
      <c r="AD556" s="230"/>
      <c r="AE556" s="230"/>
      <c r="AF556" s="230"/>
      <c r="AG556" s="230"/>
      <c r="AH556" s="230"/>
      <c r="AI556" s="230"/>
      <c r="AJ556" s="230"/>
      <c r="AK556" s="230"/>
      <c r="AL556" s="230"/>
      <c r="AM556" s="230"/>
      <c r="AN556" s="230"/>
      <c r="AO556" s="230"/>
      <c r="AP556" s="230"/>
      <c r="AQ556" s="230"/>
      <c r="AR556" s="230"/>
      <c r="AS556" s="230"/>
      <c r="AT556" s="230"/>
      <c r="AU556" s="230"/>
      <c r="AV556" s="230"/>
      <c r="AW556" s="230"/>
      <c r="AX556" s="230"/>
      <c r="AY556" s="230"/>
      <c r="AZ556" s="230"/>
      <c r="BA556" s="230"/>
      <c r="BB556" s="230"/>
      <c r="BC556" s="230"/>
      <c r="BD556" s="230"/>
      <c r="BE556" s="230"/>
      <c r="BF556" s="230"/>
      <c r="BG556" s="230"/>
      <c r="BH556" s="230"/>
      <c r="BI556" s="230"/>
      <c r="BJ556" s="230"/>
      <c r="BK556" s="230"/>
      <c r="BL556" s="230"/>
      <c r="BM556" s="231">
        <v>27</v>
      </c>
    </row>
    <row r="557" spans="1:65">
      <c r="A557" s="30"/>
      <c r="B557" s="3" t="s">
        <v>86</v>
      </c>
      <c r="C557" s="29"/>
      <c r="D557" s="13">
        <v>6.8319495766815935E-3</v>
      </c>
      <c r="E557" s="15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262</v>
      </c>
      <c r="C558" s="29"/>
      <c r="D558" s="13">
        <v>2.2204460492503131E-16</v>
      </c>
      <c r="E558" s="157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263</v>
      </c>
      <c r="C559" s="47"/>
      <c r="D559" s="45" t="s">
        <v>264</v>
      </c>
      <c r="E559" s="157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621</v>
      </c>
      <c r="BM561" s="28" t="s">
        <v>290</v>
      </c>
    </row>
    <row r="562" spans="1:65" ht="15">
      <c r="A562" s="25" t="s">
        <v>62</v>
      </c>
      <c r="B562" s="18" t="s">
        <v>110</v>
      </c>
      <c r="C562" s="15" t="s">
        <v>111</v>
      </c>
      <c r="D562" s="16" t="s">
        <v>315</v>
      </c>
      <c r="E562" s="157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226</v>
      </c>
      <c r="C563" s="9" t="s">
        <v>226</v>
      </c>
      <c r="D563" s="10" t="s">
        <v>112</v>
      </c>
      <c r="E563" s="157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1</v>
      </c>
    </row>
    <row r="564" spans="1:65">
      <c r="A564" s="30"/>
      <c r="B564" s="19"/>
      <c r="C564" s="9"/>
      <c r="D564" s="10" t="s">
        <v>323</v>
      </c>
      <c r="E564" s="157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3</v>
      </c>
    </row>
    <row r="565" spans="1:65">
      <c r="A565" s="30"/>
      <c r="B565" s="19"/>
      <c r="C565" s="9"/>
      <c r="D565" s="26"/>
      <c r="E565" s="157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3</v>
      </c>
    </row>
    <row r="566" spans="1:65">
      <c r="A566" s="30"/>
      <c r="B566" s="18">
        <v>1</v>
      </c>
      <c r="C566" s="14">
        <v>1</v>
      </c>
      <c r="D566" s="235">
        <v>0.16999999999999998</v>
      </c>
      <c r="E566" s="216"/>
      <c r="F566" s="217"/>
      <c r="G566" s="217"/>
      <c r="H566" s="217"/>
      <c r="I566" s="217"/>
      <c r="J566" s="217"/>
      <c r="K566" s="217"/>
      <c r="L566" s="217"/>
      <c r="M566" s="217"/>
      <c r="N566" s="217"/>
      <c r="O566" s="217"/>
      <c r="P566" s="217"/>
      <c r="Q566" s="217"/>
      <c r="R566" s="217"/>
      <c r="S566" s="217"/>
      <c r="T566" s="217"/>
      <c r="U566" s="217"/>
      <c r="V566" s="217"/>
      <c r="W566" s="217"/>
      <c r="X566" s="217"/>
      <c r="Y566" s="217"/>
      <c r="Z566" s="217"/>
      <c r="AA566" s="217"/>
      <c r="AB566" s="217"/>
      <c r="AC566" s="217"/>
      <c r="AD566" s="217"/>
      <c r="AE566" s="217"/>
      <c r="AF566" s="217"/>
      <c r="AG566" s="217"/>
      <c r="AH566" s="217"/>
      <c r="AI566" s="217"/>
      <c r="AJ566" s="217"/>
      <c r="AK566" s="217"/>
      <c r="AL566" s="217"/>
      <c r="AM566" s="217"/>
      <c r="AN566" s="217"/>
      <c r="AO566" s="217"/>
      <c r="AP566" s="217"/>
      <c r="AQ566" s="217"/>
      <c r="AR566" s="217"/>
      <c r="AS566" s="217"/>
      <c r="AT566" s="217"/>
      <c r="AU566" s="217"/>
      <c r="AV566" s="217"/>
      <c r="AW566" s="217"/>
      <c r="AX566" s="217"/>
      <c r="AY566" s="217"/>
      <c r="AZ566" s="217"/>
      <c r="BA566" s="217"/>
      <c r="BB566" s="217"/>
      <c r="BC566" s="217"/>
      <c r="BD566" s="217"/>
      <c r="BE566" s="217"/>
      <c r="BF566" s="217"/>
      <c r="BG566" s="217"/>
      <c r="BH566" s="217"/>
      <c r="BI566" s="217"/>
      <c r="BJ566" s="217"/>
      <c r="BK566" s="217"/>
      <c r="BL566" s="217"/>
      <c r="BM566" s="237">
        <v>1</v>
      </c>
    </row>
    <row r="567" spans="1:65">
      <c r="A567" s="30"/>
      <c r="B567" s="19">
        <v>1</v>
      </c>
      <c r="C567" s="9">
        <v>2</v>
      </c>
      <c r="D567" s="24">
        <v>0.17199999999999999</v>
      </c>
      <c r="E567" s="216"/>
      <c r="F567" s="217"/>
      <c r="G567" s="217"/>
      <c r="H567" s="217"/>
      <c r="I567" s="217"/>
      <c r="J567" s="217"/>
      <c r="K567" s="217"/>
      <c r="L567" s="217"/>
      <c r="M567" s="217"/>
      <c r="N567" s="217"/>
      <c r="O567" s="217"/>
      <c r="P567" s="217"/>
      <c r="Q567" s="217"/>
      <c r="R567" s="217"/>
      <c r="S567" s="217"/>
      <c r="T567" s="217"/>
      <c r="U567" s="217"/>
      <c r="V567" s="217"/>
      <c r="W567" s="217"/>
      <c r="X567" s="217"/>
      <c r="Y567" s="217"/>
      <c r="Z567" s="217"/>
      <c r="AA567" s="217"/>
      <c r="AB567" s="217"/>
      <c r="AC567" s="217"/>
      <c r="AD567" s="217"/>
      <c r="AE567" s="217"/>
      <c r="AF567" s="217"/>
      <c r="AG567" s="217"/>
      <c r="AH567" s="217"/>
      <c r="AI567" s="217"/>
      <c r="AJ567" s="217"/>
      <c r="AK567" s="217"/>
      <c r="AL567" s="217"/>
      <c r="AM567" s="217"/>
      <c r="AN567" s="217"/>
      <c r="AO567" s="217"/>
      <c r="AP567" s="217"/>
      <c r="AQ567" s="217"/>
      <c r="AR567" s="217"/>
      <c r="AS567" s="217"/>
      <c r="AT567" s="217"/>
      <c r="AU567" s="217"/>
      <c r="AV567" s="217"/>
      <c r="AW567" s="217"/>
      <c r="AX567" s="217"/>
      <c r="AY567" s="217"/>
      <c r="AZ567" s="217"/>
      <c r="BA567" s="217"/>
      <c r="BB567" s="217"/>
      <c r="BC567" s="217"/>
      <c r="BD567" s="217"/>
      <c r="BE567" s="217"/>
      <c r="BF567" s="217"/>
      <c r="BG567" s="217"/>
      <c r="BH567" s="217"/>
      <c r="BI567" s="217"/>
      <c r="BJ567" s="217"/>
      <c r="BK567" s="217"/>
      <c r="BL567" s="217"/>
      <c r="BM567" s="237">
        <v>22</v>
      </c>
    </row>
    <row r="568" spans="1:65">
      <c r="A568" s="30"/>
      <c r="B568" s="20" t="s">
        <v>259</v>
      </c>
      <c r="C568" s="12"/>
      <c r="D568" s="240">
        <v>0.17099999999999999</v>
      </c>
      <c r="E568" s="216"/>
      <c r="F568" s="217"/>
      <c r="G568" s="217"/>
      <c r="H568" s="217"/>
      <c r="I568" s="217"/>
      <c r="J568" s="217"/>
      <c r="K568" s="217"/>
      <c r="L568" s="217"/>
      <c r="M568" s="217"/>
      <c r="N568" s="217"/>
      <c r="O568" s="217"/>
      <c r="P568" s="217"/>
      <c r="Q568" s="217"/>
      <c r="R568" s="217"/>
      <c r="S568" s="217"/>
      <c r="T568" s="217"/>
      <c r="U568" s="217"/>
      <c r="V568" s="217"/>
      <c r="W568" s="217"/>
      <c r="X568" s="217"/>
      <c r="Y568" s="217"/>
      <c r="Z568" s="217"/>
      <c r="AA568" s="217"/>
      <c r="AB568" s="217"/>
      <c r="AC568" s="217"/>
      <c r="AD568" s="217"/>
      <c r="AE568" s="217"/>
      <c r="AF568" s="217"/>
      <c r="AG568" s="217"/>
      <c r="AH568" s="217"/>
      <c r="AI568" s="217"/>
      <c r="AJ568" s="217"/>
      <c r="AK568" s="217"/>
      <c r="AL568" s="217"/>
      <c r="AM568" s="217"/>
      <c r="AN568" s="217"/>
      <c r="AO568" s="217"/>
      <c r="AP568" s="217"/>
      <c r="AQ568" s="217"/>
      <c r="AR568" s="217"/>
      <c r="AS568" s="217"/>
      <c r="AT568" s="217"/>
      <c r="AU568" s="217"/>
      <c r="AV568" s="217"/>
      <c r="AW568" s="217"/>
      <c r="AX568" s="217"/>
      <c r="AY568" s="217"/>
      <c r="AZ568" s="217"/>
      <c r="BA568" s="217"/>
      <c r="BB568" s="217"/>
      <c r="BC568" s="217"/>
      <c r="BD568" s="217"/>
      <c r="BE568" s="217"/>
      <c r="BF568" s="217"/>
      <c r="BG568" s="217"/>
      <c r="BH568" s="217"/>
      <c r="BI568" s="217"/>
      <c r="BJ568" s="217"/>
      <c r="BK568" s="217"/>
      <c r="BL568" s="217"/>
      <c r="BM568" s="237">
        <v>16</v>
      </c>
    </row>
    <row r="569" spans="1:65">
      <c r="A569" s="30"/>
      <c r="B569" s="3" t="s">
        <v>260</v>
      </c>
      <c r="C569" s="29"/>
      <c r="D569" s="24">
        <v>0.17099999999999999</v>
      </c>
      <c r="E569" s="216"/>
      <c r="F569" s="217"/>
      <c r="G569" s="217"/>
      <c r="H569" s="217"/>
      <c r="I569" s="217"/>
      <c r="J569" s="217"/>
      <c r="K569" s="217"/>
      <c r="L569" s="217"/>
      <c r="M569" s="217"/>
      <c r="N569" s="217"/>
      <c r="O569" s="217"/>
      <c r="P569" s="217"/>
      <c r="Q569" s="217"/>
      <c r="R569" s="217"/>
      <c r="S569" s="217"/>
      <c r="T569" s="217"/>
      <c r="U569" s="217"/>
      <c r="V569" s="217"/>
      <c r="W569" s="217"/>
      <c r="X569" s="217"/>
      <c r="Y569" s="217"/>
      <c r="Z569" s="217"/>
      <c r="AA569" s="217"/>
      <c r="AB569" s="217"/>
      <c r="AC569" s="217"/>
      <c r="AD569" s="217"/>
      <c r="AE569" s="217"/>
      <c r="AF569" s="217"/>
      <c r="AG569" s="217"/>
      <c r="AH569" s="217"/>
      <c r="AI569" s="217"/>
      <c r="AJ569" s="217"/>
      <c r="AK569" s="217"/>
      <c r="AL569" s="217"/>
      <c r="AM569" s="217"/>
      <c r="AN569" s="217"/>
      <c r="AO569" s="217"/>
      <c r="AP569" s="217"/>
      <c r="AQ569" s="217"/>
      <c r="AR569" s="217"/>
      <c r="AS569" s="217"/>
      <c r="AT569" s="217"/>
      <c r="AU569" s="217"/>
      <c r="AV569" s="217"/>
      <c r="AW569" s="217"/>
      <c r="AX569" s="217"/>
      <c r="AY569" s="217"/>
      <c r="AZ569" s="217"/>
      <c r="BA569" s="217"/>
      <c r="BB569" s="217"/>
      <c r="BC569" s="217"/>
      <c r="BD569" s="217"/>
      <c r="BE569" s="217"/>
      <c r="BF569" s="217"/>
      <c r="BG569" s="217"/>
      <c r="BH569" s="217"/>
      <c r="BI569" s="217"/>
      <c r="BJ569" s="217"/>
      <c r="BK569" s="217"/>
      <c r="BL569" s="217"/>
      <c r="BM569" s="237">
        <v>0.17100000000000001</v>
      </c>
    </row>
    <row r="570" spans="1:65">
      <c r="A570" s="30"/>
      <c r="B570" s="3" t="s">
        <v>261</v>
      </c>
      <c r="C570" s="29"/>
      <c r="D570" s="24">
        <v>1.4142135623730963E-3</v>
      </c>
      <c r="E570" s="216"/>
      <c r="F570" s="217"/>
      <c r="G570" s="217"/>
      <c r="H570" s="217"/>
      <c r="I570" s="217"/>
      <c r="J570" s="217"/>
      <c r="K570" s="217"/>
      <c r="L570" s="217"/>
      <c r="M570" s="217"/>
      <c r="N570" s="217"/>
      <c r="O570" s="217"/>
      <c r="P570" s="217"/>
      <c r="Q570" s="217"/>
      <c r="R570" s="217"/>
      <c r="S570" s="217"/>
      <c r="T570" s="217"/>
      <c r="U570" s="217"/>
      <c r="V570" s="217"/>
      <c r="W570" s="217"/>
      <c r="X570" s="217"/>
      <c r="Y570" s="217"/>
      <c r="Z570" s="217"/>
      <c r="AA570" s="217"/>
      <c r="AB570" s="217"/>
      <c r="AC570" s="217"/>
      <c r="AD570" s="217"/>
      <c r="AE570" s="217"/>
      <c r="AF570" s="217"/>
      <c r="AG570" s="217"/>
      <c r="AH570" s="217"/>
      <c r="AI570" s="217"/>
      <c r="AJ570" s="217"/>
      <c r="AK570" s="217"/>
      <c r="AL570" s="217"/>
      <c r="AM570" s="217"/>
      <c r="AN570" s="217"/>
      <c r="AO570" s="217"/>
      <c r="AP570" s="217"/>
      <c r="AQ570" s="217"/>
      <c r="AR570" s="217"/>
      <c r="AS570" s="217"/>
      <c r="AT570" s="217"/>
      <c r="AU570" s="217"/>
      <c r="AV570" s="217"/>
      <c r="AW570" s="217"/>
      <c r="AX570" s="217"/>
      <c r="AY570" s="217"/>
      <c r="AZ570" s="217"/>
      <c r="BA570" s="217"/>
      <c r="BB570" s="217"/>
      <c r="BC570" s="217"/>
      <c r="BD570" s="217"/>
      <c r="BE570" s="217"/>
      <c r="BF570" s="217"/>
      <c r="BG570" s="217"/>
      <c r="BH570" s="217"/>
      <c r="BI570" s="217"/>
      <c r="BJ570" s="217"/>
      <c r="BK570" s="217"/>
      <c r="BL570" s="217"/>
      <c r="BM570" s="237">
        <v>28</v>
      </c>
    </row>
    <row r="571" spans="1:65">
      <c r="A571" s="30"/>
      <c r="B571" s="3" t="s">
        <v>86</v>
      </c>
      <c r="C571" s="29"/>
      <c r="D571" s="13">
        <v>8.2702547507198625E-3</v>
      </c>
      <c r="E571" s="157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262</v>
      </c>
      <c r="C572" s="29"/>
      <c r="D572" s="13">
        <v>-1.1102230246251565E-16</v>
      </c>
      <c r="E572" s="157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263</v>
      </c>
      <c r="C573" s="47"/>
      <c r="D573" s="45" t="s">
        <v>264</v>
      </c>
      <c r="E573" s="157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622</v>
      </c>
      <c r="BM575" s="28" t="s">
        <v>290</v>
      </c>
    </row>
    <row r="576" spans="1:65" ht="15">
      <c r="A576" s="25" t="s">
        <v>63</v>
      </c>
      <c r="B576" s="18" t="s">
        <v>110</v>
      </c>
      <c r="C576" s="15" t="s">
        <v>111</v>
      </c>
      <c r="D576" s="16" t="s">
        <v>315</v>
      </c>
      <c r="E576" s="157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226</v>
      </c>
      <c r="C577" s="9" t="s">
        <v>226</v>
      </c>
      <c r="D577" s="10" t="s">
        <v>112</v>
      </c>
      <c r="E577" s="157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3</v>
      </c>
    </row>
    <row r="578" spans="1:65">
      <c r="A578" s="30"/>
      <c r="B578" s="19"/>
      <c r="C578" s="9"/>
      <c r="D578" s="10" t="s">
        <v>323</v>
      </c>
      <c r="E578" s="15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</v>
      </c>
    </row>
    <row r="579" spans="1:65">
      <c r="A579" s="30"/>
      <c r="B579" s="19"/>
      <c r="C579" s="9"/>
      <c r="D579" s="26"/>
      <c r="E579" s="15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</v>
      </c>
    </row>
    <row r="580" spans="1:65">
      <c r="A580" s="30"/>
      <c r="B580" s="18">
        <v>1</v>
      </c>
      <c r="C580" s="14">
        <v>1</v>
      </c>
      <c r="D580" s="22">
        <v>3.6</v>
      </c>
      <c r="E580" s="157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>
        <v>1</v>
      </c>
      <c r="C581" s="9">
        <v>2</v>
      </c>
      <c r="D581" s="11">
        <v>3.8</v>
      </c>
      <c r="E581" s="157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23</v>
      </c>
    </row>
    <row r="582" spans="1:65">
      <c r="A582" s="30"/>
      <c r="B582" s="20" t="s">
        <v>259</v>
      </c>
      <c r="C582" s="12"/>
      <c r="D582" s="23">
        <v>3.7</v>
      </c>
      <c r="E582" s="157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16</v>
      </c>
    </row>
    <row r="583" spans="1:65">
      <c r="A583" s="30"/>
      <c r="B583" s="3" t="s">
        <v>260</v>
      </c>
      <c r="C583" s="29"/>
      <c r="D583" s="11">
        <v>3.7</v>
      </c>
      <c r="E583" s="157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3.7</v>
      </c>
    </row>
    <row r="584" spans="1:65">
      <c r="A584" s="30"/>
      <c r="B584" s="3" t="s">
        <v>261</v>
      </c>
      <c r="C584" s="29"/>
      <c r="D584" s="24">
        <v>0.14142135623730931</v>
      </c>
      <c r="E584" s="157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29</v>
      </c>
    </row>
    <row r="585" spans="1:65">
      <c r="A585" s="30"/>
      <c r="B585" s="3" t="s">
        <v>86</v>
      </c>
      <c r="C585" s="29"/>
      <c r="D585" s="13">
        <v>3.8221988172245758E-2</v>
      </c>
      <c r="E585" s="157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262</v>
      </c>
      <c r="C586" s="29"/>
      <c r="D586" s="13">
        <v>0</v>
      </c>
      <c r="E586" s="157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263</v>
      </c>
      <c r="C587" s="47"/>
      <c r="D587" s="45" t="s">
        <v>264</v>
      </c>
      <c r="E587" s="157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623</v>
      </c>
      <c r="BM589" s="28" t="s">
        <v>290</v>
      </c>
    </row>
    <row r="590" spans="1:65" ht="15">
      <c r="A590" s="25" t="s">
        <v>64</v>
      </c>
      <c r="B590" s="18" t="s">
        <v>110</v>
      </c>
      <c r="C590" s="15" t="s">
        <v>111</v>
      </c>
      <c r="D590" s="16" t="s">
        <v>315</v>
      </c>
      <c r="E590" s="157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226</v>
      </c>
      <c r="C591" s="9" t="s">
        <v>226</v>
      </c>
      <c r="D591" s="10" t="s">
        <v>112</v>
      </c>
      <c r="E591" s="15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323</v>
      </c>
      <c r="E592" s="15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0.24</v>
      </c>
      <c r="E594" s="157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0.26</v>
      </c>
      <c r="E595" s="157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24</v>
      </c>
    </row>
    <row r="596" spans="1:65">
      <c r="A596" s="30"/>
      <c r="B596" s="20" t="s">
        <v>259</v>
      </c>
      <c r="C596" s="12"/>
      <c r="D596" s="23">
        <v>0.25</v>
      </c>
      <c r="E596" s="157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260</v>
      </c>
      <c r="C597" s="29"/>
      <c r="D597" s="11">
        <v>0.25</v>
      </c>
      <c r="E597" s="157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0.25</v>
      </c>
    </row>
    <row r="598" spans="1:65">
      <c r="A598" s="30"/>
      <c r="B598" s="3" t="s">
        <v>261</v>
      </c>
      <c r="C598" s="29"/>
      <c r="D598" s="24">
        <v>1.4142135623730963E-2</v>
      </c>
      <c r="E598" s="157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30</v>
      </c>
    </row>
    <row r="599" spans="1:65">
      <c r="A599" s="30"/>
      <c r="B599" s="3" t="s">
        <v>86</v>
      </c>
      <c r="C599" s="29"/>
      <c r="D599" s="13">
        <v>5.6568542494923851E-2</v>
      </c>
      <c r="E599" s="157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262</v>
      </c>
      <c r="C600" s="29"/>
      <c r="D600" s="13">
        <v>0</v>
      </c>
      <c r="E600" s="157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263</v>
      </c>
      <c r="C601" s="47"/>
      <c r="D601" s="45" t="s">
        <v>264</v>
      </c>
      <c r="E601" s="157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624</v>
      </c>
      <c r="BM603" s="28" t="s">
        <v>290</v>
      </c>
    </row>
    <row r="604" spans="1:65" ht="15">
      <c r="A604" s="25" t="s">
        <v>32</v>
      </c>
      <c r="B604" s="18" t="s">
        <v>110</v>
      </c>
      <c r="C604" s="15" t="s">
        <v>111</v>
      </c>
      <c r="D604" s="16" t="s">
        <v>315</v>
      </c>
      <c r="E604" s="157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226</v>
      </c>
      <c r="C605" s="9" t="s">
        <v>226</v>
      </c>
      <c r="D605" s="10" t="s">
        <v>112</v>
      </c>
      <c r="E605" s="157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323</v>
      </c>
      <c r="E606" s="157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7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3.45</v>
      </c>
      <c r="E608" s="157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3.54</v>
      </c>
      <c r="E609" s="157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25</v>
      </c>
    </row>
    <row r="610" spans="1:65">
      <c r="A610" s="30"/>
      <c r="B610" s="20" t="s">
        <v>259</v>
      </c>
      <c r="C610" s="12"/>
      <c r="D610" s="23">
        <v>3.4950000000000001</v>
      </c>
      <c r="E610" s="157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260</v>
      </c>
      <c r="C611" s="29"/>
      <c r="D611" s="11">
        <v>3.4950000000000001</v>
      </c>
      <c r="E611" s="157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3.4950000000000001</v>
      </c>
    </row>
    <row r="612" spans="1:65">
      <c r="A612" s="30"/>
      <c r="B612" s="3" t="s">
        <v>261</v>
      </c>
      <c r="C612" s="29"/>
      <c r="D612" s="24">
        <v>6.3639610306789177E-2</v>
      </c>
      <c r="E612" s="157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31</v>
      </c>
    </row>
    <row r="613" spans="1:65">
      <c r="A613" s="30"/>
      <c r="B613" s="3" t="s">
        <v>86</v>
      </c>
      <c r="C613" s="29"/>
      <c r="D613" s="13">
        <v>1.8208758313816645E-2</v>
      </c>
      <c r="E613" s="157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262</v>
      </c>
      <c r="C614" s="29"/>
      <c r="D614" s="13">
        <v>0</v>
      </c>
      <c r="E614" s="15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263</v>
      </c>
      <c r="C615" s="47"/>
      <c r="D615" s="45" t="s">
        <v>264</v>
      </c>
      <c r="E615" s="15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625</v>
      </c>
      <c r="BM617" s="28" t="s">
        <v>290</v>
      </c>
    </row>
    <row r="618" spans="1:65" ht="15">
      <c r="A618" s="25" t="s">
        <v>65</v>
      </c>
      <c r="B618" s="18" t="s">
        <v>110</v>
      </c>
      <c r="C618" s="15" t="s">
        <v>111</v>
      </c>
      <c r="D618" s="16" t="s">
        <v>315</v>
      </c>
      <c r="E618" s="157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226</v>
      </c>
      <c r="C619" s="9" t="s">
        <v>226</v>
      </c>
      <c r="D619" s="10" t="s">
        <v>112</v>
      </c>
      <c r="E619" s="157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323</v>
      </c>
      <c r="E620" s="157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/>
      <c r="C621" s="9"/>
      <c r="D621" s="26"/>
      <c r="E621" s="157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1</v>
      </c>
    </row>
    <row r="622" spans="1:65">
      <c r="A622" s="30"/>
      <c r="B622" s="18">
        <v>1</v>
      </c>
      <c r="C622" s="14">
        <v>1</v>
      </c>
      <c r="D622" s="228">
        <v>24.9</v>
      </c>
      <c r="E622" s="229"/>
      <c r="F622" s="230"/>
      <c r="G622" s="230"/>
      <c r="H622" s="230"/>
      <c r="I622" s="230"/>
      <c r="J622" s="230"/>
      <c r="K622" s="230"/>
      <c r="L622" s="230"/>
      <c r="M622" s="230"/>
      <c r="N622" s="230"/>
      <c r="O622" s="230"/>
      <c r="P622" s="230"/>
      <c r="Q622" s="230"/>
      <c r="R622" s="230"/>
      <c r="S622" s="230"/>
      <c r="T622" s="230"/>
      <c r="U622" s="230"/>
      <c r="V622" s="230"/>
      <c r="W622" s="230"/>
      <c r="X622" s="230"/>
      <c r="Y622" s="230"/>
      <c r="Z622" s="230"/>
      <c r="AA622" s="230"/>
      <c r="AB622" s="230"/>
      <c r="AC622" s="230"/>
      <c r="AD622" s="230"/>
      <c r="AE622" s="230"/>
      <c r="AF622" s="230"/>
      <c r="AG622" s="230"/>
      <c r="AH622" s="230"/>
      <c r="AI622" s="230"/>
      <c r="AJ622" s="230"/>
      <c r="AK622" s="230"/>
      <c r="AL622" s="230"/>
      <c r="AM622" s="230"/>
      <c r="AN622" s="230"/>
      <c r="AO622" s="230"/>
      <c r="AP622" s="230"/>
      <c r="AQ622" s="230"/>
      <c r="AR622" s="230"/>
      <c r="AS622" s="230"/>
      <c r="AT622" s="230"/>
      <c r="AU622" s="230"/>
      <c r="AV622" s="230"/>
      <c r="AW622" s="230"/>
      <c r="AX622" s="230"/>
      <c r="AY622" s="230"/>
      <c r="AZ622" s="230"/>
      <c r="BA622" s="230"/>
      <c r="BB622" s="230"/>
      <c r="BC622" s="230"/>
      <c r="BD622" s="230"/>
      <c r="BE622" s="230"/>
      <c r="BF622" s="230"/>
      <c r="BG622" s="230"/>
      <c r="BH622" s="230"/>
      <c r="BI622" s="230"/>
      <c r="BJ622" s="230"/>
      <c r="BK622" s="230"/>
      <c r="BL622" s="230"/>
      <c r="BM622" s="231">
        <v>1</v>
      </c>
    </row>
    <row r="623" spans="1:65">
      <c r="A623" s="30"/>
      <c r="B623" s="19">
        <v>1</v>
      </c>
      <c r="C623" s="9">
        <v>2</v>
      </c>
      <c r="D623" s="232">
        <v>24.4</v>
      </c>
      <c r="E623" s="229"/>
      <c r="F623" s="230"/>
      <c r="G623" s="230"/>
      <c r="H623" s="230"/>
      <c r="I623" s="230"/>
      <c r="J623" s="230"/>
      <c r="K623" s="230"/>
      <c r="L623" s="230"/>
      <c r="M623" s="230"/>
      <c r="N623" s="230"/>
      <c r="O623" s="230"/>
      <c r="P623" s="230"/>
      <c r="Q623" s="230"/>
      <c r="R623" s="230"/>
      <c r="S623" s="230"/>
      <c r="T623" s="230"/>
      <c r="U623" s="230"/>
      <c r="V623" s="230"/>
      <c r="W623" s="230"/>
      <c r="X623" s="230"/>
      <c r="Y623" s="230"/>
      <c r="Z623" s="230"/>
      <c r="AA623" s="230"/>
      <c r="AB623" s="230"/>
      <c r="AC623" s="230"/>
      <c r="AD623" s="230"/>
      <c r="AE623" s="230"/>
      <c r="AF623" s="230"/>
      <c r="AG623" s="230"/>
      <c r="AH623" s="230"/>
      <c r="AI623" s="230"/>
      <c r="AJ623" s="230"/>
      <c r="AK623" s="230"/>
      <c r="AL623" s="230"/>
      <c r="AM623" s="230"/>
      <c r="AN623" s="230"/>
      <c r="AO623" s="230"/>
      <c r="AP623" s="230"/>
      <c r="AQ623" s="230"/>
      <c r="AR623" s="230"/>
      <c r="AS623" s="230"/>
      <c r="AT623" s="230"/>
      <c r="AU623" s="230"/>
      <c r="AV623" s="230"/>
      <c r="AW623" s="230"/>
      <c r="AX623" s="230"/>
      <c r="AY623" s="230"/>
      <c r="AZ623" s="230"/>
      <c r="BA623" s="230"/>
      <c r="BB623" s="230"/>
      <c r="BC623" s="230"/>
      <c r="BD623" s="230"/>
      <c r="BE623" s="230"/>
      <c r="BF623" s="230"/>
      <c r="BG623" s="230"/>
      <c r="BH623" s="230"/>
      <c r="BI623" s="230"/>
      <c r="BJ623" s="230"/>
      <c r="BK623" s="230"/>
      <c r="BL623" s="230"/>
      <c r="BM623" s="231">
        <v>26</v>
      </c>
    </row>
    <row r="624" spans="1:65">
      <c r="A624" s="30"/>
      <c r="B624" s="20" t="s">
        <v>259</v>
      </c>
      <c r="C624" s="12"/>
      <c r="D624" s="234">
        <v>24.65</v>
      </c>
      <c r="E624" s="229"/>
      <c r="F624" s="230"/>
      <c r="G624" s="230"/>
      <c r="H624" s="230"/>
      <c r="I624" s="230"/>
      <c r="J624" s="230"/>
      <c r="K624" s="230"/>
      <c r="L624" s="230"/>
      <c r="M624" s="230"/>
      <c r="N624" s="230"/>
      <c r="O624" s="230"/>
      <c r="P624" s="230"/>
      <c r="Q624" s="230"/>
      <c r="R624" s="230"/>
      <c r="S624" s="230"/>
      <c r="T624" s="230"/>
      <c r="U624" s="230"/>
      <c r="V624" s="230"/>
      <c r="W624" s="230"/>
      <c r="X624" s="230"/>
      <c r="Y624" s="230"/>
      <c r="Z624" s="230"/>
      <c r="AA624" s="230"/>
      <c r="AB624" s="230"/>
      <c r="AC624" s="230"/>
      <c r="AD624" s="230"/>
      <c r="AE624" s="230"/>
      <c r="AF624" s="230"/>
      <c r="AG624" s="230"/>
      <c r="AH624" s="230"/>
      <c r="AI624" s="230"/>
      <c r="AJ624" s="230"/>
      <c r="AK624" s="230"/>
      <c r="AL624" s="230"/>
      <c r="AM624" s="230"/>
      <c r="AN624" s="230"/>
      <c r="AO624" s="230"/>
      <c r="AP624" s="230"/>
      <c r="AQ624" s="230"/>
      <c r="AR624" s="230"/>
      <c r="AS624" s="230"/>
      <c r="AT624" s="230"/>
      <c r="AU624" s="230"/>
      <c r="AV624" s="230"/>
      <c r="AW624" s="230"/>
      <c r="AX624" s="230"/>
      <c r="AY624" s="230"/>
      <c r="AZ624" s="230"/>
      <c r="BA624" s="230"/>
      <c r="BB624" s="230"/>
      <c r="BC624" s="230"/>
      <c r="BD624" s="230"/>
      <c r="BE624" s="230"/>
      <c r="BF624" s="230"/>
      <c r="BG624" s="230"/>
      <c r="BH624" s="230"/>
      <c r="BI624" s="230"/>
      <c r="BJ624" s="230"/>
      <c r="BK624" s="230"/>
      <c r="BL624" s="230"/>
      <c r="BM624" s="231">
        <v>16</v>
      </c>
    </row>
    <row r="625" spans="1:65">
      <c r="A625" s="30"/>
      <c r="B625" s="3" t="s">
        <v>260</v>
      </c>
      <c r="C625" s="29"/>
      <c r="D625" s="232">
        <v>24.65</v>
      </c>
      <c r="E625" s="229"/>
      <c r="F625" s="230"/>
      <c r="G625" s="230"/>
      <c r="H625" s="230"/>
      <c r="I625" s="230"/>
      <c r="J625" s="230"/>
      <c r="K625" s="230"/>
      <c r="L625" s="230"/>
      <c r="M625" s="230"/>
      <c r="N625" s="230"/>
      <c r="O625" s="230"/>
      <c r="P625" s="230"/>
      <c r="Q625" s="230"/>
      <c r="R625" s="230"/>
      <c r="S625" s="230"/>
      <c r="T625" s="230"/>
      <c r="U625" s="230"/>
      <c r="V625" s="230"/>
      <c r="W625" s="230"/>
      <c r="X625" s="230"/>
      <c r="Y625" s="230"/>
      <c r="Z625" s="230"/>
      <c r="AA625" s="230"/>
      <c r="AB625" s="230"/>
      <c r="AC625" s="230"/>
      <c r="AD625" s="230"/>
      <c r="AE625" s="230"/>
      <c r="AF625" s="230"/>
      <c r="AG625" s="230"/>
      <c r="AH625" s="230"/>
      <c r="AI625" s="230"/>
      <c r="AJ625" s="230"/>
      <c r="AK625" s="230"/>
      <c r="AL625" s="230"/>
      <c r="AM625" s="230"/>
      <c r="AN625" s="230"/>
      <c r="AO625" s="230"/>
      <c r="AP625" s="230"/>
      <c r="AQ625" s="230"/>
      <c r="AR625" s="230"/>
      <c r="AS625" s="230"/>
      <c r="AT625" s="230"/>
      <c r="AU625" s="230"/>
      <c r="AV625" s="230"/>
      <c r="AW625" s="230"/>
      <c r="AX625" s="230"/>
      <c r="AY625" s="230"/>
      <c r="AZ625" s="230"/>
      <c r="BA625" s="230"/>
      <c r="BB625" s="230"/>
      <c r="BC625" s="230"/>
      <c r="BD625" s="230"/>
      <c r="BE625" s="230"/>
      <c r="BF625" s="230"/>
      <c r="BG625" s="230"/>
      <c r="BH625" s="230"/>
      <c r="BI625" s="230"/>
      <c r="BJ625" s="230"/>
      <c r="BK625" s="230"/>
      <c r="BL625" s="230"/>
      <c r="BM625" s="231">
        <v>24.65</v>
      </c>
    </row>
    <row r="626" spans="1:65">
      <c r="A626" s="30"/>
      <c r="B626" s="3" t="s">
        <v>261</v>
      </c>
      <c r="C626" s="29"/>
      <c r="D626" s="232">
        <v>0.35355339059327379</v>
      </c>
      <c r="E626" s="229"/>
      <c r="F626" s="230"/>
      <c r="G626" s="230"/>
      <c r="H626" s="230"/>
      <c r="I626" s="230"/>
      <c r="J626" s="230"/>
      <c r="K626" s="230"/>
      <c r="L626" s="230"/>
      <c r="M626" s="230"/>
      <c r="N626" s="230"/>
      <c r="O626" s="230"/>
      <c r="P626" s="230"/>
      <c r="Q626" s="230"/>
      <c r="R626" s="230"/>
      <c r="S626" s="230"/>
      <c r="T626" s="230"/>
      <c r="U626" s="230"/>
      <c r="V626" s="230"/>
      <c r="W626" s="230"/>
      <c r="X626" s="230"/>
      <c r="Y626" s="230"/>
      <c r="Z626" s="230"/>
      <c r="AA626" s="230"/>
      <c r="AB626" s="230"/>
      <c r="AC626" s="230"/>
      <c r="AD626" s="230"/>
      <c r="AE626" s="230"/>
      <c r="AF626" s="230"/>
      <c r="AG626" s="230"/>
      <c r="AH626" s="230"/>
      <c r="AI626" s="230"/>
      <c r="AJ626" s="230"/>
      <c r="AK626" s="230"/>
      <c r="AL626" s="230"/>
      <c r="AM626" s="230"/>
      <c r="AN626" s="230"/>
      <c r="AO626" s="230"/>
      <c r="AP626" s="230"/>
      <c r="AQ626" s="230"/>
      <c r="AR626" s="230"/>
      <c r="AS626" s="230"/>
      <c r="AT626" s="230"/>
      <c r="AU626" s="230"/>
      <c r="AV626" s="230"/>
      <c r="AW626" s="230"/>
      <c r="AX626" s="230"/>
      <c r="AY626" s="230"/>
      <c r="AZ626" s="230"/>
      <c r="BA626" s="230"/>
      <c r="BB626" s="230"/>
      <c r="BC626" s="230"/>
      <c r="BD626" s="230"/>
      <c r="BE626" s="230"/>
      <c r="BF626" s="230"/>
      <c r="BG626" s="230"/>
      <c r="BH626" s="230"/>
      <c r="BI626" s="230"/>
      <c r="BJ626" s="230"/>
      <c r="BK626" s="230"/>
      <c r="BL626" s="230"/>
      <c r="BM626" s="231">
        <v>32</v>
      </c>
    </row>
    <row r="627" spans="1:65">
      <c r="A627" s="30"/>
      <c r="B627" s="3" t="s">
        <v>86</v>
      </c>
      <c r="C627" s="29"/>
      <c r="D627" s="13">
        <v>1.4342936738063847E-2</v>
      </c>
      <c r="E627" s="15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262</v>
      </c>
      <c r="C628" s="29"/>
      <c r="D628" s="13">
        <v>0</v>
      </c>
      <c r="E628" s="15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263</v>
      </c>
      <c r="C629" s="47"/>
      <c r="D629" s="45" t="s">
        <v>264</v>
      </c>
      <c r="E629" s="15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626</v>
      </c>
      <c r="BM631" s="28" t="s">
        <v>290</v>
      </c>
    </row>
    <row r="632" spans="1:65" ht="15">
      <c r="A632" s="25" t="s">
        <v>35</v>
      </c>
      <c r="B632" s="18" t="s">
        <v>110</v>
      </c>
      <c r="C632" s="15" t="s">
        <v>111</v>
      </c>
      <c r="D632" s="16" t="s">
        <v>315</v>
      </c>
      <c r="E632" s="157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226</v>
      </c>
      <c r="C633" s="9" t="s">
        <v>226</v>
      </c>
      <c r="D633" s="10" t="s">
        <v>112</v>
      </c>
      <c r="E633" s="157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323</v>
      </c>
      <c r="E634" s="157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2</v>
      </c>
    </row>
    <row r="635" spans="1:65">
      <c r="A635" s="30"/>
      <c r="B635" s="19"/>
      <c r="C635" s="9"/>
      <c r="D635" s="26"/>
      <c r="E635" s="157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2</v>
      </c>
    </row>
    <row r="636" spans="1:65">
      <c r="A636" s="30"/>
      <c r="B636" s="18">
        <v>1</v>
      </c>
      <c r="C636" s="14">
        <v>1</v>
      </c>
      <c r="D636" s="22">
        <v>5.5</v>
      </c>
      <c r="E636" s="157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</v>
      </c>
    </row>
    <row r="637" spans="1:65">
      <c r="A637" s="30"/>
      <c r="B637" s="19">
        <v>1</v>
      </c>
      <c r="C637" s="9">
        <v>2</v>
      </c>
      <c r="D637" s="11">
        <v>5.5</v>
      </c>
      <c r="E637" s="157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27</v>
      </c>
    </row>
    <row r="638" spans="1:65">
      <c r="A638" s="30"/>
      <c r="B638" s="20" t="s">
        <v>259</v>
      </c>
      <c r="C638" s="12"/>
      <c r="D638" s="23">
        <v>5.5</v>
      </c>
      <c r="E638" s="157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16</v>
      </c>
    </row>
    <row r="639" spans="1:65">
      <c r="A639" s="30"/>
      <c r="B639" s="3" t="s">
        <v>260</v>
      </c>
      <c r="C639" s="29"/>
      <c r="D639" s="11">
        <v>5.5</v>
      </c>
      <c r="E639" s="157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5.5</v>
      </c>
    </row>
    <row r="640" spans="1:65">
      <c r="A640" s="30"/>
      <c r="B640" s="3" t="s">
        <v>261</v>
      </c>
      <c r="C640" s="29"/>
      <c r="D640" s="24">
        <v>0</v>
      </c>
      <c r="E640" s="157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33</v>
      </c>
    </row>
    <row r="641" spans="1:65">
      <c r="A641" s="30"/>
      <c r="B641" s="3" t="s">
        <v>86</v>
      </c>
      <c r="C641" s="29"/>
      <c r="D641" s="13">
        <v>0</v>
      </c>
      <c r="E641" s="157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262</v>
      </c>
      <c r="C642" s="29"/>
      <c r="D642" s="13">
        <v>0</v>
      </c>
      <c r="E642" s="157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263</v>
      </c>
      <c r="C643" s="47"/>
      <c r="D643" s="45" t="s">
        <v>264</v>
      </c>
      <c r="E643" s="157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627</v>
      </c>
      <c r="BM645" s="28" t="s">
        <v>290</v>
      </c>
    </row>
    <row r="646" spans="1:65" ht="15">
      <c r="A646" s="25" t="s">
        <v>38</v>
      </c>
      <c r="B646" s="18" t="s">
        <v>110</v>
      </c>
      <c r="C646" s="15" t="s">
        <v>111</v>
      </c>
      <c r="D646" s="16" t="s">
        <v>315</v>
      </c>
      <c r="E646" s="157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226</v>
      </c>
      <c r="C647" s="9" t="s">
        <v>226</v>
      </c>
      <c r="D647" s="10" t="s">
        <v>112</v>
      </c>
      <c r="E647" s="157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323</v>
      </c>
      <c r="E648" s="157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7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28">
        <v>19.3</v>
      </c>
      <c r="E650" s="229"/>
      <c r="F650" s="230"/>
      <c r="G650" s="230"/>
      <c r="H650" s="230"/>
      <c r="I650" s="230"/>
      <c r="J650" s="230"/>
      <c r="K650" s="230"/>
      <c r="L650" s="230"/>
      <c r="M650" s="230"/>
      <c r="N650" s="230"/>
      <c r="O650" s="230"/>
      <c r="P650" s="230"/>
      <c r="Q650" s="230"/>
      <c r="R650" s="230"/>
      <c r="S650" s="230"/>
      <c r="T650" s="230"/>
      <c r="U650" s="230"/>
      <c r="V650" s="230"/>
      <c r="W650" s="230"/>
      <c r="X650" s="230"/>
      <c r="Y650" s="230"/>
      <c r="Z650" s="230"/>
      <c r="AA650" s="230"/>
      <c r="AB650" s="230"/>
      <c r="AC650" s="230"/>
      <c r="AD650" s="230"/>
      <c r="AE650" s="230"/>
      <c r="AF650" s="230"/>
      <c r="AG650" s="230"/>
      <c r="AH650" s="230"/>
      <c r="AI650" s="230"/>
      <c r="AJ650" s="230"/>
      <c r="AK650" s="230"/>
      <c r="AL650" s="230"/>
      <c r="AM650" s="230"/>
      <c r="AN650" s="230"/>
      <c r="AO650" s="230"/>
      <c r="AP650" s="230"/>
      <c r="AQ650" s="230"/>
      <c r="AR650" s="230"/>
      <c r="AS650" s="230"/>
      <c r="AT650" s="230"/>
      <c r="AU650" s="230"/>
      <c r="AV650" s="230"/>
      <c r="AW650" s="230"/>
      <c r="AX650" s="230"/>
      <c r="AY650" s="230"/>
      <c r="AZ650" s="230"/>
      <c r="BA650" s="230"/>
      <c r="BB650" s="230"/>
      <c r="BC650" s="230"/>
      <c r="BD650" s="230"/>
      <c r="BE650" s="230"/>
      <c r="BF650" s="230"/>
      <c r="BG650" s="230"/>
      <c r="BH650" s="230"/>
      <c r="BI650" s="230"/>
      <c r="BJ650" s="230"/>
      <c r="BK650" s="230"/>
      <c r="BL650" s="230"/>
      <c r="BM650" s="231">
        <v>1</v>
      </c>
    </row>
    <row r="651" spans="1:65">
      <c r="A651" s="30"/>
      <c r="B651" s="19">
        <v>1</v>
      </c>
      <c r="C651" s="9">
        <v>2</v>
      </c>
      <c r="D651" s="232">
        <v>19.100000000000001</v>
      </c>
      <c r="E651" s="229"/>
      <c r="F651" s="230"/>
      <c r="G651" s="230"/>
      <c r="H651" s="230"/>
      <c r="I651" s="230"/>
      <c r="J651" s="230"/>
      <c r="K651" s="230"/>
      <c r="L651" s="230"/>
      <c r="M651" s="230"/>
      <c r="N651" s="230"/>
      <c r="O651" s="230"/>
      <c r="P651" s="230"/>
      <c r="Q651" s="230"/>
      <c r="R651" s="230"/>
      <c r="S651" s="230"/>
      <c r="T651" s="230"/>
      <c r="U651" s="230"/>
      <c r="V651" s="230"/>
      <c r="W651" s="230"/>
      <c r="X651" s="230"/>
      <c r="Y651" s="230"/>
      <c r="Z651" s="230"/>
      <c r="AA651" s="230"/>
      <c r="AB651" s="230"/>
      <c r="AC651" s="230"/>
      <c r="AD651" s="230"/>
      <c r="AE651" s="230"/>
      <c r="AF651" s="230"/>
      <c r="AG651" s="230"/>
      <c r="AH651" s="230"/>
      <c r="AI651" s="230"/>
      <c r="AJ651" s="230"/>
      <c r="AK651" s="230"/>
      <c r="AL651" s="230"/>
      <c r="AM651" s="230"/>
      <c r="AN651" s="230"/>
      <c r="AO651" s="230"/>
      <c r="AP651" s="230"/>
      <c r="AQ651" s="230"/>
      <c r="AR651" s="230"/>
      <c r="AS651" s="230"/>
      <c r="AT651" s="230"/>
      <c r="AU651" s="230"/>
      <c r="AV651" s="230"/>
      <c r="AW651" s="230"/>
      <c r="AX651" s="230"/>
      <c r="AY651" s="230"/>
      <c r="AZ651" s="230"/>
      <c r="BA651" s="230"/>
      <c r="BB651" s="230"/>
      <c r="BC651" s="230"/>
      <c r="BD651" s="230"/>
      <c r="BE651" s="230"/>
      <c r="BF651" s="230"/>
      <c r="BG651" s="230"/>
      <c r="BH651" s="230"/>
      <c r="BI651" s="230"/>
      <c r="BJ651" s="230"/>
      <c r="BK651" s="230"/>
      <c r="BL651" s="230"/>
      <c r="BM651" s="231">
        <v>28</v>
      </c>
    </row>
    <row r="652" spans="1:65">
      <c r="A652" s="30"/>
      <c r="B652" s="20" t="s">
        <v>259</v>
      </c>
      <c r="C652" s="12"/>
      <c r="D652" s="234">
        <v>19.200000000000003</v>
      </c>
      <c r="E652" s="229"/>
      <c r="F652" s="230"/>
      <c r="G652" s="230"/>
      <c r="H652" s="230"/>
      <c r="I652" s="230"/>
      <c r="J652" s="230"/>
      <c r="K652" s="230"/>
      <c r="L652" s="230"/>
      <c r="M652" s="230"/>
      <c r="N652" s="230"/>
      <c r="O652" s="230"/>
      <c r="P652" s="230"/>
      <c r="Q652" s="230"/>
      <c r="R652" s="230"/>
      <c r="S652" s="230"/>
      <c r="T652" s="230"/>
      <c r="U652" s="230"/>
      <c r="V652" s="230"/>
      <c r="W652" s="230"/>
      <c r="X652" s="230"/>
      <c r="Y652" s="230"/>
      <c r="Z652" s="230"/>
      <c r="AA652" s="230"/>
      <c r="AB652" s="230"/>
      <c r="AC652" s="230"/>
      <c r="AD652" s="230"/>
      <c r="AE652" s="230"/>
      <c r="AF652" s="230"/>
      <c r="AG652" s="230"/>
      <c r="AH652" s="230"/>
      <c r="AI652" s="230"/>
      <c r="AJ652" s="230"/>
      <c r="AK652" s="230"/>
      <c r="AL652" s="230"/>
      <c r="AM652" s="230"/>
      <c r="AN652" s="230"/>
      <c r="AO652" s="230"/>
      <c r="AP652" s="230"/>
      <c r="AQ652" s="230"/>
      <c r="AR652" s="230"/>
      <c r="AS652" s="230"/>
      <c r="AT652" s="230"/>
      <c r="AU652" s="230"/>
      <c r="AV652" s="230"/>
      <c r="AW652" s="230"/>
      <c r="AX652" s="230"/>
      <c r="AY652" s="230"/>
      <c r="AZ652" s="230"/>
      <c r="BA652" s="230"/>
      <c r="BB652" s="230"/>
      <c r="BC652" s="230"/>
      <c r="BD652" s="230"/>
      <c r="BE652" s="230"/>
      <c r="BF652" s="230"/>
      <c r="BG652" s="230"/>
      <c r="BH652" s="230"/>
      <c r="BI652" s="230"/>
      <c r="BJ652" s="230"/>
      <c r="BK652" s="230"/>
      <c r="BL652" s="230"/>
      <c r="BM652" s="231">
        <v>16</v>
      </c>
    </row>
    <row r="653" spans="1:65">
      <c r="A653" s="30"/>
      <c r="B653" s="3" t="s">
        <v>260</v>
      </c>
      <c r="C653" s="29"/>
      <c r="D653" s="232">
        <v>19.200000000000003</v>
      </c>
      <c r="E653" s="229"/>
      <c r="F653" s="230"/>
      <c r="G653" s="230"/>
      <c r="H653" s="230"/>
      <c r="I653" s="230"/>
      <c r="J653" s="230"/>
      <c r="K653" s="230"/>
      <c r="L653" s="230"/>
      <c r="M653" s="230"/>
      <c r="N653" s="230"/>
      <c r="O653" s="230"/>
      <c r="P653" s="230"/>
      <c r="Q653" s="230"/>
      <c r="R653" s="230"/>
      <c r="S653" s="230"/>
      <c r="T653" s="230"/>
      <c r="U653" s="230"/>
      <c r="V653" s="230"/>
      <c r="W653" s="230"/>
      <c r="X653" s="230"/>
      <c r="Y653" s="230"/>
      <c r="Z653" s="230"/>
      <c r="AA653" s="230"/>
      <c r="AB653" s="230"/>
      <c r="AC653" s="230"/>
      <c r="AD653" s="230"/>
      <c r="AE653" s="230"/>
      <c r="AF653" s="230"/>
      <c r="AG653" s="230"/>
      <c r="AH653" s="230"/>
      <c r="AI653" s="230"/>
      <c r="AJ653" s="230"/>
      <c r="AK653" s="230"/>
      <c r="AL653" s="230"/>
      <c r="AM653" s="230"/>
      <c r="AN653" s="230"/>
      <c r="AO653" s="230"/>
      <c r="AP653" s="230"/>
      <c r="AQ653" s="230"/>
      <c r="AR653" s="230"/>
      <c r="AS653" s="230"/>
      <c r="AT653" s="230"/>
      <c r="AU653" s="230"/>
      <c r="AV653" s="230"/>
      <c r="AW653" s="230"/>
      <c r="AX653" s="230"/>
      <c r="AY653" s="230"/>
      <c r="AZ653" s="230"/>
      <c r="BA653" s="230"/>
      <c r="BB653" s="230"/>
      <c r="BC653" s="230"/>
      <c r="BD653" s="230"/>
      <c r="BE653" s="230"/>
      <c r="BF653" s="230"/>
      <c r="BG653" s="230"/>
      <c r="BH653" s="230"/>
      <c r="BI653" s="230"/>
      <c r="BJ653" s="230"/>
      <c r="BK653" s="230"/>
      <c r="BL653" s="230"/>
      <c r="BM653" s="231">
        <v>19.2</v>
      </c>
    </row>
    <row r="654" spans="1:65">
      <c r="A654" s="30"/>
      <c r="B654" s="3" t="s">
        <v>261</v>
      </c>
      <c r="C654" s="29"/>
      <c r="D654" s="232">
        <v>0.141421356237309</v>
      </c>
      <c r="E654" s="229"/>
      <c r="F654" s="230"/>
      <c r="G654" s="230"/>
      <c r="H654" s="230"/>
      <c r="I654" s="230"/>
      <c r="J654" s="230"/>
      <c r="K654" s="230"/>
      <c r="L654" s="230"/>
      <c r="M654" s="230"/>
      <c r="N654" s="230"/>
      <c r="O654" s="230"/>
      <c r="P654" s="230"/>
      <c r="Q654" s="230"/>
      <c r="R654" s="230"/>
      <c r="S654" s="230"/>
      <c r="T654" s="230"/>
      <c r="U654" s="230"/>
      <c r="V654" s="230"/>
      <c r="W654" s="230"/>
      <c r="X654" s="230"/>
      <c r="Y654" s="230"/>
      <c r="Z654" s="230"/>
      <c r="AA654" s="230"/>
      <c r="AB654" s="230"/>
      <c r="AC654" s="230"/>
      <c r="AD654" s="230"/>
      <c r="AE654" s="230"/>
      <c r="AF654" s="230"/>
      <c r="AG654" s="230"/>
      <c r="AH654" s="230"/>
      <c r="AI654" s="230"/>
      <c r="AJ654" s="230"/>
      <c r="AK654" s="230"/>
      <c r="AL654" s="230"/>
      <c r="AM654" s="230"/>
      <c r="AN654" s="230"/>
      <c r="AO654" s="230"/>
      <c r="AP654" s="230"/>
      <c r="AQ654" s="230"/>
      <c r="AR654" s="230"/>
      <c r="AS654" s="230"/>
      <c r="AT654" s="230"/>
      <c r="AU654" s="230"/>
      <c r="AV654" s="230"/>
      <c r="AW654" s="230"/>
      <c r="AX654" s="230"/>
      <c r="AY654" s="230"/>
      <c r="AZ654" s="230"/>
      <c r="BA654" s="230"/>
      <c r="BB654" s="230"/>
      <c r="BC654" s="230"/>
      <c r="BD654" s="230"/>
      <c r="BE654" s="230"/>
      <c r="BF654" s="230"/>
      <c r="BG654" s="230"/>
      <c r="BH654" s="230"/>
      <c r="BI654" s="230"/>
      <c r="BJ654" s="230"/>
      <c r="BK654" s="230"/>
      <c r="BL654" s="230"/>
      <c r="BM654" s="231">
        <v>34</v>
      </c>
    </row>
    <row r="655" spans="1:65">
      <c r="A655" s="30"/>
      <c r="B655" s="3" t="s">
        <v>86</v>
      </c>
      <c r="C655" s="29"/>
      <c r="D655" s="13">
        <v>7.3656956373598431E-3</v>
      </c>
      <c r="E655" s="157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262</v>
      </c>
      <c r="C656" s="29"/>
      <c r="D656" s="13">
        <v>2.2204460492503131E-16</v>
      </c>
      <c r="E656" s="157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263</v>
      </c>
      <c r="C657" s="47"/>
      <c r="D657" s="45" t="s">
        <v>264</v>
      </c>
      <c r="E657" s="157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628</v>
      </c>
      <c r="BM659" s="28" t="s">
        <v>290</v>
      </c>
    </row>
    <row r="660" spans="1:65" ht="15">
      <c r="A660" s="25" t="s">
        <v>41</v>
      </c>
      <c r="B660" s="18" t="s">
        <v>110</v>
      </c>
      <c r="C660" s="15" t="s">
        <v>111</v>
      </c>
      <c r="D660" s="16" t="s">
        <v>315</v>
      </c>
      <c r="E660" s="157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226</v>
      </c>
      <c r="C661" s="9" t="s">
        <v>226</v>
      </c>
      <c r="D661" s="10" t="s">
        <v>112</v>
      </c>
      <c r="E661" s="157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323</v>
      </c>
      <c r="E662" s="157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2</v>
      </c>
    </row>
    <row r="663" spans="1:65">
      <c r="A663" s="30"/>
      <c r="B663" s="19"/>
      <c r="C663" s="9"/>
      <c r="D663" s="26"/>
      <c r="E663" s="157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2</v>
      </c>
    </row>
    <row r="664" spans="1:65">
      <c r="A664" s="30"/>
      <c r="B664" s="18">
        <v>1</v>
      </c>
      <c r="C664" s="14">
        <v>1</v>
      </c>
      <c r="D664" s="22">
        <v>1.65</v>
      </c>
      <c r="E664" s="157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>
        <v>1</v>
      </c>
      <c r="C665" s="9">
        <v>2</v>
      </c>
      <c r="D665" s="11">
        <v>1.64</v>
      </c>
      <c r="E665" s="157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29</v>
      </c>
    </row>
    <row r="666" spans="1:65">
      <c r="A666" s="30"/>
      <c r="B666" s="20" t="s">
        <v>259</v>
      </c>
      <c r="C666" s="12"/>
      <c r="D666" s="23">
        <v>1.645</v>
      </c>
      <c r="E666" s="157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16</v>
      </c>
    </row>
    <row r="667" spans="1:65">
      <c r="A667" s="30"/>
      <c r="B667" s="3" t="s">
        <v>260</v>
      </c>
      <c r="C667" s="29"/>
      <c r="D667" s="11">
        <v>1.645</v>
      </c>
      <c r="E667" s="157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1.645</v>
      </c>
    </row>
    <row r="668" spans="1:65">
      <c r="A668" s="30"/>
      <c r="B668" s="3" t="s">
        <v>261</v>
      </c>
      <c r="C668" s="29"/>
      <c r="D668" s="24">
        <v>7.0710678118654814E-3</v>
      </c>
      <c r="E668" s="157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35</v>
      </c>
    </row>
    <row r="669" spans="1:65">
      <c r="A669" s="30"/>
      <c r="B669" s="3" t="s">
        <v>86</v>
      </c>
      <c r="C669" s="29"/>
      <c r="D669" s="13">
        <v>4.298521466179624E-3</v>
      </c>
      <c r="E669" s="15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262</v>
      </c>
      <c r="C670" s="29"/>
      <c r="D670" s="13">
        <v>0</v>
      </c>
      <c r="E670" s="15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263</v>
      </c>
      <c r="C671" s="47"/>
      <c r="D671" s="45" t="s">
        <v>264</v>
      </c>
      <c r="E671" s="15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629</v>
      </c>
      <c r="BM673" s="28" t="s">
        <v>290</v>
      </c>
    </row>
    <row r="674" spans="1:65" ht="15">
      <c r="A674" s="25" t="s">
        <v>44</v>
      </c>
      <c r="B674" s="18" t="s">
        <v>110</v>
      </c>
      <c r="C674" s="15" t="s">
        <v>111</v>
      </c>
      <c r="D674" s="16" t="s">
        <v>315</v>
      </c>
      <c r="E674" s="157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226</v>
      </c>
      <c r="C675" s="9" t="s">
        <v>226</v>
      </c>
      <c r="D675" s="10" t="s">
        <v>112</v>
      </c>
      <c r="E675" s="157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1</v>
      </c>
    </row>
    <row r="676" spans="1:65">
      <c r="A676" s="30"/>
      <c r="B676" s="19"/>
      <c r="C676" s="9"/>
      <c r="D676" s="10" t="s">
        <v>323</v>
      </c>
      <c r="E676" s="157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3</v>
      </c>
    </row>
    <row r="677" spans="1:65">
      <c r="A677" s="30"/>
      <c r="B677" s="19"/>
      <c r="C677" s="9"/>
      <c r="D677" s="26"/>
      <c r="E677" s="157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3</v>
      </c>
    </row>
    <row r="678" spans="1:65">
      <c r="A678" s="30"/>
      <c r="B678" s="18">
        <v>1</v>
      </c>
      <c r="C678" s="14">
        <v>1</v>
      </c>
      <c r="D678" s="235">
        <v>0.57800000000000007</v>
      </c>
      <c r="E678" s="216"/>
      <c r="F678" s="217"/>
      <c r="G678" s="217"/>
      <c r="H678" s="217"/>
      <c r="I678" s="217"/>
      <c r="J678" s="217"/>
      <c r="K678" s="217"/>
      <c r="L678" s="217"/>
      <c r="M678" s="217"/>
      <c r="N678" s="217"/>
      <c r="O678" s="217"/>
      <c r="P678" s="217"/>
      <c r="Q678" s="217"/>
      <c r="R678" s="217"/>
      <c r="S678" s="217"/>
      <c r="T678" s="217"/>
      <c r="U678" s="217"/>
      <c r="V678" s="217"/>
      <c r="W678" s="217"/>
      <c r="X678" s="217"/>
      <c r="Y678" s="217"/>
      <c r="Z678" s="217"/>
      <c r="AA678" s="217"/>
      <c r="AB678" s="217"/>
      <c r="AC678" s="217"/>
      <c r="AD678" s="217"/>
      <c r="AE678" s="217"/>
      <c r="AF678" s="217"/>
      <c r="AG678" s="217"/>
      <c r="AH678" s="217"/>
      <c r="AI678" s="217"/>
      <c r="AJ678" s="217"/>
      <c r="AK678" s="217"/>
      <c r="AL678" s="217"/>
      <c r="AM678" s="217"/>
      <c r="AN678" s="217"/>
      <c r="AO678" s="217"/>
      <c r="AP678" s="217"/>
      <c r="AQ678" s="217"/>
      <c r="AR678" s="217"/>
      <c r="AS678" s="217"/>
      <c r="AT678" s="217"/>
      <c r="AU678" s="217"/>
      <c r="AV678" s="217"/>
      <c r="AW678" s="217"/>
      <c r="AX678" s="217"/>
      <c r="AY678" s="217"/>
      <c r="AZ678" s="217"/>
      <c r="BA678" s="217"/>
      <c r="BB678" s="217"/>
      <c r="BC678" s="217"/>
      <c r="BD678" s="217"/>
      <c r="BE678" s="217"/>
      <c r="BF678" s="217"/>
      <c r="BG678" s="217"/>
      <c r="BH678" s="217"/>
      <c r="BI678" s="217"/>
      <c r="BJ678" s="217"/>
      <c r="BK678" s="217"/>
      <c r="BL678" s="217"/>
      <c r="BM678" s="237">
        <v>1</v>
      </c>
    </row>
    <row r="679" spans="1:65">
      <c r="A679" s="30"/>
      <c r="B679" s="19">
        <v>1</v>
      </c>
      <c r="C679" s="9">
        <v>2</v>
      </c>
      <c r="D679" s="24">
        <v>0.57999999999999996</v>
      </c>
      <c r="E679" s="216"/>
      <c r="F679" s="217"/>
      <c r="G679" s="217"/>
      <c r="H679" s="217"/>
      <c r="I679" s="217"/>
      <c r="J679" s="217"/>
      <c r="K679" s="217"/>
      <c r="L679" s="217"/>
      <c r="M679" s="217"/>
      <c r="N679" s="217"/>
      <c r="O679" s="217"/>
      <c r="P679" s="217"/>
      <c r="Q679" s="217"/>
      <c r="R679" s="217"/>
      <c r="S679" s="217"/>
      <c r="T679" s="217"/>
      <c r="U679" s="217"/>
      <c r="V679" s="217"/>
      <c r="W679" s="217"/>
      <c r="X679" s="217"/>
      <c r="Y679" s="217"/>
      <c r="Z679" s="217"/>
      <c r="AA679" s="217"/>
      <c r="AB679" s="217"/>
      <c r="AC679" s="217"/>
      <c r="AD679" s="217"/>
      <c r="AE679" s="217"/>
      <c r="AF679" s="217"/>
      <c r="AG679" s="217"/>
      <c r="AH679" s="217"/>
      <c r="AI679" s="217"/>
      <c r="AJ679" s="217"/>
      <c r="AK679" s="217"/>
      <c r="AL679" s="217"/>
      <c r="AM679" s="217"/>
      <c r="AN679" s="217"/>
      <c r="AO679" s="217"/>
      <c r="AP679" s="217"/>
      <c r="AQ679" s="217"/>
      <c r="AR679" s="217"/>
      <c r="AS679" s="217"/>
      <c r="AT679" s="217"/>
      <c r="AU679" s="217"/>
      <c r="AV679" s="217"/>
      <c r="AW679" s="217"/>
      <c r="AX679" s="217"/>
      <c r="AY679" s="217"/>
      <c r="AZ679" s="217"/>
      <c r="BA679" s="217"/>
      <c r="BB679" s="217"/>
      <c r="BC679" s="217"/>
      <c r="BD679" s="217"/>
      <c r="BE679" s="217"/>
      <c r="BF679" s="217"/>
      <c r="BG679" s="217"/>
      <c r="BH679" s="217"/>
      <c r="BI679" s="217"/>
      <c r="BJ679" s="217"/>
      <c r="BK679" s="217"/>
      <c r="BL679" s="217"/>
      <c r="BM679" s="237">
        <v>30</v>
      </c>
    </row>
    <row r="680" spans="1:65">
      <c r="A680" s="30"/>
      <c r="B680" s="20" t="s">
        <v>259</v>
      </c>
      <c r="C680" s="12"/>
      <c r="D680" s="240">
        <v>0.57899999999999996</v>
      </c>
      <c r="E680" s="216"/>
      <c r="F680" s="217"/>
      <c r="G680" s="217"/>
      <c r="H680" s="217"/>
      <c r="I680" s="217"/>
      <c r="J680" s="217"/>
      <c r="K680" s="217"/>
      <c r="L680" s="217"/>
      <c r="M680" s="217"/>
      <c r="N680" s="217"/>
      <c r="O680" s="217"/>
      <c r="P680" s="217"/>
      <c r="Q680" s="217"/>
      <c r="R680" s="217"/>
      <c r="S680" s="217"/>
      <c r="T680" s="217"/>
      <c r="U680" s="217"/>
      <c r="V680" s="217"/>
      <c r="W680" s="217"/>
      <c r="X680" s="217"/>
      <c r="Y680" s="217"/>
      <c r="Z680" s="217"/>
      <c r="AA680" s="217"/>
      <c r="AB680" s="217"/>
      <c r="AC680" s="217"/>
      <c r="AD680" s="217"/>
      <c r="AE680" s="217"/>
      <c r="AF680" s="217"/>
      <c r="AG680" s="217"/>
      <c r="AH680" s="217"/>
      <c r="AI680" s="217"/>
      <c r="AJ680" s="217"/>
      <c r="AK680" s="217"/>
      <c r="AL680" s="217"/>
      <c r="AM680" s="217"/>
      <c r="AN680" s="217"/>
      <c r="AO680" s="217"/>
      <c r="AP680" s="217"/>
      <c r="AQ680" s="217"/>
      <c r="AR680" s="217"/>
      <c r="AS680" s="217"/>
      <c r="AT680" s="217"/>
      <c r="AU680" s="217"/>
      <c r="AV680" s="217"/>
      <c r="AW680" s="217"/>
      <c r="AX680" s="217"/>
      <c r="AY680" s="217"/>
      <c r="AZ680" s="217"/>
      <c r="BA680" s="217"/>
      <c r="BB680" s="217"/>
      <c r="BC680" s="217"/>
      <c r="BD680" s="217"/>
      <c r="BE680" s="217"/>
      <c r="BF680" s="217"/>
      <c r="BG680" s="217"/>
      <c r="BH680" s="217"/>
      <c r="BI680" s="217"/>
      <c r="BJ680" s="217"/>
      <c r="BK680" s="217"/>
      <c r="BL680" s="217"/>
      <c r="BM680" s="237">
        <v>16</v>
      </c>
    </row>
    <row r="681" spans="1:65">
      <c r="A681" s="30"/>
      <c r="B681" s="3" t="s">
        <v>260</v>
      </c>
      <c r="C681" s="29"/>
      <c r="D681" s="24">
        <v>0.57899999999999996</v>
      </c>
      <c r="E681" s="216"/>
      <c r="F681" s="217"/>
      <c r="G681" s="217"/>
      <c r="H681" s="217"/>
      <c r="I681" s="217"/>
      <c r="J681" s="217"/>
      <c r="K681" s="217"/>
      <c r="L681" s="217"/>
      <c r="M681" s="217"/>
      <c r="N681" s="217"/>
      <c r="O681" s="217"/>
      <c r="P681" s="217"/>
      <c r="Q681" s="217"/>
      <c r="R681" s="217"/>
      <c r="S681" s="217"/>
      <c r="T681" s="217"/>
      <c r="U681" s="217"/>
      <c r="V681" s="217"/>
      <c r="W681" s="217"/>
      <c r="X681" s="217"/>
      <c r="Y681" s="217"/>
      <c r="Z681" s="217"/>
      <c r="AA681" s="217"/>
      <c r="AB681" s="217"/>
      <c r="AC681" s="217"/>
      <c r="AD681" s="217"/>
      <c r="AE681" s="217"/>
      <c r="AF681" s="217"/>
      <c r="AG681" s="217"/>
      <c r="AH681" s="217"/>
      <c r="AI681" s="217"/>
      <c r="AJ681" s="217"/>
      <c r="AK681" s="217"/>
      <c r="AL681" s="217"/>
      <c r="AM681" s="217"/>
      <c r="AN681" s="217"/>
      <c r="AO681" s="217"/>
      <c r="AP681" s="217"/>
      <c r="AQ681" s="217"/>
      <c r="AR681" s="217"/>
      <c r="AS681" s="217"/>
      <c r="AT681" s="217"/>
      <c r="AU681" s="217"/>
      <c r="AV681" s="217"/>
      <c r="AW681" s="217"/>
      <c r="AX681" s="217"/>
      <c r="AY681" s="217"/>
      <c r="AZ681" s="217"/>
      <c r="BA681" s="217"/>
      <c r="BB681" s="217"/>
      <c r="BC681" s="217"/>
      <c r="BD681" s="217"/>
      <c r="BE681" s="217"/>
      <c r="BF681" s="217"/>
      <c r="BG681" s="217"/>
      <c r="BH681" s="217"/>
      <c r="BI681" s="217"/>
      <c r="BJ681" s="217"/>
      <c r="BK681" s="217"/>
      <c r="BL681" s="217"/>
      <c r="BM681" s="237">
        <v>0.57899999999999996</v>
      </c>
    </row>
    <row r="682" spans="1:65">
      <c r="A682" s="30"/>
      <c r="B682" s="3" t="s">
        <v>261</v>
      </c>
      <c r="C682" s="29"/>
      <c r="D682" s="24">
        <v>1.4142135623730178E-3</v>
      </c>
      <c r="E682" s="216"/>
      <c r="F682" s="217"/>
      <c r="G682" s="217"/>
      <c r="H682" s="217"/>
      <c r="I682" s="217"/>
      <c r="J682" s="217"/>
      <c r="K682" s="217"/>
      <c r="L682" s="217"/>
      <c r="M682" s="217"/>
      <c r="N682" s="217"/>
      <c r="O682" s="217"/>
      <c r="P682" s="217"/>
      <c r="Q682" s="217"/>
      <c r="R682" s="217"/>
      <c r="S682" s="217"/>
      <c r="T682" s="217"/>
      <c r="U682" s="217"/>
      <c r="V682" s="217"/>
      <c r="W682" s="217"/>
      <c r="X682" s="217"/>
      <c r="Y682" s="217"/>
      <c r="Z682" s="217"/>
      <c r="AA682" s="217"/>
      <c r="AB682" s="217"/>
      <c r="AC682" s="217"/>
      <c r="AD682" s="217"/>
      <c r="AE682" s="217"/>
      <c r="AF682" s="217"/>
      <c r="AG682" s="217"/>
      <c r="AH682" s="217"/>
      <c r="AI682" s="217"/>
      <c r="AJ682" s="217"/>
      <c r="AK682" s="217"/>
      <c r="AL682" s="217"/>
      <c r="AM682" s="217"/>
      <c r="AN682" s="217"/>
      <c r="AO682" s="217"/>
      <c r="AP682" s="217"/>
      <c r="AQ682" s="217"/>
      <c r="AR682" s="217"/>
      <c r="AS682" s="217"/>
      <c r="AT682" s="217"/>
      <c r="AU682" s="217"/>
      <c r="AV682" s="217"/>
      <c r="AW682" s="217"/>
      <c r="AX682" s="217"/>
      <c r="AY682" s="217"/>
      <c r="AZ682" s="217"/>
      <c r="BA682" s="217"/>
      <c r="BB682" s="217"/>
      <c r="BC682" s="217"/>
      <c r="BD682" s="217"/>
      <c r="BE682" s="217"/>
      <c r="BF682" s="217"/>
      <c r="BG682" s="217"/>
      <c r="BH682" s="217"/>
      <c r="BI682" s="217"/>
      <c r="BJ682" s="217"/>
      <c r="BK682" s="217"/>
      <c r="BL682" s="217"/>
      <c r="BM682" s="237">
        <v>36</v>
      </c>
    </row>
    <row r="683" spans="1:65">
      <c r="A683" s="30"/>
      <c r="B683" s="3" t="s">
        <v>86</v>
      </c>
      <c r="C683" s="29"/>
      <c r="D683" s="13">
        <v>2.4425104704197203E-3</v>
      </c>
      <c r="E683" s="157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262</v>
      </c>
      <c r="C684" s="29"/>
      <c r="D684" s="13">
        <v>0</v>
      </c>
      <c r="E684" s="157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263</v>
      </c>
      <c r="C685" s="47"/>
      <c r="D685" s="45" t="s">
        <v>264</v>
      </c>
      <c r="E685" s="157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630</v>
      </c>
      <c r="BM687" s="28" t="s">
        <v>290</v>
      </c>
    </row>
    <row r="688" spans="1:65" ht="15">
      <c r="A688" s="25" t="s">
        <v>45</v>
      </c>
      <c r="B688" s="18" t="s">
        <v>110</v>
      </c>
      <c r="C688" s="15" t="s">
        <v>111</v>
      </c>
      <c r="D688" s="16" t="s">
        <v>315</v>
      </c>
      <c r="E688" s="157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226</v>
      </c>
      <c r="C689" s="9" t="s">
        <v>226</v>
      </c>
      <c r="D689" s="10" t="s">
        <v>112</v>
      </c>
      <c r="E689" s="157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323</v>
      </c>
      <c r="E690" s="157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7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8">
        <v>190</v>
      </c>
      <c r="E692" s="220"/>
      <c r="F692" s="221"/>
      <c r="G692" s="221"/>
      <c r="H692" s="221"/>
      <c r="I692" s="221"/>
      <c r="J692" s="221"/>
      <c r="K692" s="221"/>
      <c r="L692" s="221"/>
      <c r="M692" s="221"/>
      <c r="N692" s="221"/>
      <c r="O692" s="221"/>
      <c r="P692" s="221"/>
      <c r="Q692" s="221"/>
      <c r="R692" s="221"/>
      <c r="S692" s="221"/>
      <c r="T692" s="221"/>
      <c r="U692" s="221"/>
      <c r="V692" s="221"/>
      <c r="W692" s="221"/>
      <c r="X692" s="221"/>
      <c r="Y692" s="221"/>
      <c r="Z692" s="221"/>
      <c r="AA692" s="221"/>
      <c r="AB692" s="221"/>
      <c r="AC692" s="221"/>
      <c r="AD692" s="221"/>
      <c r="AE692" s="221"/>
      <c r="AF692" s="221"/>
      <c r="AG692" s="221"/>
      <c r="AH692" s="221"/>
      <c r="AI692" s="221"/>
      <c r="AJ692" s="221"/>
      <c r="AK692" s="221"/>
      <c r="AL692" s="221"/>
      <c r="AM692" s="221"/>
      <c r="AN692" s="221"/>
      <c r="AO692" s="221"/>
      <c r="AP692" s="221"/>
      <c r="AQ692" s="221"/>
      <c r="AR692" s="221"/>
      <c r="AS692" s="221"/>
      <c r="AT692" s="221"/>
      <c r="AU692" s="221"/>
      <c r="AV692" s="221"/>
      <c r="AW692" s="221"/>
      <c r="AX692" s="221"/>
      <c r="AY692" s="221"/>
      <c r="AZ692" s="221"/>
      <c r="BA692" s="221"/>
      <c r="BB692" s="221"/>
      <c r="BC692" s="221"/>
      <c r="BD692" s="221"/>
      <c r="BE692" s="221"/>
      <c r="BF692" s="221"/>
      <c r="BG692" s="221"/>
      <c r="BH692" s="221"/>
      <c r="BI692" s="221"/>
      <c r="BJ692" s="221"/>
      <c r="BK692" s="221"/>
      <c r="BL692" s="221"/>
      <c r="BM692" s="222">
        <v>1</v>
      </c>
    </row>
    <row r="693" spans="1:65">
      <c r="A693" s="30"/>
      <c r="B693" s="19">
        <v>1</v>
      </c>
      <c r="C693" s="9">
        <v>2</v>
      </c>
      <c r="D693" s="223">
        <v>200</v>
      </c>
      <c r="E693" s="220"/>
      <c r="F693" s="221"/>
      <c r="G693" s="221"/>
      <c r="H693" s="221"/>
      <c r="I693" s="221"/>
      <c r="J693" s="221"/>
      <c r="K693" s="221"/>
      <c r="L693" s="221"/>
      <c r="M693" s="221"/>
      <c r="N693" s="221"/>
      <c r="O693" s="221"/>
      <c r="P693" s="221"/>
      <c r="Q693" s="221"/>
      <c r="R693" s="221"/>
      <c r="S693" s="221"/>
      <c r="T693" s="221"/>
      <c r="U693" s="221"/>
      <c r="V693" s="221"/>
      <c r="W693" s="221"/>
      <c r="X693" s="221"/>
      <c r="Y693" s="221"/>
      <c r="Z693" s="221"/>
      <c r="AA693" s="221"/>
      <c r="AB693" s="221"/>
      <c r="AC693" s="221"/>
      <c r="AD693" s="221"/>
      <c r="AE693" s="221"/>
      <c r="AF693" s="221"/>
      <c r="AG693" s="221"/>
      <c r="AH693" s="221"/>
      <c r="AI693" s="221"/>
      <c r="AJ693" s="221"/>
      <c r="AK693" s="221"/>
      <c r="AL693" s="221"/>
      <c r="AM693" s="221"/>
      <c r="AN693" s="221"/>
      <c r="AO693" s="221"/>
      <c r="AP693" s="221"/>
      <c r="AQ693" s="221"/>
      <c r="AR693" s="221"/>
      <c r="AS693" s="221"/>
      <c r="AT693" s="221"/>
      <c r="AU693" s="221"/>
      <c r="AV693" s="221"/>
      <c r="AW693" s="221"/>
      <c r="AX693" s="221"/>
      <c r="AY693" s="221"/>
      <c r="AZ693" s="221"/>
      <c r="BA693" s="221"/>
      <c r="BB693" s="221"/>
      <c r="BC693" s="221"/>
      <c r="BD693" s="221"/>
      <c r="BE693" s="221"/>
      <c r="BF693" s="221"/>
      <c r="BG693" s="221"/>
      <c r="BH693" s="221"/>
      <c r="BI693" s="221"/>
      <c r="BJ693" s="221"/>
      <c r="BK693" s="221"/>
      <c r="BL693" s="221"/>
      <c r="BM693" s="222">
        <v>31</v>
      </c>
    </row>
    <row r="694" spans="1:65">
      <c r="A694" s="30"/>
      <c r="B694" s="20" t="s">
        <v>259</v>
      </c>
      <c r="C694" s="12"/>
      <c r="D694" s="226">
        <v>195</v>
      </c>
      <c r="E694" s="220"/>
      <c r="F694" s="221"/>
      <c r="G694" s="221"/>
      <c r="H694" s="221"/>
      <c r="I694" s="221"/>
      <c r="J694" s="221"/>
      <c r="K694" s="221"/>
      <c r="L694" s="221"/>
      <c r="M694" s="221"/>
      <c r="N694" s="221"/>
      <c r="O694" s="221"/>
      <c r="P694" s="221"/>
      <c r="Q694" s="221"/>
      <c r="R694" s="221"/>
      <c r="S694" s="221"/>
      <c r="T694" s="221"/>
      <c r="U694" s="221"/>
      <c r="V694" s="221"/>
      <c r="W694" s="221"/>
      <c r="X694" s="221"/>
      <c r="Y694" s="221"/>
      <c r="Z694" s="221"/>
      <c r="AA694" s="221"/>
      <c r="AB694" s="221"/>
      <c r="AC694" s="221"/>
      <c r="AD694" s="221"/>
      <c r="AE694" s="221"/>
      <c r="AF694" s="221"/>
      <c r="AG694" s="221"/>
      <c r="AH694" s="221"/>
      <c r="AI694" s="221"/>
      <c r="AJ694" s="221"/>
      <c r="AK694" s="221"/>
      <c r="AL694" s="221"/>
      <c r="AM694" s="221"/>
      <c r="AN694" s="221"/>
      <c r="AO694" s="221"/>
      <c r="AP694" s="221"/>
      <c r="AQ694" s="221"/>
      <c r="AR694" s="221"/>
      <c r="AS694" s="221"/>
      <c r="AT694" s="221"/>
      <c r="AU694" s="221"/>
      <c r="AV694" s="221"/>
      <c r="AW694" s="221"/>
      <c r="AX694" s="221"/>
      <c r="AY694" s="221"/>
      <c r="AZ694" s="221"/>
      <c r="BA694" s="221"/>
      <c r="BB694" s="221"/>
      <c r="BC694" s="221"/>
      <c r="BD694" s="221"/>
      <c r="BE694" s="221"/>
      <c r="BF694" s="221"/>
      <c r="BG694" s="221"/>
      <c r="BH694" s="221"/>
      <c r="BI694" s="221"/>
      <c r="BJ694" s="221"/>
      <c r="BK694" s="221"/>
      <c r="BL694" s="221"/>
      <c r="BM694" s="222">
        <v>16</v>
      </c>
    </row>
    <row r="695" spans="1:65">
      <c r="A695" s="30"/>
      <c r="B695" s="3" t="s">
        <v>260</v>
      </c>
      <c r="C695" s="29"/>
      <c r="D695" s="223">
        <v>195</v>
      </c>
      <c r="E695" s="220"/>
      <c r="F695" s="221"/>
      <c r="G695" s="221"/>
      <c r="H695" s="221"/>
      <c r="I695" s="221"/>
      <c r="J695" s="221"/>
      <c r="K695" s="221"/>
      <c r="L695" s="221"/>
      <c r="M695" s="221"/>
      <c r="N695" s="221"/>
      <c r="O695" s="221"/>
      <c r="P695" s="221"/>
      <c r="Q695" s="221"/>
      <c r="R695" s="221"/>
      <c r="S695" s="221"/>
      <c r="T695" s="221"/>
      <c r="U695" s="221"/>
      <c r="V695" s="221"/>
      <c r="W695" s="221"/>
      <c r="X695" s="221"/>
      <c r="Y695" s="221"/>
      <c r="Z695" s="221"/>
      <c r="AA695" s="221"/>
      <c r="AB695" s="221"/>
      <c r="AC695" s="221"/>
      <c r="AD695" s="221"/>
      <c r="AE695" s="221"/>
      <c r="AF695" s="221"/>
      <c r="AG695" s="221"/>
      <c r="AH695" s="221"/>
      <c r="AI695" s="221"/>
      <c r="AJ695" s="221"/>
      <c r="AK695" s="221"/>
      <c r="AL695" s="221"/>
      <c r="AM695" s="221"/>
      <c r="AN695" s="221"/>
      <c r="AO695" s="221"/>
      <c r="AP695" s="221"/>
      <c r="AQ695" s="221"/>
      <c r="AR695" s="221"/>
      <c r="AS695" s="221"/>
      <c r="AT695" s="221"/>
      <c r="AU695" s="221"/>
      <c r="AV695" s="221"/>
      <c r="AW695" s="221"/>
      <c r="AX695" s="221"/>
      <c r="AY695" s="221"/>
      <c r="AZ695" s="221"/>
      <c r="BA695" s="221"/>
      <c r="BB695" s="221"/>
      <c r="BC695" s="221"/>
      <c r="BD695" s="221"/>
      <c r="BE695" s="221"/>
      <c r="BF695" s="221"/>
      <c r="BG695" s="221"/>
      <c r="BH695" s="221"/>
      <c r="BI695" s="221"/>
      <c r="BJ695" s="221"/>
      <c r="BK695" s="221"/>
      <c r="BL695" s="221"/>
      <c r="BM695" s="222">
        <v>195</v>
      </c>
    </row>
    <row r="696" spans="1:65">
      <c r="A696" s="30"/>
      <c r="B696" s="3" t="s">
        <v>261</v>
      </c>
      <c r="C696" s="29"/>
      <c r="D696" s="223">
        <v>7.0710678118654755</v>
      </c>
      <c r="E696" s="220"/>
      <c r="F696" s="221"/>
      <c r="G696" s="221"/>
      <c r="H696" s="221"/>
      <c r="I696" s="221"/>
      <c r="J696" s="221"/>
      <c r="K696" s="221"/>
      <c r="L696" s="221"/>
      <c r="M696" s="221"/>
      <c r="N696" s="221"/>
      <c r="O696" s="221"/>
      <c r="P696" s="221"/>
      <c r="Q696" s="221"/>
      <c r="R696" s="221"/>
      <c r="S696" s="221"/>
      <c r="T696" s="221"/>
      <c r="U696" s="221"/>
      <c r="V696" s="221"/>
      <c r="W696" s="221"/>
      <c r="X696" s="221"/>
      <c r="Y696" s="221"/>
      <c r="Z696" s="221"/>
      <c r="AA696" s="221"/>
      <c r="AB696" s="221"/>
      <c r="AC696" s="221"/>
      <c r="AD696" s="221"/>
      <c r="AE696" s="221"/>
      <c r="AF696" s="221"/>
      <c r="AG696" s="221"/>
      <c r="AH696" s="221"/>
      <c r="AI696" s="221"/>
      <c r="AJ696" s="221"/>
      <c r="AK696" s="221"/>
      <c r="AL696" s="221"/>
      <c r="AM696" s="221"/>
      <c r="AN696" s="221"/>
      <c r="AO696" s="221"/>
      <c r="AP696" s="221"/>
      <c r="AQ696" s="221"/>
      <c r="AR696" s="221"/>
      <c r="AS696" s="221"/>
      <c r="AT696" s="221"/>
      <c r="AU696" s="221"/>
      <c r="AV696" s="221"/>
      <c r="AW696" s="221"/>
      <c r="AX696" s="221"/>
      <c r="AY696" s="221"/>
      <c r="AZ696" s="221"/>
      <c r="BA696" s="221"/>
      <c r="BB696" s="221"/>
      <c r="BC696" s="221"/>
      <c r="BD696" s="221"/>
      <c r="BE696" s="221"/>
      <c r="BF696" s="221"/>
      <c r="BG696" s="221"/>
      <c r="BH696" s="221"/>
      <c r="BI696" s="221"/>
      <c r="BJ696" s="221"/>
      <c r="BK696" s="221"/>
      <c r="BL696" s="221"/>
      <c r="BM696" s="222">
        <v>37</v>
      </c>
    </row>
    <row r="697" spans="1:65">
      <c r="A697" s="30"/>
      <c r="B697" s="3" t="s">
        <v>86</v>
      </c>
      <c r="C697" s="29"/>
      <c r="D697" s="13">
        <v>3.6261886214694748E-2</v>
      </c>
      <c r="E697" s="157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262</v>
      </c>
      <c r="C698" s="29"/>
      <c r="D698" s="13">
        <v>0</v>
      </c>
      <c r="E698" s="157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263</v>
      </c>
      <c r="C699" s="47"/>
      <c r="D699" s="45" t="s">
        <v>264</v>
      </c>
      <c r="E699" s="157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>
      <c r="BM701" s="55"/>
    </row>
    <row r="702" spans="1:65">
      <c r="BM702" s="55"/>
    </row>
    <row r="703" spans="1:65">
      <c r="BM703" s="55"/>
    </row>
    <row r="704" spans="1:65">
      <c r="BM704" s="55"/>
    </row>
    <row r="705" spans="65:65">
      <c r="BM705" s="55"/>
    </row>
    <row r="706" spans="65:65">
      <c r="BM706" s="55"/>
    </row>
    <row r="707" spans="65:65">
      <c r="BM707" s="55"/>
    </row>
    <row r="708" spans="65:65">
      <c r="BM708" s="55"/>
    </row>
    <row r="709" spans="65:65">
      <c r="BM709" s="55"/>
    </row>
    <row r="710" spans="65:65">
      <c r="BM710" s="55"/>
    </row>
    <row r="711" spans="65:65">
      <c r="BM711" s="55"/>
    </row>
    <row r="712" spans="65:65">
      <c r="BM712" s="55"/>
    </row>
    <row r="713" spans="65:65">
      <c r="BM713" s="55"/>
    </row>
    <row r="714" spans="65:65">
      <c r="BM714" s="55"/>
    </row>
    <row r="715" spans="65:65">
      <c r="BM715" s="55"/>
    </row>
    <row r="716" spans="65:65">
      <c r="BM716" s="55"/>
    </row>
    <row r="717" spans="65:65">
      <c r="BM717" s="55"/>
    </row>
    <row r="718" spans="65:65">
      <c r="BM718" s="55"/>
    </row>
    <row r="719" spans="65:65">
      <c r="BM719" s="55"/>
    </row>
    <row r="720" spans="65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6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7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" priority="148" stopIfTrue="1">
      <formula>AND(ISBLANK(INDIRECT(Anlyt_LabRefLastCol)),ISBLANK(INDIRECT(Anlyt_LabRefThisCol)))</formula>
    </cfRule>
    <cfRule type="expression" dxfId="0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6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635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6" t="s">
        <v>46</v>
      </c>
      <c r="D2" s="167" t="s">
        <v>47</v>
      </c>
      <c r="E2" s="77" t="s">
        <v>2</v>
      </c>
      <c r="F2" s="168" t="s">
        <v>46</v>
      </c>
      <c r="G2" s="78" t="s">
        <v>47</v>
      </c>
      <c r="H2" s="79" t="s">
        <v>2</v>
      </c>
      <c r="I2" s="168" t="s">
        <v>46</v>
      </c>
      <c r="J2" s="78" t="s">
        <v>47</v>
      </c>
      <c r="K2" s="74"/>
    </row>
    <row r="3" spans="1:11" ht="15.75" customHeight="1">
      <c r="A3" s="75"/>
      <c r="B3" s="170" t="s">
        <v>181</v>
      </c>
      <c r="C3" s="169"/>
      <c r="D3" s="171"/>
      <c r="E3" s="169"/>
      <c r="F3" s="169"/>
      <c r="G3" s="172"/>
      <c r="H3" s="169"/>
      <c r="I3" s="169"/>
      <c r="J3" s="173"/>
    </row>
    <row r="4" spans="1:11" ht="15.75" customHeight="1">
      <c r="A4" s="75"/>
      <c r="B4" s="176" t="s">
        <v>49</v>
      </c>
      <c r="C4" s="164" t="s">
        <v>3</v>
      </c>
      <c r="D4" s="174">
        <v>34.1666666666667</v>
      </c>
      <c r="E4" s="176" t="s">
        <v>81</v>
      </c>
      <c r="F4" s="164" t="s">
        <v>3</v>
      </c>
      <c r="G4" s="175">
        <v>0.46500000000000002</v>
      </c>
      <c r="H4" s="7" t="s">
        <v>631</v>
      </c>
      <c r="I4" s="164" t="s">
        <v>631</v>
      </c>
      <c r="J4" s="37" t="s">
        <v>631</v>
      </c>
    </row>
    <row r="5" spans="1:11" ht="15.75" customHeight="1">
      <c r="A5" s="75"/>
      <c r="B5" s="176" t="s">
        <v>10</v>
      </c>
      <c r="C5" s="164" t="s">
        <v>3</v>
      </c>
      <c r="D5" s="177">
        <v>444.838780555124</v>
      </c>
      <c r="E5" s="176" t="s">
        <v>53</v>
      </c>
      <c r="F5" s="164" t="s">
        <v>3</v>
      </c>
      <c r="G5" s="175">
        <v>0.39</v>
      </c>
      <c r="H5" s="7" t="s">
        <v>631</v>
      </c>
      <c r="I5" s="164" t="s">
        <v>631</v>
      </c>
      <c r="J5" s="37" t="s">
        <v>631</v>
      </c>
    </row>
    <row r="6" spans="1:11" ht="15.75" customHeight="1">
      <c r="A6" s="75"/>
      <c r="B6" s="170" t="s">
        <v>203</v>
      </c>
      <c r="C6" s="169"/>
      <c r="D6" s="171"/>
      <c r="E6" s="169"/>
      <c r="F6" s="169"/>
      <c r="G6" s="172"/>
      <c r="H6" s="169"/>
      <c r="I6" s="169"/>
      <c r="J6" s="173"/>
    </row>
    <row r="7" spans="1:11" ht="15.75" customHeight="1">
      <c r="A7" s="75"/>
      <c r="B7" s="176" t="s">
        <v>10</v>
      </c>
      <c r="C7" s="164" t="s">
        <v>3</v>
      </c>
      <c r="D7" s="177">
        <v>95.889651929125307</v>
      </c>
      <c r="E7" s="176" t="s">
        <v>124</v>
      </c>
      <c r="F7" s="164" t="s">
        <v>82</v>
      </c>
      <c r="G7" s="38" t="s">
        <v>96</v>
      </c>
      <c r="H7" s="179" t="s">
        <v>21</v>
      </c>
      <c r="I7" s="164" t="s">
        <v>3</v>
      </c>
      <c r="J7" s="178">
        <v>3.06666666666667E-2</v>
      </c>
    </row>
    <row r="8" spans="1:11" ht="15.75" customHeight="1">
      <c r="A8" s="75"/>
      <c r="B8" s="176" t="s">
        <v>81</v>
      </c>
      <c r="C8" s="164" t="s">
        <v>3</v>
      </c>
      <c r="D8" s="36">
        <v>0.32595238095238099</v>
      </c>
      <c r="E8" s="176" t="s">
        <v>125</v>
      </c>
      <c r="F8" s="164" t="s">
        <v>82</v>
      </c>
      <c r="G8" s="38" t="s">
        <v>104</v>
      </c>
      <c r="H8" s="7" t="s">
        <v>631</v>
      </c>
      <c r="I8" s="164" t="s">
        <v>631</v>
      </c>
      <c r="J8" s="37" t="s">
        <v>631</v>
      </c>
    </row>
    <row r="9" spans="1:11" ht="15.75" customHeight="1">
      <c r="A9" s="75"/>
      <c r="B9" s="170" t="s">
        <v>179</v>
      </c>
      <c r="C9" s="169"/>
      <c r="D9" s="171"/>
      <c r="E9" s="169"/>
      <c r="F9" s="169"/>
      <c r="G9" s="172"/>
      <c r="H9" s="169"/>
      <c r="I9" s="169"/>
      <c r="J9" s="173"/>
    </row>
    <row r="10" spans="1:11" ht="15.75" customHeight="1">
      <c r="A10" s="75"/>
      <c r="B10" s="176" t="s">
        <v>109</v>
      </c>
      <c r="C10" s="164" t="s">
        <v>1</v>
      </c>
      <c r="D10" s="180">
        <v>8.4166666666666695E-2</v>
      </c>
      <c r="E10" s="35" t="s">
        <v>631</v>
      </c>
      <c r="F10" s="164" t="s">
        <v>631</v>
      </c>
      <c r="G10" s="38" t="s">
        <v>631</v>
      </c>
      <c r="H10" s="7" t="s">
        <v>631</v>
      </c>
      <c r="I10" s="164" t="s">
        <v>631</v>
      </c>
      <c r="J10" s="37" t="s">
        <v>631</v>
      </c>
    </row>
    <row r="11" spans="1:11" ht="15.75" customHeight="1">
      <c r="A11" s="75"/>
      <c r="B11" s="170" t="s">
        <v>135</v>
      </c>
      <c r="C11" s="169"/>
      <c r="D11" s="171"/>
      <c r="E11" s="169"/>
      <c r="F11" s="169"/>
      <c r="G11" s="172"/>
      <c r="H11" s="169"/>
      <c r="I11" s="169"/>
      <c r="J11" s="173"/>
    </row>
    <row r="12" spans="1:11" ht="15.75" customHeight="1">
      <c r="A12" s="75"/>
      <c r="B12" s="176" t="s">
        <v>368</v>
      </c>
      <c r="C12" s="164" t="s">
        <v>1</v>
      </c>
      <c r="D12" s="36">
        <v>11.55</v>
      </c>
      <c r="E12" s="176" t="s">
        <v>107</v>
      </c>
      <c r="F12" s="164" t="s">
        <v>1</v>
      </c>
      <c r="G12" s="178">
        <v>0.78500000000000003</v>
      </c>
      <c r="H12" s="179" t="s">
        <v>60</v>
      </c>
      <c r="I12" s="164" t="s">
        <v>1</v>
      </c>
      <c r="J12" s="175">
        <v>8.0090000000000003</v>
      </c>
    </row>
    <row r="13" spans="1:11" ht="15.75" customHeight="1">
      <c r="A13" s="75"/>
      <c r="B13" s="176" t="s">
        <v>101</v>
      </c>
      <c r="C13" s="164" t="s">
        <v>1</v>
      </c>
      <c r="D13" s="36">
        <v>1.04</v>
      </c>
      <c r="E13" s="176" t="s">
        <v>108</v>
      </c>
      <c r="F13" s="164" t="s">
        <v>1</v>
      </c>
      <c r="G13" s="178">
        <v>0.05</v>
      </c>
      <c r="H13" s="179" t="s">
        <v>369</v>
      </c>
      <c r="I13" s="164" t="s">
        <v>1</v>
      </c>
      <c r="J13" s="175">
        <v>52.914999999999999</v>
      </c>
    </row>
    <row r="14" spans="1:11" ht="15.75" customHeight="1">
      <c r="A14" s="75"/>
      <c r="B14" s="176" t="s">
        <v>370</v>
      </c>
      <c r="C14" s="164" t="s">
        <v>1</v>
      </c>
      <c r="D14" s="36">
        <v>13.73</v>
      </c>
      <c r="E14" s="176" t="s">
        <v>371</v>
      </c>
      <c r="F14" s="164" t="s">
        <v>1</v>
      </c>
      <c r="G14" s="175">
        <v>1.93</v>
      </c>
      <c r="H14" s="179" t="s">
        <v>372</v>
      </c>
      <c r="I14" s="164" t="s">
        <v>1</v>
      </c>
      <c r="J14" s="178">
        <v>0.31</v>
      </c>
    </row>
    <row r="15" spans="1:11" ht="15.75" customHeight="1">
      <c r="A15" s="75"/>
      <c r="B15" s="176" t="s">
        <v>373</v>
      </c>
      <c r="C15" s="164" t="s">
        <v>1</v>
      </c>
      <c r="D15" s="36">
        <v>4.2249999999999996</v>
      </c>
      <c r="E15" s="176" t="s">
        <v>374</v>
      </c>
      <c r="F15" s="164" t="s">
        <v>1</v>
      </c>
      <c r="G15" s="178">
        <v>7.9000000000000001E-2</v>
      </c>
      <c r="H15" s="7" t="s">
        <v>631</v>
      </c>
      <c r="I15" s="164" t="s">
        <v>631</v>
      </c>
      <c r="J15" s="37" t="s">
        <v>631</v>
      </c>
    </row>
    <row r="16" spans="1:11" ht="15.75" customHeight="1">
      <c r="A16" s="75"/>
      <c r="B16" s="170" t="s">
        <v>180</v>
      </c>
      <c r="C16" s="169"/>
      <c r="D16" s="171"/>
      <c r="E16" s="169"/>
      <c r="F16" s="169"/>
      <c r="G16" s="172"/>
      <c r="H16" s="169"/>
      <c r="I16" s="169"/>
      <c r="J16" s="173"/>
    </row>
    <row r="17" spans="1:10" ht="15.75" customHeight="1">
      <c r="A17" s="75"/>
      <c r="B17" s="176" t="s">
        <v>375</v>
      </c>
      <c r="C17" s="164" t="s">
        <v>1</v>
      </c>
      <c r="D17" s="36">
        <v>7.2249999999999996</v>
      </c>
      <c r="E17" s="35" t="s">
        <v>631</v>
      </c>
      <c r="F17" s="164" t="s">
        <v>631</v>
      </c>
      <c r="G17" s="38" t="s">
        <v>631</v>
      </c>
      <c r="H17" s="7" t="s">
        <v>631</v>
      </c>
      <c r="I17" s="164" t="s">
        <v>631</v>
      </c>
      <c r="J17" s="37" t="s">
        <v>631</v>
      </c>
    </row>
    <row r="18" spans="1:10" ht="15.75" customHeight="1">
      <c r="A18" s="75"/>
      <c r="B18" s="170" t="s">
        <v>204</v>
      </c>
      <c r="C18" s="169"/>
      <c r="D18" s="171"/>
      <c r="E18" s="169"/>
      <c r="F18" s="169"/>
      <c r="G18" s="172"/>
      <c r="H18" s="169"/>
      <c r="I18" s="169"/>
      <c r="J18" s="173"/>
    </row>
    <row r="19" spans="1:10" ht="15.75" customHeight="1">
      <c r="A19" s="75"/>
      <c r="B19" s="176" t="s">
        <v>4</v>
      </c>
      <c r="C19" s="164" t="s">
        <v>3</v>
      </c>
      <c r="D19" s="177">
        <v>1040</v>
      </c>
      <c r="E19" s="176" t="s">
        <v>8</v>
      </c>
      <c r="F19" s="164" t="s">
        <v>3</v>
      </c>
      <c r="G19" s="175">
        <v>5.33</v>
      </c>
      <c r="H19" s="179" t="s">
        <v>15</v>
      </c>
      <c r="I19" s="164" t="s">
        <v>3</v>
      </c>
      <c r="J19" s="38">
        <v>20.6</v>
      </c>
    </row>
    <row r="20" spans="1:10" ht="15.75" customHeight="1">
      <c r="A20" s="75"/>
      <c r="B20" s="176" t="s">
        <v>7</v>
      </c>
      <c r="C20" s="164" t="s">
        <v>3</v>
      </c>
      <c r="D20" s="177">
        <v>1005</v>
      </c>
      <c r="E20" s="176" t="s">
        <v>11</v>
      </c>
      <c r="F20" s="164" t="s">
        <v>3</v>
      </c>
      <c r="G20" s="175">
        <v>0.7</v>
      </c>
      <c r="H20" s="179" t="s">
        <v>18</v>
      </c>
      <c r="I20" s="164" t="s">
        <v>3</v>
      </c>
      <c r="J20" s="37">
        <v>177</v>
      </c>
    </row>
    <row r="21" spans="1:10" ht="15.75" customHeight="1">
      <c r="A21" s="75"/>
      <c r="B21" s="176" t="s">
        <v>10</v>
      </c>
      <c r="C21" s="164" t="s">
        <v>3</v>
      </c>
      <c r="D21" s="177">
        <v>1645</v>
      </c>
      <c r="E21" s="176" t="s">
        <v>14</v>
      </c>
      <c r="F21" s="164" t="s">
        <v>3</v>
      </c>
      <c r="G21" s="175">
        <v>6.625</v>
      </c>
      <c r="H21" s="179" t="s">
        <v>21</v>
      </c>
      <c r="I21" s="164" t="s">
        <v>3</v>
      </c>
      <c r="J21" s="175">
        <v>0.85</v>
      </c>
    </row>
    <row r="22" spans="1:10" ht="15.75" customHeight="1">
      <c r="A22" s="75"/>
      <c r="B22" s="176" t="s">
        <v>13</v>
      </c>
      <c r="C22" s="164" t="s">
        <v>3</v>
      </c>
      <c r="D22" s="36">
        <v>1.8</v>
      </c>
      <c r="E22" s="176" t="s">
        <v>17</v>
      </c>
      <c r="F22" s="164" t="s">
        <v>3</v>
      </c>
      <c r="G22" s="38">
        <v>32.1</v>
      </c>
      <c r="H22" s="179" t="s">
        <v>24</v>
      </c>
      <c r="I22" s="164" t="s">
        <v>3</v>
      </c>
      <c r="J22" s="175">
        <v>0.73499999999999999</v>
      </c>
    </row>
    <row r="23" spans="1:10" ht="15.75" customHeight="1">
      <c r="A23" s="75"/>
      <c r="B23" s="176" t="s">
        <v>16</v>
      </c>
      <c r="C23" s="164" t="s">
        <v>3</v>
      </c>
      <c r="D23" s="177">
        <v>54.5</v>
      </c>
      <c r="E23" s="176" t="s">
        <v>23</v>
      </c>
      <c r="F23" s="164" t="s">
        <v>3</v>
      </c>
      <c r="G23" s="175">
        <v>0.22500000000000001</v>
      </c>
      <c r="H23" s="179" t="s">
        <v>27</v>
      </c>
      <c r="I23" s="164" t="s">
        <v>3</v>
      </c>
      <c r="J23" s="38">
        <v>23.1</v>
      </c>
    </row>
    <row r="24" spans="1:10" ht="15.75" customHeight="1">
      <c r="A24" s="75"/>
      <c r="B24" s="176" t="s">
        <v>19</v>
      </c>
      <c r="C24" s="164" t="s">
        <v>3</v>
      </c>
      <c r="D24" s="174">
        <v>23.55</v>
      </c>
      <c r="E24" s="176" t="s">
        <v>56</v>
      </c>
      <c r="F24" s="164" t="s">
        <v>1</v>
      </c>
      <c r="G24" s="178">
        <v>3.9849999999999997E-2</v>
      </c>
      <c r="H24" s="179" t="s">
        <v>30</v>
      </c>
      <c r="I24" s="164" t="s">
        <v>3</v>
      </c>
      <c r="J24" s="38">
        <v>10.35</v>
      </c>
    </row>
    <row r="25" spans="1:10" ht="15.75" customHeight="1">
      <c r="A25" s="75"/>
      <c r="B25" s="176" t="s">
        <v>22</v>
      </c>
      <c r="C25" s="164" t="s">
        <v>3</v>
      </c>
      <c r="D25" s="177">
        <v>61.8</v>
      </c>
      <c r="E25" s="176" t="s">
        <v>26</v>
      </c>
      <c r="F25" s="164" t="s">
        <v>3</v>
      </c>
      <c r="G25" s="38">
        <v>16.7</v>
      </c>
      <c r="H25" s="179" t="s">
        <v>62</v>
      </c>
      <c r="I25" s="164" t="s">
        <v>1</v>
      </c>
      <c r="J25" s="178">
        <v>0.17100000000000001</v>
      </c>
    </row>
    <row r="26" spans="1:10" ht="15.75" customHeight="1">
      <c r="A26" s="75"/>
      <c r="B26" s="176" t="s">
        <v>25</v>
      </c>
      <c r="C26" s="164" t="s">
        <v>3</v>
      </c>
      <c r="D26" s="177">
        <v>96.7</v>
      </c>
      <c r="E26" s="176" t="s">
        <v>29</v>
      </c>
      <c r="F26" s="164" t="s">
        <v>3</v>
      </c>
      <c r="G26" s="38">
        <v>11.9</v>
      </c>
      <c r="H26" s="179" t="s">
        <v>63</v>
      </c>
      <c r="I26" s="164" t="s">
        <v>3</v>
      </c>
      <c r="J26" s="175">
        <v>3.7</v>
      </c>
    </row>
    <row r="27" spans="1:10" ht="15.75" customHeight="1">
      <c r="A27" s="75"/>
      <c r="B27" s="176" t="s">
        <v>51</v>
      </c>
      <c r="C27" s="164" t="s">
        <v>3</v>
      </c>
      <c r="D27" s="174">
        <v>33.5</v>
      </c>
      <c r="E27" s="176" t="s">
        <v>31</v>
      </c>
      <c r="F27" s="164" t="s">
        <v>3</v>
      </c>
      <c r="G27" s="38">
        <v>27.9</v>
      </c>
      <c r="H27" s="179" t="s">
        <v>64</v>
      </c>
      <c r="I27" s="164" t="s">
        <v>3</v>
      </c>
      <c r="J27" s="175">
        <v>0.25</v>
      </c>
    </row>
    <row r="28" spans="1:10" ht="15.75" customHeight="1">
      <c r="A28" s="75"/>
      <c r="B28" s="176" t="s">
        <v>28</v>
      </c>
      <c r="C28" s="164" t="s">
        <v>3</v>
      </c>
      <c r="D28" s="36">
        <v>3.91</v>
      </c>
      <c r="E28" s="176" t="s">
        <v>34</v>
      </c>
      <c r="F28" s="164" t="s">
        <v>3</v>
      </c>
      <c r="G28" s="38">
        <v>11</v>
      </c>
      <c r="H28" s="179" t="s">
        <v>32</v>
      </c>
      <c r="I28" s="164" t="s">
        <v>3</v>
      </c>
      <c r="J28" s="175">
        <v>3.4950000000000001</v>
      </c>
    </row>
    <row r="29" spans="1:10" ht="15.75" customHeight="1">
      <c r="A29" s="75"/>
      <c r="B29" s="176" t="s">
        <v>0</v>
      </c>
      <c r="C29" s="164" t="s">
        <v>1</v>
      </c>
      <c r="D29" s="36">
        <v>5.14</v>
      </c>
      <c r="E29" s="176" t="s">
        <v>37</v>
      </c>
      <c r="F29" s="164" t="s">
        <v>1</v>
      </c>
      <c r="G29" s="178">
        <v>0.16750000000000001</v>
      </c>
      <c r="H29" s="179" t="s">
        <v>65</v>
      </c>
      <c r="I29" s="164" t="s">
        <v>3</v>
      </c>
      <c r="J29" s="38">
        <v>24.65</v>
      </c>
    </row>
    <row r="30" spans="1:10" ht="15.75" customHeight="1">
      <c r="A30" s="75"/>
      <c r="B30" s="176" t="s">
        <v>33</v>
      </c>
      <c r="C30" s="164" t="s">
        <v>3</v>
      </c>
      <c r="D30" s="36">
        <v>3.8650000000000002</v>
      </c>
      <c r="E30" s="176" t="s">
        <v>40</v>
      </c>
      <c r="F30" s="164" t="s">
        <v>3</v>
      </c>
      <c r="G30" s="175">
        <v>7.5449999999999999</v>
      </c>
      <c r="H30" s="179" t="s">
        <v>35</v>
      </c>
      <c r="I30" s="164" t="s">
        <v>3</v>
      </c>
      <c r="J30" s="175">
        <v>5.5</v>
      </c>
    </row>
    <row r="31" spans="1:10" ht="15.75" customHeight="1">
      <c r="A31" s="75"/>
      <c r="B31" s="176" t="s">
        <v>36</v>
      </c>
      <c r="C31" s="164" t="s">
        <v>3</v>
      </c>
      <c r="D31" s="36">
        <v>1.7949999999999999</v>
      </c>
      <c r="E31" s="176" t="s">
        <v>43</v>
      </c>
      <c r="F31" s="164" t="s">
        <v>3</v>
      </c>
      <c r="G31" s="37">
        <v>155.5</v>
      </c>
      <c r="H31" s="179" t="s">
        <v>38</v>
      </c>
      <c r="I31" s="164" t="s">
        <v>3</v>
      </c>
      <c r="J31" s="38">
        <v>19.2</v>
      </c>
    </row>
    <row r="32" spans="1:10" ht="15.75" customHeight="1">
      <c r="A32" s="75"/>
      <c r="B32" s="176" t="s">
        <v>39</v>
      </c>
      <c r="C32" s="164" t="s">
        <v>3</v>
      </c>
      <c r="D32" s="36">
        <v>0.92</v>
      </c>
      <c r="E32" s="176" t="s">
        <v>59</v>
      </c>
      <c r="F32" s="164" t="s">
        <v>3</v>
      </c>
      <c r="G32" s="178">
        <v>7.4999999999999997E-3</v>
      </c>
      <c r="H32" s="179" t="s">
        <v>41</v>
      </c>
      <c r="I32" s="164" t="s">
        <v>3</v>
      </c>
      <c r="J32" s="175">
        <v>1.645</v>
      </c>
    </row>
    <row r="33" spans="1:10" ht="15.75" customHeight="1">
      <c r="A33" s="75"/>
      <c r="B33" s="176" t="s">
        <v>42</v>
      </c>
      <c r="C33" s="164" t="s">
        <v>3</v>
      </c>
      <c r="D33" s="174">
        <v>16.5</v>
      </c>
      <c r="E33" s="176" t="s">
        <v>6</v>
      </c>
      <c r="F33" s="164" t="s">
        <v>3</v>
      </c>
      <c r="G33" s="37">
        <v>54.85</v>
      </c>
      <c r="H33" s="179" t="s">
        <v>44</v>
      </c>
      <c r="I33" s="164" t="s">
        <v>1</v>
      </c>
      <c r="J33" s="178">
        <v>0.57899999999999996</v>
      </c>
    </row>
    <row r="34" spans="1:10" ht="15.75" customHeight="1">
      <c r="A34" s="75"/>
      <c r="B34" s="176" t="s">
        <v>5</v>
      </c>
      <c r="C34" s="164" t="s">
        <v>3</v>
      </c>
      <c r="D34" s="36">
        <v>4.9000000000000004</v>
      </c>
      <c r="E34" s="176" t="s">
        <v>9</v>
      </c>
      <c r="F34" s="164" t="s">
        <v>3</v>
      </c>
      <c r="G34" s="175">
        <v>7.7</v>
      </c>
      <c r="H34" s="179" t="s">
        <v>45</v>
      </c>
      <c r="I34" s="164" t="s">
        <v>3</v>
      </c>
      <c r="J34" s="37">
        <v>195</v>
      </c>
    </row>
    <row r="35" spans="1:10" ht="15.75" customHeight="1">
      <c r="A35" s="75"/>
      <c r="B35" s="199" t="s">
        <v>81</v>
      </c>
      <c r="C35" s="200" t="s">
        <v>3</v>
      </c>
      <c r="D35" s="201">
        <v>2</v>
      </c>
      <c r="E35" s="199" t="s">
        <v>12</v>
      </c>
      <c r="F35" s="200" t="s">
        <v>3</v>
      </c>
      <c r="G35" s="202">
        <v>5.7549999999999999</v>
      </c>
      <c r="H35" s="203" t="s">
        <v>631</v>
      </c>
      <c r="I35" s="200" t="s">
        <v>631</v>
      </c>
      <c r="J35" s="204" t="s">
        <v>631</v>
      </c>
    </row>
    <row r="36" spans="1:10" ht="15.75" customHeight="1">
      <c r="B36" s="32" t="s">
        <v>638</v>
      </c>
    </row>
  </sheetData>
  <conditionalFormatting sqref="C3:C35 F3:F35 I3:I35">
    <cfRule type="expression" dxfId="32" priority="2">
      <formula>IndVal_LimitValDiffUOM</formula>
    </cfRule>
  </conditionalFormatting>
  <conditionalFormatting sqref="B3:J35">
    <cfRule type="expression" dxfId="31" priority="1">
      <formula>IF(IndVal_IsBlnkRow*IndVal_IsBlnkRowNext=1,TRUE,FALSE)</formula>
    </cfRule>
  </conditionalFormatting>
  <hyperlinks>
    <hyperlink ref="B4" location="'4-Acid'!$A$78" display="'4-Acid'!$A$78" xr:uid="{F5AD5AD8-E401-4A0D-B270-C31BEDFF7D8C}"/>
    <hyperlink ref="E4" location="'4-Acid'!$A$390" display="'4-Acid'!$A$390" xr:uid="{08A45E2A-C2C5-4FD4-8D48-C76EE45372FB}"/>
    <hyperlink ref="B5" location="'4-Acid'!$A$96" display="'4-Acid'!$A$96" xr:uid="{F8CBE033-2061-4CDB-98AB-77B3F929909E}"/>
    <hyperlink ref="E5" location="'4-Acid'!$A$426" display="'4-Acid'!$A$426" xr:uid="{C0A943C2-80DA-4126-92E0-F98C602EFE00}"/>
    <hyperlink ref="B7" location="'Aqua Regia'!$A$97" display="'Aqua Regia'!$A$97" xr:uid="{8FA63014-9D77-451B-BBB7-08A7E111E2CA}"/>
    <hyperlink ref="E7" location="'Aqua Regia'!$A$718" display="'Aqua Regia'!$A$718" xr:uid="{F6D6F752-8125-4739-9929-29BDA6D4CC63}"/>
    <hyperlink ref="H7" location="'Aqua Regia'!$A$936" display="'Aqua Regia'!$A$936" xr:uid="{12B61785-443B-4FD5-9F87-0870FDE093DE}"/>
    <hyperlink ref="B8" location="'Aqua Regia'!$A$389" display="'Aqua Regia'!$A$389" xr:uid="{249DA748-4147-4677-85AD-7606ED6A2415}"/>
    <hyperlink ref="E8" location="'Aqua Regia'!$A$754" display="'Aqua Regia'!$A$754" xr:uid="{87754760-91B1-453A-91B2-EAA3288A9F7E}"/>
    <hyperlink ref="B10" location="'IRC'!$A$1" display="'IRC'!$A$1" xr:uid="{2725329D-87C9-4C71-B76B-DBAEC8DEB193}"/>
    <hyperlink ref="B12" location="'Fusion XRF'!$A$1" display="'Fusion XRF'!$A$1" xr:uid="{53303B9A-0B23-4DCB-8A8C-29E019882E83}"/>
    <hyperlink ref="E12" location="'Fusion XRF'!$A$80" display="'Fusion XRF'!$A$80" xr:uid="{72DF99D5-55BB-41BE-A62E-D72C6510794C}"/>
    <hyperlink ref="H12" location="'Fusion XRF'!$A$136" display="'Fusion XRF'!$A$136" xr:uid="{1C0F0027-C717-40F4-84CD-17CFED700F37}"/>
    <hyperlink ref="B13" location="'Fusion XRF'!$A$15" display="'Fusion XRF'!$A$15" xr:uid="{D64A147D-9F11-41B5-B0D4-9EF5572A520B}"/>
    <hyperlink ref="E13" location="'Fusion XRF'!$A$94" display="'Fusion XRF'!$A$94" xr:uid="{6BDDC2BA-1D7B-4572-8D26-6C92750BF785}"/>
    <hyperlink ref="H13" location="'Fusion XRF'!$A$150" display="'Fusion XRF'!$A$150" xr:uid="{713878F1-8029-427B-A6C1-768BD3F43B27}"/>
    <hyperlink ref="B14" location="'Fusion XRF'!$A$52" display="'Fusion XRF'!$A$52" xr:uid="{97F9C4BD-454A-4AB1-9C11-C9A2B27D7F48}"/>
    <hyperlink ref="E14" location="'Fusion XRF'!$A$108" display="'Fusion XRF'!$A$108" xr:uid="{7DB6958A-C7D0-4F3F-85F8-541915ECF329}"/>
    <hyperlink ref="H14" location="'Fusion XRF'!$A$164" display="'Fusion XRF'!$A$164" xr:uid="{4010322B-F617-4EEC-8B6F-13DB7FF7D500}"/>
    <hyperlink ref="B15" location="'Fusion XRF'!$A$66" display="'Fusion XRF'!$A$66" xr:uid="{58CB4875-CA57-42B6-AAAB-09AF4A7DEFC7}"/>
    <hyperlink ref="E15" location="'Fusion XRF'!$A$122" display="'Fusion XRF'!$A$122" xr:uid="{1D18E157-CB65-4242-A29F-DC3380B7D6BF}"/>
    <hyperlink ref="B17" location="'Thermograv'!$A$1" display="'Thermograv'!$A$1" xr:uid="{005CA45F-8CE1-456C-A25C-7A1AA8CFF25B}"/>
    <hyperlink ref="B19" location="'Laser Ablation'!$A$1" display="'Laser Ablation'!$A$1" xr:uid="{0317DE70-CBBF-4A83-84A3-0A4865F9AC7E}"/>
    <hyperlink ref="E19" location="'Laser Ablation'!$A$262" display="'Laser Ablation'!$A$262" xr:uid="{28FE09FC-3A3B-4770-A045-4C76CC69C58D}"/>
    <hyperlink ref="H19" location="'Laser Ablation'!$A$500" display="'Laser Ablation'!$A$500" xr:uid="{6A51385B-CC32-4781-BE3F-710340DD50D7}"/>
    <hyperlink ref="B20" location="'Laser Ablation'!$A$15" display="'Laser Ablation'!$A$15" xr:uid="{45B15D21-8E0D-40AF-A279-287E2C596B45}"/>
    <hyperlink ref="E20" location="'Laser Ablation'!$A$276" display="'Laser Ablation'!$A$276" xr:uid="{7699393B-DEB6-4719-904E-20BD8724CF79}"/>
    <hyperlink ref="H20" location="'Laser Ablation'!$A$514" display="'Laser Ablation'!$A$514" xr:uid="{30CA6B4E-4200-43B8-AC3D-0B24F951EF89}"/>
    <hyperlink ref="B21" location="'Laser Ablation'!$A$52" display="'Laser Ablation'!$A$52" xr:uid="{A12227CF-ACA5-43E9-BB20-F9D8DA133D8F}"/>
    <hyperlink ref="E21" location="'Laser Ablation'!$A$290" display="'Laser Ablation'!$A$290" xr:uid="{F64CB3D4-8DA6-429B-83F5-620CCE284F6E}"/>
    <hyperlink ref="H21" location="'Laser Ablation'!$A$528" display="'Laser Ablation'!$A$528" xr:uid="{A86F0628-47A7-4DBA-B8DD-3083F93123FF}"/>
    <hyperlink ref="B22" location="'Laser Ablation'!$A$66" display="'Laser Ablation'!$A$66" xr:uid="{01118C66-B5CE-42D0-BDBD-C77936DCAE05}"/>
    <hyperlink ref="E22" location="'Laser Ablation'!$A$304" display="'Laser Ablation'!$A$304" xr:uid="{D9F24E54-785C-499F-8771-D38CF349BAA0}"/>
    <hyperlink ref="H22" location="'Laser Ablation'!$A$542" display="'Laser Ablation'!$A$542" xr:uid="{F9275488-ADE5-4875-8124-2C5EA7186B93}"/>
    <hyperlink ref="B23" location="'Laser Ablation'!$A$80" display="'Laser Ablation'!$A$80" xr:uid="{62FEC7B0-25BB-4C84-A8B8-0C63EF460042}"/>
    <hyperlink ref="E23" location="'Laser Ablation'!$A$318" display="'Laser Ablation'!$A$318" xr:uid="{E2771AD1-9F5C-4C41-83BE-71120BFEDC3C}"/>
    <hyperlink ref="H23" location="'Laser Ablation'!$A$556" display="'Laser Ablation'!$A$556" xr:uid="{64919066-0753-4088-AA6B-3512403AC0D4}"/>
    <hyperlink ref="B24" location="'Laser Ablation'!$A$94" display="'Laser Ablation'!$A$94" xr:uid="{C4E767D8-ED90-4362-B2FA-C3713B00AC04}"/>
    <hyperlink ref="E24" location="'Laser Ablation'!$A$332" display="'Laser Ablation'!$A$332" xr:uid="{88EDEA3D-81C2-428F-8A6B-F517CC082EE4}"/>
    <hyperlink ref="H24" location="'Laser Ablation'!$A$570" display="'Laser Ablation'!$A$570" xr:uid="{8BEDE7F4-47D2-4676-A4F4-74E628648092}"/>
    <hyperlink ref="B25" location="'Laser Ablation'!$A$108" display="'Laser Ablation'!$A$108" xr:uid="{C70B18C2-F53B-4F7F-A075-02B46BE5CFEC}"/>
    <hyperlink ref="E25" location="'Laser Ablation'!$A$346" display="'Laser Ablation'!$A$346" xr:uid="{B60B650B-B8A4-4064-BEF0-2A4196EC1C8C}"/>
    <hyperlink ref="H25" location="'Laser Ablation'!$A$584" display="'Laser Ablation'!$A$584" xr:uid="{DA83CD68-4872-4C37-A042-33C5B45720E5}"/>
    <hyperlink ref="B26" location="'Laser Ablation'!$A$122" display="'Laser Ablation'!$A$122" xr:uid="{1CA73BFD-CE3A-4B6A-A14A-EAF95B1B64DD}"/>
    <hyperlink ref="E26" location="'Laser Ablation'!$A$360" display="'Laser Ablation'!$A$360" xr:uid="{421EEA61-0B75-480C-8087-5DC477AE4AC8}"/>
    <hyperlink ref="H26" location="'Laser Ablation'!$A$598" display="'Laser Ablation'!$A$598" xr:uid="{AF00DBEE-9571-4B41-8143-0D27C5C6006E}"/>
    <hyperlink ref="B27" location="'Laser Ablation'!$A$136" display="'Laser Ablation'!$A$136" xr:uid="{7C28A86F-F38F-4814-8CD7-11CACFAD9F12}"/>
    <hyperlink ref="E27" location="'Laser Ablation'!$A$374" display="'Laser Ablation'!$A$374" xr:uid="{9C1AF72F-BF62-44CD-A226-5FA764E76AE1}"/>
    <hyperlink ref="H27" location="'Laser Ablation'!$A$612" display="'Laser Ablation'!$A$612" xr:uid="{B11BADE1-9FFE-444B-8FAD-6607825D7FC1}"/>
    <hyperlink ref="B28" location="'Laser Ablation'!$A$150" display="'Laser Ablation'!$A$150" xr:uid="{F0ADE2F4-0392-491B-9B06-AE40CBCC2D17}"/>
    <hyperlink ref="E28" location="'Laser Ablation'!$A$388" display="'Laser Ablation'!$A$388" xr:uid="{5917FF9D-A4CA-4455-990E-194C4C0EBF24}"/>
    <hyperlink ref="H28" location="'Laser Ablation'!$A$626" display="'Laser Ablation'!$A$626" xr:uid="{0A6671A3-7E4A-4F09-A75B-D417DA0CA803}"/>
    <hyperlink ref="B29" location="'Laser Ablation'!$A$164" display="'Laser Ablation'!$A$164" xr:uid="{18BA0FAC-DD98-4E22-9DFD-70A0A7593034}"/>
    <hyperlink ref="E29" location="'Laser Ablation'!$A$402" display="'Laser Ablation'!$A$402" xr:uid="{CF18276D-184D-4EB7-98BF-23B3D7A66623}"/>
    <hyperlink ref="H29" location="'Laser Ablation'!$A$640" display="'Laser Ablation'!$A$640" xr:uid="{610B9949-01A2-4F3B-98E2-DAD6AEEBFAEA}"/>
    <hyperlink ref="B30" location="'Laser Ablation'!$A$178" display="'Laser Ablation'!$A$178" xr:uid="{D7E32926-7404-43F6-A27C-F57FC1EEA6D0}"/>
    <hyperlink ref="E30" location="'Laser Ablation'!$A$416" display="'Laser Ablation'!$A$416" xr:uid="{114B9EC0-4190-4DDD-8F25-AB7ED6695941}"/>
    <hyperlink ref="H30" location="'Laser Ablation'!$A$654" display="'Laser Ablation'!$A$654" xr:uid="{C4CF16FF-DC3E-4F3D-8DE0-D7A1FCE6B1FC}"/>
    <hyperlink ref="B31" location="'Laser Ablation'!$A$192" display="'Laser Ablation'!$A$192" xr:uid="{A900BDED-29A1-4B7C-9761-010D52ECEB3C}"/>
    <hyperlink ref="E31" location="'Laser Ablation'!$A$430" display="'Laser Ablation'!$A$430" xr:uid="{DA0235AD-010C-4946-8A73-DEC7D942EED6}"/>
    <hyperlink ref="H31" location="'Laser Ablation'!$A$668" display="'Laser Ablation'!$A$668" xr:uid="{4E5105CB-8999-4EFD-ACE9-C62C18261744}"/>
    <hyperlink ref="B32" location="'Laser Ablation'!$A$206" display="'Laser Ablation'!$A$206" xr:uid="{43CBB190-3B99-4570-B1B6-84B6DDEC914A}"/>
    <hyperlink ref="E32" location="'Laser Ablation'!$A$444" display="'Laser Ablation'!$A$444" xr:uid="{4E4C2E37-542D-4068-BB9C-7B4628870EA9}"/>
    <hyperlink ref="H32" location="'Laser Ablation'!$A$682" display="'Laser Ablation'!$A$682" xr:uid="{394B1F2C-5DA7-4800-818A-6429F83CC23A}"/>
    <hyperlink ref="B33" location="'Laser Ablation'!$A$220" display="'Laser Ablation'!$A$220" xr:uid="{9916EDD1-9A84-48DD-8CCE-622F57E7A906}"/>
    <hyperlink ref="E33" location="'Laser Ablation'!$A$458" display="'Laser Ablation'!$A$458" xr:uid="{B9008ADB-BE65-4858-A5AE-67226B44C2B5}"/>
    <hyperlink ref="H33" location="'Laser Ablation'!$A$696" display="'Laser Ablation'!$A$696" xr:uid="{076991D8-C785-4A13-943C-89585B91B8B2}"/>
    <hyperlink ref="B34" location="'Laser Ablation'!$A$234" display="'Laser Ablation'!$A$234" xr:uid="{B168A11A-2236-46B9-9B65-5267A64CA1BB}"/>
    <hyperlink ref="E34" location="'Laser Ablation'!$A$472" display="'Laser Ablation'!$A$472" xr:uid="{4B18B190-F97C-405B-9FE1-6ACD01B6BE67}"/>
    <hyperlink ref="H34" location="'Laser Ablation'!$A$710" display="'Laser Ablation'!$A$710" xr:uid="{1B2831F1-9710-4D31-A4EF-EE70E437531F}"/>
    <hyperlink ref="B35" location="'Laser Ablation'!$A$248" display="'Laser Ablation'!$A$248" xr:uid="{7614B4B0-0739-4C98-A655-22910EA4B8A7}"/>
    <hyperlink ref="E35" location="'Laser Ablation'!$A$486" display="'Laser Ablation'!$A$486" xr:uid="{5D018EFD-A66E-4566-9C68-81408114FEDD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1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76" t="s">
        <v>634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3" s="48" customFormat="1" ht="15" customHeight="1">
      <c r="A2" s="49"/>
      <c r="B2" s="278" t="s">
        <v>2</v>
      </c>
      <c r="C2" s="280" t="s">
        <v>69</v>
      </c>
      <c r="D2" s="282" t="s">
        <v>70</v>
      </c>
      <c r="E2" s="283"/>
      <c r="F2" s="283"/>
      <c r="G2" s="283"/>
      <c r="H2" s="284"/>
      <c r="I2" s="285" t="s">
        <v>71</v>
      </c>
      <c r="J2" s="286"/>
      <c r="K2" s="287"/>
      <c r="L2" s="288" t="s">
        <v>72</v>
      </c>
      <c r="M2" s="288"/>
    </row>
    <row r="3" spans="1:13" s="48" customFormat="1" ht="15" customHeight="1">
      <c r="A3" s="49"/>
      <c r="B3" s="279"/>
      <c r="C3" s="281"/>
      <c r="D3" s="187" t="s">
        <v>80</v>
      </c>
      <c r="E3" s="187" t="s">
        <v>73</v>
      </c>
      <c r="F3" s="187" t="s">
        <v>74</v>
      </c>
      <c r="G3" s="187" t="s">
        <v>75</v>
      </c>
      <c r="H3" s="187" t="s">
        <v>76</v>
      </c>
      <c r="I3" s="188" t="s">
        <v>77</v>
      </c>
      <c r="J3" s="187" t="s">
        <v>78</v>
      </c>
      <c r="K3" s="189" t="s">
        <v>79</v>
      </c>
      <c r="L3" s="187" t="s">
        <v>67</v>
      </c>
      <c r="M3" s="187" t="s">
        <v>68</v>
      </c>
    </row>
    <row r="4" spans="1:13" s="48" customFormat="1" ht="15" customHeight="1">
      <c r="A4" s="49"/>
      <c r="B4" s="190" t="s">
        <v>205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2"/>
    </row>
    <row r="5" spans="1:13" ht="15" customHeight="1">
      <c r="A5" s="49"/>
      <c r="B5" s="193" t="s">
        <v>208</v>
      </c>
      <c r="C5" s="185">
        <v>1.7938811669312169</v>
      </c>
      <c r="D5" s="50">
        <v>5.1163926634817239E-2</v>
      </c>
      <c r="E5" s="186">
        <v>1.6915533136615823</v>
      </c>
      <c r="F5" s="186">
        <v>1.8962090202008515</v>
      </c>
      <c r="G5" s="186">
        <v>1.6403893870267652</v>
      </c>
      <c r="H5" s="186">
        <v>1.9473729468356686</v>
      </c>
      <c r="I5" s="52">
        <v>2.8521357812314345E-2</v>
      </c>
      <c r="J5" s="51">
        <v>5.704271562462869E-2</v>
      </c>
      <c r="K5" s="53">
        <v>8.5564073436943028E-2</v>
      </c>
      <c r="L5" s="186">
        <v>1.7041871085846561</v>
      </c>
      <c r="M5" s="186">
        <v>1.8835752252777778</v>
      </c>
    </row>
    <row r="6" spans="1:13" ht="15" customHeight="1">
      <c r="A6" s="49"/>
      <c r="B6" s="40" t="s">
        <v>206</v>
      </c>
      <c r="C6" s="183"/>
      <c r="D6" s="194"/>
      <c r="E6" s="196"/>
      <c r="F6" s="196"/>
      <c r="G6" s="196"/>
      <c r="H6" s="196"/>
      <c r="I6" s="195"/>
      <c r="J6" s="195"/>
      <c r="K6" s="195"/>
      <c r="L6" s="196"/>
      <c r="M6" s="197"/>
    </row>
    <row r="7" spans="1:13" ht="15" customHeight="1">
      <c r="A7" s="49"/>
      <c r="B7" s="193" t="s">
        <v>209</v>
      </c>
      <c r="C7" s="254">
        <v>1008.5533385400884</v>
      </c>
      <c r="D7" s="255">
        <v>25.063284726152268</v>
      </c>
      <c r="E7" s="255">
        <v>958.42676908778378</v>
      </c>
      <c r="F7" s="255">
        <v>1058.6799079923928</v>
      </c>
      <c r="G7" s="255">
        <v>933.36348436163155</v>
      </c>
      <c r="H7" s="255">
        <v>1083.7431927185453</v>
      </c>
      <c r="I7" s="52">
        <v>2.4850728036290213E-2</v>
      </c>
      <c r="J7" s="51">
        <v>4.9701456072580426E-2</v>
      </c>
      <c r="K7" s="53">
        <v>7.4552184108870642E-2</v>
      </c>
      <c r="L7" s="255">
        <v>958.12567161308391</v>
      </c>
      <c r="M7" s="255">
        <v>1058.9810054670927</v>
      </c>
    </row>
    <row r="8" spans="1:13" ht="15" customHeight="1">
      <c r="A8" s="49"/>
      <c r="B8" s="40" t="s">
        <v>207</v>
      </c>
      <c r="C8" s="183"/>
      <c r="D8" s="194"/>
      <c r="E8" s="196"/>
      <c r="F8" s="196"/>
      <c r="G8" s="196"/>
      <c r="H8" s="196"/>
      <c r="I8" s="195"/>
      <c r="J8" s="195"/>
      <c r="K8" s="195"/>
      <c r="L8" s="196"/>
      <c r="M8" s="197"/>
    </row>
    <row r="9" spans="1:13" ht="15" customHeight="1">
      <c r="A9" s="49"/>
      <c r="B9" s="193" t="s">
        <v>208</v>
      </c>
      <c r="C9" s="185">
        <v>1.71675</v>
      </c>
      <c r="D9" s="50">
        <v>0.11471879531374465</v>
      </c>
      <c r="E9" s="186">
        <v>1.4873124093725107</v>
      </c>
      <c r="F9" s="186">
        <v>1.9461875906274893</v>
      </c>
      <c r="G9" s="186">
        <v>1.372593614058766</v>
      </c>
      <c r="H9" s="186">
        <v>2.0609063859412338</v>
      </c>
      <c r="I9" s="52">
        <v>6.682323886048909E-2</v>
      </c>
      <c r="J9" s="51">
        <v>0.13364647772097818</v>
      </c>
      <c r="K9" s="53">
        <v>0.20046971658146728</v>
      </c>
      <c r="L9" s="186">
        <v>1.6309125</v>
      </c>
      <c r="M9" s="186">
        <v>1.8025875</v>
      </c>
    </row>
    <row r="10" spans="1:13" ht="15" customHeight="1">
      <c r="A10" s="49"/>
      <c r="B10" s="40" t="s">
        <v>181</v>
      </c>
      <c r="C10" s="183"/>
      <c r="D10" s="194"/>
      <c r="E10" s="196"/>
      <c r="F10" s="196"/>
      <c r="G10" s="196"/>
      <c r="H10" s="196"/>
      <c r="I10" s="195"/>
      <c r="J10" s="195"/>
      <c r="K10" s="195"/>
      <c r="L10" s="196"/>
      <c r="M10" s="197"/>
    </row>
    <row r="11" spans="1:13" ht="15" customHeight="1">
      <c r="A11" s="49"/>
      <c r="B11" s="193" t="s">
        <v>209</v>
      </c>
      <c r="C11" s="254">
        <v>1034.3645120617048</v>
      </c>
      <c r="D11" s="255">
        <v>24.86666811023079</v>
      </c>
      <c r="E11" s="255">
        <v>984.63117584124325</v>
      </c>
      <c r="F11" s="255">
        <v>1084.0978482821663</v>
      </c>
      <c r="G11" s="255">
        <v>959.76450773101237</v>
      </c>
      <c r="H11" s="255">
        <v>1108.9645163923972</v>
      </c>
      <c r="I11" s="52">
        <v>2.4040527125844952E-2</v>
      </c>
      <c r="J11" s="51">
        <v>4.8081054251689903E-2</v>
      </c>
      <c r="K11" s="53">
        <v>7.2121581377534855E-2</v>
      </c>
      <c r="L11" s="255">
        <v>982.64628645861956</v>
      </c>
      <c r="M11" s="255">
        <v>1086.0827376647901</v>
      </c>
    </row>
    <row r="12" spans="1:13" ht="15" customHeight="1">
      <c r="A12" s="49"/>
      <c r="B12" s="193" t="s">
        <v>137</v>
      </c>
      <c r="C12" s="185">
        <v>5.7896414979237401</v>
      </c>
      <c r="D12" s="50">
        <v>0.19763763637324511</v>
      </c>
      <c r="E12" s="186">
        <v>5.39436622517725</v>
      </c>
      <c r="F12" s="186">
        <v>6.1849167706702302</v>
      </c>
      <c r="G12" s="186">
        <v>5.1967285888040049</v>
      </c>
      <c r="H12" s="186">
        <v>6.3825544070434752</v>
      </c>
      <c r="I12" s="52">
        <v>3.4136420440561165E-2</v>
      </c>
      <c r="J12" s="51">
        <v>6.8272840881122329E-2</v>
      </c>
      <c r="K12" s="53">
        <v>0.10240926132168349</v>
      </c>
      <c r="L12" s="186">
        <v>5.5001594230275535</v>
      </c>
      <c r="M12" s="186">
        <v>6.0791235728199267</v>
      </c>
    </row>
    <row r="13" spans="1:13" ht="15" customHeight="1">
      <c r="A13" s="49"/>
      <c r="B13" s="193" t="s">
        <v>210</v>
      </c>
      <c r="C13" s="254">
        <v>961.22050189609922</v>
      </c>
      <c r="D13" s="255">
        <v>26.014477482698823</v>
      </c>
      <c r="E13" s="255">
        <v>909.19154693070163</v>
      </c>
      <c r="F13" s="255">
        <v>1013.2494568614968</v>
      </c>
      <c r="G13" s="255">
        <v>883.17706944800273</v>
      </c>
      <c r="H13" s="255">
        <v>1039.2639343441956</v>
      </c>
      <c r="I13" s="52">
        <v>2.7064006054160084E-2</v>
      </c>
      <c r="J13" s="51">
        <v>5.4128012108320168E-2</v>
      </c>
      <c r="K13" s="53">
        <v>8.1192018162480256E-2</v>
      </c>
      <c r="L13" s="255">
        <v>913.1594768012942</v>
      </c>
      <c r="M13" s="255">
        <v>1009.2815269909042</v>
      </c>
    </row>
    <row r="14" spans="1:13" ht="15" customHeight="1">
      <c r="A14" s="49"/>
      <c r="B14" s="193" t="s">
        <v>138</v>
      </c>
      <c r="C14" s="185">
        <v>1.7326935311187506</v>
      </c>
      <c r="D14" s="50">
        <v>0.11184765609939172</v>
      </c>
      <c r="E14" s="186">
        <v>1.5089982189199671</v>
      </c>
      <c r="F14" s="186">
        <v>1.956388843317534</v>
      </c>
      <c r="G14" s="186">
        <v>1.3971505628205754</v>
      </c>
      <c r="H14" s="186">
        <v>2.0682364994169258</v>
      </c>
      <c r="I14" s="52">
        <v>6.4551320871599774E-2</v>
      </c>
      <c r="J14" s="51">
        <v>0.12910264174319955</v>
      </c>
      <c r="K14" s="53">
        <v>0.19365396261479934</v>
      </c>
      <c r="L14" s="186">
        <v>1.646058854562813</v>
      </c>
      <c r="M14" s="186">
        <v>1.8193282076746882</v>
      </c>
    </row>
    <row r="15" spans="1:13" s="48" customFormat="1" ht="15" customHeight="1">
      <c r="A15" s="49"/>
      <c r="B15" s="193" t="s">
        <v>211</v>
      </c>
      <c r="C15" s="254">
        <v>52.642451018545493</v>
      </c>
      <c r="D15" s="256">
        <v>2.9370602524949372</v>
      </c>
      <c r="E15" s="255">
        <v>46.768330513555618</v>
      </c>
      <c r="F15" s="255">
        <v>58.516571523535369</v>
      </c>
      <c r="G15" s="255">
        <v>43.831270261060681</v>
      </c>
      <c r="H15" s="255">
        <v>61.453631776030306</v>
      </c>
      <c r="I15" s="52">
        <v>5.5792619752074911E-2</v>
      </c>
      <c r="J15" s="51">
        <v>0.11158523950414982</v>
      </c>
      <c r="K15" s="53">
        <v>0.16737785925622473</v>
      </c>
      <c r="L15" s="255">
        <v>50.010328467618216</v>
      </c>
      <c r="M15" s="255">
        <v>55.274573569472771</v>
      </c>
    </row>
    <row r="16" spans="1:13" ht="15" customHeight="1">
      <c r="A16" s="49"/>
      <c r="B16" s="193" t="s">
        <v>139</v>
      </c>
      <c r="C16" s="259">
        <v>0.72635379239837905</v>
      </c>
      <c r="D16" s="50">
        <v>2.4549263035937685E-2</v>
      </c>
      <c r="E16" s="50">
        <v>0.67725526632650368</v>
      </c>
      <c r="F16" s="50">
        <v>0.77545231847025442</v>
      </c>
      <c r="G16" s="50">
        <v>0.65270600329056605</v>
      </c>
      <c r="H16" s="50">
        <v>0.80000158150619205</v>
      </c>
      <c r="I16" s="52">
        <v>3.3797941571802645E-2</v>
      </c>
      <c r="J16" s="51">
        <v>6.759588314360529E-2</v>
      </c>
      <c r="K16" s="53">
        <v>0.10139382471540793</v>
      </c>
      <c r="L16" s="50">
        <v>0.69003610277846006</v>
      </c>
      <c r="M16" s="50">
        <v>0.76267148201829804</v>
      </c>
    </row>
    <row r="17" spans="1:13" ht="15" customHeight="1">
      <c r="A17" s="49"/>
      <c r="B17" s="193" t="s">
        <v>212</v>
      </c>
      <c r="C17" s="263">
        <v>21.690862833343022</v>
      </c>
      <c r="D17" s="186">
        <v>0.62033078302000855</v>
      </c>
      <c r="E17" s="256">
        <v>20.450201267303004</v>
      </c>
      <c r="F17" s="256">
        <v>22.93152439938304</v>
      </c>
      <c r="G17" s="256">
        <v>19.829870484282996</v>
      </c>
      <c r="H17" s="256">
        <v>23.551855182403049</v>
      </c>
      <c r="I17" s="52">
        <v>2.8598714020100714E-2</v>
      </c>
      <c r="J17" s="51">
        <v>5.7197428040201427E-2</v>
      </c>
      <c r="K17" s="53">
        <v>8.5796142060302144E-2</v>
      </c>
      <c r="L17" s="256">
        <v>20.606319691675871</v>
      </c>
      <c r="M17" s="256">
        <v>22.775405975010173</v>
      </c>
    </row>
    <row r="18" spans="1:13" ht="15" customHeight="1">
      <c r="A18" s="49"/>
      <c r="B18" s="193" t="s">
        <v>140</v>
      </c>
      <c r="C18" s="254">
        <v>57.656010717460852</v>
      </c>
      <c r="D18" s="256">
        <v>2.1247812875037546</v>
      </c>
      <c r="E18" s="255">
        <v>53.406448142453343</v>
      </c>
      <c r="F18" s="255">
        <v>61.905573292468361</v>
      </c>
      <c r="G18" s="255">
        <v>51.281666854949592</v>
      </c>
      <c r="H18" s="255">
        <v>64.030354579972112</v>
      </c>
      <c r="I18" s="52">
        <v>3.6852728120856174E-2</v>
      </c>
      <c r="J18" s="51">
        <v>7.3705456241712347E-2</v>
      </c>
      <c r="K18" s="53">
        <v>0.11055818436256852</v>
      </c>
      <c r="L18" s="255">
        <v>54.773210181587807</v>
      </c>
      <c r="M18" s="255">
        <v>60.538811253333897</v>
      </c>
    </row>
    <row r="19" spans="1:13" ht="15" customHeight="1">
      <c r="A19" s="49"/>
      <c r="B19" s="193" t="s">
        <v>165</v>
      </c>
      <c r="C19" s="254">
        <v>92.486095253060739</v>
      </c>
      <c r="D19" s="256">
        <v>4.1929144789749238</v>
      </c>
      <c r="E19" s="255">
        <v>84.100266295110885</v>
      </c>
      <c r="F19" s="255">
        <v>100.87192421101059</v>
      </c>
      <c r="G19" s="255">
        <v>79.907351816135971</v>
      </c>
      <c r="H19" s="255">
        <v>105.06483868998551</v>
      </c>
      <c r="I19" s="52">
        <v>4.5335620100537904E-2</v>
      </c>
      <c r="J19" s="51">
        <v>9.0671240201075809E-2</v>
      </c>
      <c r="K19" s="53">
        <v>0.13600686030161371</v>
      </c>
      <c r="L19" s="255">
        <v>87.861790490407699</v>
      </c>
      <c r="M19" s="255">
        <v>97.110400015713779</v>
      </c>
    </row>
    <row r="20" spans="1:13" ht="15" customHeight="1">
      <c r="A20" s="49"/>
      <c r="B20" s="193" t="s">
        <v>141</v>
      </c>
      <c r="C20" s="263">
        <v>26.51208531973035</v>
      </c>
      <c r="D20" s="256">
        <v>2.9254082966490755</v>
      </c>
      <c r="E20" s="256">
        <v>20.661268726432198</v>
      </c>
      <c r="F20" s="256">
        <v>32.362901913028502</v>
      </c>
      <c r="G20" s="256">
        <v>17.735860429783123</v>
      </c>
      <c r="H20" s="256">
        <v>35.288310209677576</v>
      </c>
      <c r="I20" s="52">
        <v>0.11034244426152252</v>
      </c>
      <c r="J20" s="51">
        <v>0.22068488852304505</v>
      </c>
      <c r="K20" s="53">
        <v>0.33102733278456759</v>
      </c>
      <c r="L20" s="256">
        <v>25.186481053743833</v>
      </c>
      <c r="M20" s="256">
        <v>27.837689585716866</v>
      </c>
    </row>
    <row r="21" spans="1:13" ht="15" customHeight="1">
      <c r="A21" s="49"/>
      <c r="B21" s="193" t="s">
        <v>166</v>
      </c>
      <c r="C21" s="185">
        <v>3.9842877811094892</v>
      </c>
      <c r="D21" s="50">
        <v>0.17121161155028622</v>
      </c>
      <c r="E21" s="186">
        <v>3.6418645580089168</v>
      </c>
      <c r="F21" s="186">
        <v>4.3267110042100621</v>
      </c>
      <c r="G21" s="186">
        <v>3.4706529464586304</v>
      </c>
      <c r="H21" s="186">
        <v>4.4979226157603476</v>
      </c>
      <c r="I21" s="52">
        <v>4.2971698069111261E-2</v>
      </c>
      <c r="J21" s="51">
        <v>8.5943396138222522E-2</v>
      </c>
      <c r="K21" s="53">
        <v>0.12891509420733377</v>
      </c>
      <c r="L21" s="186">
        <v>3.7850733920540147</v>
      </c>
      <c r="M21" s="186">
        <v>4.1835021701649637</v>
      </c>
    </row>
    <row r="22" spans="1:13" ht="15" customHeight="1">
      <c r="A22" s="49"/>
      <c r="B22" s="193" t="s">
        <v>213</v>
      </c>
      <c r="C22" s="185">
        <v>4.9930786457735907</v>
      </c>
      <c r="D22" s="50">
        <v>0.1004163568989314</v>
      </c>
      <c r="E22" s="186">
        <v>4.792245931975728</v>
      </c>
      <c r="F22" s="186">
        <v>5.1939113595714534</v>
      </c>
      <c r="G22" s="186">
        <v>4.6918295750767962</v>
      </c>
      <c r="H22" s="186">
        <v>5.2943277164703852</v>
      </c>
      <c r="I22" s="52">
        <v>2.0111110603861445E-2</v>
      </c>
      <c r="J22" s="51">
        <v>4.022222120772289E-2</v>
      </c>
      <c r="K22" s="53">
        <v>6.0333331811584331E-2</v>
      </c>
      <c r="L22" s="186">
        <v>4.7434247134849112</v>
      </c>
      <c r="M22" s="186">
        <v>5.2427325780622702</v>
      </c>
    </row>
    <row r="23" spans="1:13" ht="15" customHeight="1">
      <c r="A23" s="49"/>
      <c r="B23" s="193" t="s">
        <v>142</v>
      </c>
      <c r="C23" s="185">
        <v>4.05459887089064</v>
      </c>
      <c r="D23" s="50">
        <v>0.17480866870323994</v>
      </c>
      <c r="E23" s="186">
        <v>3.70498153348416</v>
      </c>
      <c r="F23" s="186">
        <v>4.4042162082971199</v>
      </c>
      <c r="G23" s="186">
        <v>3.5301728647809201</v>
      </c>
      <c r="H23" s="186">
        <v>4.5790248770003599</v>
      </c>
      <c r="I23" s="52">
        <v>4.3113677645956916E-2</v>
      </c>
      <c r="J23" s="51">
        <v>8.6227355291913832E-2</v>
      </c>
      <c r="K23" s="53">
        <v>0.12934103293787075</v>
      </c>
      <c r="L23" s="186">
        <v>3.851868927346108</v>
      </c>
      <c r="M23" s="186">
        <v>4.257328814435172</v>
      </c>
    </row>
    <row r="24" spans="1:13" ht="15" customHeight="1">
      <c r="A24" s="49"/>
      <c r="B24" s="193" t="s">
        <v>214</v>
      </c>
      <c r="C24" s="185">
        <v>1.8906443526846375</v>
      </c>
      <c r="D24" s="50">
        <v>8.8508876602599568E-2</v>
      </c>
      <c r="E24" s="186">
        <v>1.7136265994794384</v>
      </c>
      <c r="F24" s="186">
        <v>2.0676621058898368</v>
      </c>
      <c r="G24" s="186">
        <v>1.6251177228768388</v>
      </c>
      <c r="H24" s="186">
        <v>2.1561709824924362</v>
      </c>
      <c r="I24" s="52">
        <v>4.6814133222316819E-2</v>
      </c>
      <c r="J24" s="51">
        <v>9.3628266444633637E-2</v>
      </c>
      <c r="K24" s="53">
        <v>0.14044239966695046</v>
      </c>
      <c r="L24" s="186">
        <v>1.7961121350504057</v>
      </c>
      <c r="M24" s="186">
        <v>1.9851765703188693</v>
      </c>
    </row>
    <row r="25" spans="1:13" ht="15" customHeight="1">
      <c r="A25" s="49"/>
      <c r="B25" s="193" t="s">
        <v>143</v>
      </c>
      <c r="C25" s="185">
        <v>0.93736743920561172</v>
      </c>
      <c r="D25" s="50">
        <v>3.5663311650649759E-2</v>
      </c>
      <c r="E25" s="186">
        <v>0.86604081590431226</v>
      </c>
      <c r="F25" s="186">
        <v>1.0086940625069112</v>
      </c>
      <c r="G25" s="186">
        <v>0.83037750425366241</v>
      </c>
      <c r="H25" s="186">
        <v>1.0443573741575609</v>
      </c>
      <c r="I25" s="52">
        <v>3.8046245430578697E-2</v>
      </c>
      <c r="J25" s="51">
        <v>7.6092490861157394E-2</v>
      </c>
      <c r="K25" s="53">
        <v>0.1141387362917361</v>
      </c>
      <c r="L25" s="186">
        <v>0.89049906724533112</v>
      </c>
      <c r="M25" s="186">
        <v>0.98423581116589232</v>
      </c>
    </row>
    <row r="26" spans="1:13" ht="15" customHeight="1">
      <c r="A26" s="49"/>
      <c r="B26" s="193" t="s">
        <v>144</v>
      </c>
      <c r="C26" s="185">
        <v>9.3296345054708691</v>
      </c>
      <c r="D26" s="50">
        <v>0.25288205963834126</v>
      </c>
      <c r="E26" s="186">
        <v>8.8238703861941872</v>
      </c>
      <c r="F26" s="186">
        <v>9.8353986247475511</v>
      </c>
      <c r="G26" s="186">
        <v>8.5709883265558453</v>
      </c>
      <c r="H26" s="186">
        <v>10.088280684385893</v>
      </c>
      <c r="I26" s="52">
        <v>2.7105248280632214E-2</v>
      </c>
      <c r="J26" s="51">
        <v>5.4210496561264428E-2</v>
      </c>
      <c r="K26" s="53">
        <v>8.1315744841896645E-2</v>
      </c>
      <c r="L26" s="186">
        <v>8.8631527801973249</v>
      </c>
      <c r="M26" s="186">
        <v>9.7961162307444134</v>
      </c>
    </row>
    <row r="27" spans="1:13" ht="15" customHeight="1">
      <c r="A27" s="49"/>
      <c r="B27" s="193" t="s">
        <v>145</v>
      </c>
      <c r="C27" s="263">
        <v>16.56535056023856</v>
      </c>
      <c r="D27" s="186">
        <v>1.1108365042589381</v>
      </c>
      <c r="E27" s="256">
        <v>14.343677551720685</v>
      </c>
      <c r="F27" s="256">
        <v>18.787023568756435</v>
      </c>
      <c r="G27" s="256">
        <v>13.232841047461745</v>
      </c>
      <c r="H27" s="256">
        <v>19.897860073015373</v>
      </c>
      <c r="I27" s="52">
        <v>6.7057832565599551E-2</v>
      </c>
      <c r="J27" s="51">
        <v>0.1341156651311991</v>
      </c>
      <c r="K27" s="53">
        <v>0.20117349769679865</v>
      </c>
      <c r="L27" s="256">
        <v>15.737083032226632</v>
      </c>
      <c r="M27" s="256">
        <v>17.393618088250488</v>
      </c>
    </row>
    <row r="28" spans="1:13" ht="15" customHeight="1">
      <c r="A28" s="49"/>
      <c r="B28" s="193" t="s">
        <v>146</v>
      </c>
      <c r="C28" s="185">
        <v>5.0843585208154352</v>
      </c>
      <c r="D28" s="50">
        <v>0.25138140664342584</v>
      </c>
      <c r="E28" s="186">
        <v>4.5815957075285834</v>
      </c>
      <c r="F28" s="186">
        <v>5.587121334102287</v>
      </c>
      <c r="G28" s="186">
        <v>4.3302143008851575</v>
      </c>
      <c r="H28" s="186">
        <v>5.8385027407457128</v>
      </c>
      <c r="I28" s="52">
        <v>4.9442108697541065E-2</v>
      </c>
      <c r="J28" s="51">
        <v>9.888421739508213E-2</v>
      </c>
      <c r="K28" s="53">
        <v>0.1483263260926232</v>
      </c>
      <c r="L28" s="186">
        <v>4.8301405947746634</v>
      </c>
      <c r="M28" s="186">
        <v>5.3385764468562069</v>
      </c>
    </row>
    <row r="29" spans="1:13" ht="15" customHeight="1">
      <c r="A29" s="49"/>
      <c r="B29" s="193" t="s">
        <v>147</v>
      </c>
      <c r="C29" s="185">
        <v>4.2247626725249923</v>
      </c>
      <c r="D29" s="50">
        <v>0.19614386972380687</v>
      </c>
      <c r="E29" s="186">
        <v>3.8324749330773784</v>
      </c>
      <c r="F29" s="186">
        <v>4.6170504119726061</v>
      </c>
      <c r="G29" s="186">
        <v>3.6363310633535715</v>
      </c>
      <c r="H29" s="186">
        <v>4.8131942816964131</v>
      </c>
      <c r="I29" s="52">
        <v>4.6427192466785019E-2</v>
      </c>
      <c r="J29" s="51">
        <v>9.2854384933570039E-2</v>
      </c>
      <c r="K29" s="53">
        <v>0.13928157740035507</v>
      </c>
      <c r="L29" s="186">
        <v>4.0135245388987428</v>
      </c>
      <c r="M29" s="186">
        <v>4.4360008061512417</v>
      </c>
    </row>
    <row r="30" spans="1:13" ht="15" customHeight="1">
      <c r="A30" s="49"/>
      <c r="B30" s="193" t="s">
        <v>148</v>
      </c>
      <c r="C30" s="185">
        <v>0.70299999999999996</v>
      </c>
      <c r="D30" s="50">
        <v>1.3683617186639073E-2</v>
      </c>
      <c r="E30" s="186">
        <v>0.67563276562672181</v>
      </c>
      <c r="F30" s="186">
        <v>0.73036723437327811</v>
      </c>
      <c r="G30" s="186">
        <v>0.66194914844008279</v>
      </c>
      <c r="H30" s="186">
        <v>0.74405085155991713</v>
      </c>
      <c r="I30" s="52">
        <v>1.9464604817409779E-2</v>
      </c>
      <c r="J30" s="51">
        <v>3.8929209634819557E-2</v>
      </c>
      <c r="K30" s="53">
        <v>5.839381445222934E-2</v>
      </c>
      <c r="L30" s="186">
        <v>0.66784999999999994</v>
      </c>
      <c r="M30" s="186">
        <v>0.73814999999999997</v>
      </c>
    </row>
    <row r="31" spans="1:13" ht="15" customHeight="1">
      <c r="A31" s="49"/>
      <c r="B31" s="193" t="s">
        <v>167</v>
      </c>
      <c r="C31" s="185">
        <v>7.0556279535100197</v>
      </c>
      <c r="D31" s="50">
        <v>0.26737906708260445</v>
      </c>
      <c r="E31" s="186">
        <v>6.5208698193448109</v>
      </c>
      <c r="F31" s="186">
        <v>7.5903860876752285</v>
      </c>
      <c r="G31" s="186">
        <v>6.2534907522622065</v>
      </c>
      <c r="H31" s="186">
        <v>7.8577651547578329</v>
      </c>
      <c r="I31" s="52">
        <v>3.7895856874027668E-2</v>
      </c>
      <c r="J31" s="51">
        <v>7.5791713748055337E-2</v>
      </c>
      <c r="K31" s="53">
        <v>0.11368757062208301</v>
      </c>
      <c r="L31" s="186">
        <v>6.7028465558345189</v>
      </c>
      <c r="M31" s="186">
        <v>7.4084093511855205</v>
      </c>
    </row>
    <row r="32" spans="1:13" ht="15" customHeight="1">
      <c r="A32" s="49"/>
      <c r="B32" s="193" t="s">
        <v>149</v>
      </c>
      <c r="C32" s="185">
        <v>3.4482575342097386</v>
      </c>
      <c r="D32" s="50">
        <v>0.13361134576005737</v>
      </c>
      <c r="E32" s="186">
        <v>3.1810348426896238</v>
      </c>
      <c r="F32" s="186">
        <v>3.7154802257298534</v>
      </c>
      <c r="G32" s="186">
        <v>3.0474234969295666</v>
      </c>
      <c r="H32" s="186">
        <v>3.8490915714899105</v>
      </c>
      <c r="I32" s="52">
        <v>3.874749621642689E-2</v>
      </c>
      <c r="J32" s="51">
        <v>7.7494992432853779E-2</v>
      </c>
      <c r="K32" s="53">
        <v>0.11624248864928066</v>
      </c>
      <c r="L32" s="186">
        <v>3.2758446574992517</v>
      </c>
      <c r="M32" s="186">
        <v>3.6206704109202255</v>
      </c>
    </row>
    <row r="33" spans="1:13" ht="15" customHeight="1">
      <c r="A33" s="49"/>
      <c r="B33" s="193" t="s">
        <v>150</v>
      </c>
      <c r="C33" s="263">
        <v>26.929844375293563</v>
      </c>
      <c r="D33" s="186">
        <v>2.469662470843728</v>
      </c>
      <c r="E33" s="256">
        <v>21.990519433606107</v>
      </c>
      <c r="F33" s="256">
        <v>31.869169316981019</v>
      </c>
      <c r="G33" s="256">
        <v>19.52085696276238</v>
      </c>
      <c r="H33" s="256">
        <v>34.338831787824745</v>
      </c>
      <c r="I33" s="52">
        <v>9.1707268576326717E-2</v>
      </c>
      <c r="J33" s="51">
        <v>0.18341453715265343</v>
      </c>
      <c r="K33" s="53">
        <v>0.27512180572898015</v>
      </c>
      <c r="L33" s="256">
        <v>25.583352156528886</v>
      </c>
      <c r="M33" s="256">
        <v>28.27633659405824</v>
      </c>
    </row>
    <row r="34" spans="1:13" ht="15" customHeight="1">
      <c r="A34" s="49"/>
      <c r="B34" s="193" t="s">
        <v>168</v>
      </c>
      <c r="C34" s="263">
        <v>19.11014645519818</v>
      </c>
      <c r="D34" s="186">
        <v>1.2216567649789269</v>
      </c>
      <c r="E34" s="256">
        <v>16.666832925240325</v>
      </c>
      <c r="F34" s="256">
        <v>21.553459985156035</v>
      </c>
      <c r="G34" s="256">
        <v>15.445176160261399</v>
      </c>
      <c r="H34" s="256">
        <v>22.775116750134963</v>
      </c>
      <c r="I34" s="52">
        <v>6.3927127290362665E-2</v>
      </c>
      <c r="J34" s="51">
        <v>0.12785425458072533</v>
      </c>
      <c r="K34" s="53">
        <v>0.19178138187108801</v>
      </c>
      <c r="L34" s="256">
        <v>18.15463913243827</v>
      </c>
      <c r="M34" s="256">
        <v>20.06565377795809</v>
      </c>
    </row>
    <row r="35" spans="1:13" ht="15" customHeight="1">
      <c r="A35" s="49"/>
      <c r="B35" s="193" t="s">
        <v>151</v>
      </c>
      <c r="C35" s="185">
        <v>0.22406574406364282</v>
      </c>
      <c r="D35" s="50">
        <v>1.5431349039543267E-2</v>
      </c>
      <c r="E35" s="186">
        <v>0.19320304598455629</v>
      </c>
      <c r="F35" s="186">
        <v>0.25492844214272936</v>
      </c>
      <c r="G35" s="186">
        <v>0.17777169694501302</v>
      </c>
      <c r="H35" s="186">
        <v>0.2703597911822726</v>
      </c>
      <c r="I35" s="52">
        <v>6.8869737781783374E-2</v>
      </c>
      <c r="J35" s="51">
        <v>0.13773947556356675</v>
      </c>
      <c r="K35" s="53">
        <v>0.20660921334535012</v>
      </c>
      <c r="L35" s="186">
        <v>0.21286245686046068</v>
      </c>
      <c r="M35" s="186">
        <v>0.23526903126682497</v>
      </c>
    </row>
    <row r="36" spans="1:13" ht="15" customHeight="1">
      <c r="A36" s="49"/>
      <c r="B36" s="193" t="s">
        <v>152</v>
      </c>
      <c r="C36" s="259">
        <v>0.4034500404674829</v>
      </c>
      <c r="D36" s="50">
        <v>2.1654910887465725E-2</v>
      </c>
      <c r="E36" s="50">
        <v>0.36014021869255142</v>
      </c>
      <c r="F36" s="50">
        <v>0.44675986224241437</v>
      </c>
      <c r="G36" s="50">
        <v>0.33848530780508573</v>
      </c>
      <c r="H36" s="50">
        <v>0.46841477312988006</v>
      </c>
      <c r="I36" s="52">
        <v>5.3674330686332053E-2</v>
      </c>
      <c r="J36" s="51">
        <v>0.10734866137266411</v>
      </c>
      <c r="K36" s="53">
        <v>0.16102299205899617</v>
      </c>
      <c r="L36" s="50">
        <v>0.38327753844410872</v>
      </c>
      <c r="M36" s="50">
        <v>0.42362254249085707</v>
      </c>
    </row>
    <row r="37" spans="1:13" ht="15" customHeight="1">
      <c r="A37" s="49"/>
      <c r="B37" s="193" t="s">
        <v>153</v>
      </c>
      <c r="C37" s="259">
        <v>3.8814363932097126E-2</v>
      </c>
      <c r="D37" s="50">
        <v>1.0441639274356195E-3</v>
      </c>
      <c r="E37" s="50">
        <v>3.6726036077225889E-2</v>
      </c>
      <c r="F37" s="50">
        <v>4.0902691786968363E-2</v>
      </c>
      <c r="G37" s="50">
        <v>3.5681872149790267E-2</v>
      </c>
      <c r="H37" s="50">
        <v>4.1946855714403986E-2</v>
      </c>
      <c r="I37" s="52">
        <v>2.6901482380654426E-2</v>
      </c>
      <c r="J37" s="51">
        <v>5.3802964761308851E-2</v>
      </c>
      <c r="K37" s="53">
        <v>8.0704447141963273E-2</v>
      </c>
      <c r="L37" s="50">
        <v>3.6873645735492268E-2</v>
      </c>
      <c r="M37" s="50">
        <v>4.0755082128701985E-2</v>
      </c>
    </row>
    <row r="38" spans="1:13" ht="15" customHeight="1">
      <c r="A38" s="49"/>
      <c r="B38" s="193" t="s">
        <v>169</v>
      </c>
      <c r="C38" s="263">
        <v>17.290146053552384</v>
      </c>
      <c r="D38" s="186">
        <v>0.44927276203334493</v>
      </c>
      <c r="E38" s="256">
        <v>16.391600529485693</v>
      </c>
      <c r="F38" s="256">
        <v>18.188691577619075</v>
      </c>
      <c r="G38" s="256">
        <v>15.942327767452349</v>
      </c>
      <c r="H38" s="256">
        <v>18.63796433965242</v>
      </c>
      <c r="I38" s="52">
        <v>2.5984324287476948E-2</v>
      </c>
      <c r="J38" s="51">
        <v>5.1968648574953896E-2</v>
      </c>
      <c r="K38" s="53">
        <v>7.7952972862430844E-2</v>
      </c>
      <c r="L38" s="256">
        <v>16.425638750874764</v>
      </c>
      <c r="M38" s="256">
        <v>18.154653356230003</v>
      </c>
    </row>
    <row r="39" spans="1:13" ht="15" customHeight="1">
      <c r="A39" s="49"/>
      <c r="B39" s="193" t="s">
        <v>170</v>
      </c>
      <c r="C39" s="185">
        <v>1.3515524124311424</v>
      </c>
      <c r="D39" s="50">
        <v>5.5344080238503804E-2</v>
      </c>
      <c r="E39" s="186">
        <v>1.2408642519541349</v>
      </c>
      <c r="F39" s="186">
        <v>1.46224057290815</v>
      </c>
      <c r="G39" s="186">
        <v>1.185520171715631</v>
      </c>
      <c r="H39" s="186">
        <v>1.5175846531466539</v>
      </c>
      <c r="I39" s="52">
        <v>4.0948526841776044E-2</v>
      </c>
      <c r="J39" s="51">
        <v>8.1897053683552087E-2</v>
      </c>
      <c r="K39" s="53">
        <v>0.12284558052532812</v>
      </c>
      <c r="L39" s="186">
        <v>1.2839747918095854</v>
      </c>
      <c r="M39" s="186">
        <v>1.4191300330526995</v>
      </c>
    </row>
    <row r="40" spans="1:13" ht="15" customHeight="1">
      <c r="A40" s="49"/>
      <c r="B40" s="193" t="s">
        <v>171</v>
      </c>
      <c r="C40" s="263">
        <v>11.67170929100716</v>
      </c>
      <c r="D40" s="186">
        <v>0.64854726098728088</v>
      </c>
      <c r="E40" s="256">
        <v>10.374614769032597</v>
      </c>
      <c r="F40" s="256">
        <v>12.968803812981722</v>
      </c>
      <c r="G40" s="256">
        <v>9.7260675080453165</v>
      </c>
      <c r="H40" s="256">
        <v>13.617351073969003</v>
      </c>
      <c r="I40" s="52">
        <v>5.5565748325052511E-2</v>
      </c>
      <c r="J40" s="51">
        <v>0.11113149665010502</v>
      </c>
      <c r="K40" s="53">
        <v>0.16669724497515753</v>
      </c>
      <c r="L40" s="256">
        <v>11.088123826456801</v>
      </c>
      <c r="M40" s="256">
        <v>12.255294755557518</v>
      </c>
    </row>
    <row r="41" spans="1:13" ht="15" customHeight="1">
      <c r="A41" s="49"/>
      <c r="B41" s="193" t="s">
        <v>154</v>
      </c>
      <c r="C41" s="263">
        <v>27.808891800208464</v>
      </c>
      <c r="D41" s="186">
        <v>1.2894817844926869</v>
      </c>
      <c r="E41" s="256">
        <v>25.229928231223091</v>
      </c>
      <c r="F41" s="256">
        <v>30.387855369193836</v>
      </c>
      <c r="G41" s="256">
        <v>23.940446446730405</v>
      </c>
      <c r="H41" s="256">
        <v>31.677337153686523</v>
      </c>
      <c r="I41" s="52">
        <v>4.6369405647549773E-2</v>
      </c>
      <c r="J41" s="51">
        <v>9.2738811295099546E-2</v>
      </c>
      <c r="K41" s="53">
        <v>0.13910821694264933</v>
      </c>
      <c r="L41" s="256">
        <v>26.418447210198039</v>
      </c>
      <c r="M41" s="256">
        <v>29.199336390218889</v>
      </c>
    </row>
    <row r="42" spans="1:13" ht="15" customHeight="1">
      <c r="A42" s="49"/>
      <c r="B42" s="193" t="s">
        <v>172</v>
      </c>
      <c r="C42" s="185">
        <v>8.6154456983325076</v>
      </c>
      <c r="D42" s="186">
        <v>0.94189404753010775</v>
      </c>
      <c r="E42" s="186">
        <v>6.7316576032722919</v>
      </c>
      <c r="F42" s="186">
        <v>10.499233793392722</v>
      </c>
      <c r="G42" s="186">
        <v>5.7897635557421845</v>
      </c>
      <c r="H42" s="186">
        <v>11.441127840922832</v>
      </c>
      <c r="I42" s="52">
        <v>0.10932621253853511</v>
      </c>
      <c r="J42" s="51">
        <v>0.21865242507707022</v>
      </c>
      <c r="K42" s="53">
        <v>0.32797863761560531</v>
      </c>
      <c r="L42" s="186">
        <v>8.1846734134158829</v>
      </c>
      <c r="M42" s="186">
        <v>9.0462179832491323</v>
      </c>
    </row>
    <row r="43" spans="1:13" ht="15" customHeight="1">
      <c r="A43" s="49"/>
      <c r="B43" s="193" t="s">
        <v>173</v>
      </c>
      <c r="C43" s="259">
        <v>2.5927397527249024E-2</v>
      </c>
      <c r="D43" s="50">
        <v>1.507286713128473E-3</v>
      </c>
      <c r="E43" s="50">
        <v>2.2912824100992078E-2</v>
      </c>
      <c r="F43" s="50">
        <v>2.894197095350597E-2</v>
      </c>
      <c r="G43" s="50">
        <v>2.1405537387863605E-2</v>
      </c>
      <c r="H43" s="50">
        <v>3.0449257666634442E-2</v>
      </c>
      <c r="I43" s="52">
        <v>5.813490195243675E-2</v>
      </c>
      <c r="J43" s="51">
        <v>0.1162698039048735</v>
      </c>
      <c r="K43" s="53">
        <v>0.17440470585731024</v>
      </c>
      <c r="L43" s="50">
        <v>2.4631027650886574E-2</v>
      </c>
      <c r="M43" s="50">
        <v>2.7223767403611474E-2</v>
      </c>
    </row>
    <row r="44" spans="1:13" ht="15" customHeight="1">
      <c r="A44" s="49"/>
      <c r="B44" s="193" t="s">
        <v>215</v>
      </c>
      <c r="C44" s="259">
        <v>0.16035780701083721</v>
      </c>
      <c r="D44" s="50">
        <v>4.7204328152300615E-3</v>
      </c>
      <c r="E44" s="50">
        <v>0.15091694138037709</v>
      </c>
      <c r="F44" s="50">
        <v>0.16979867264129733</v>
      </c>
      <c r="G44" s="50">
        <v>0.14619650856514702</v>
      </c>
      <c r="H44" s="50">
        <v>0.17451910545652741</v>
      </c>
      <c r="I44" s="52">
        <v>2.9436875592287488E-2</v>
      </c>
      <c r="J44" s="51">
        <v>5.8873751184574975E-2</v>
      </c>
      <c r="K44" s="53">
        <v>8.8310626776862466E-2</v>
      </c>
      <c r="L44" s="50">
        <v>0.15233991666029534</v>
      </c>
      <c r="M44" s="50">
        <v>0.16837569736137908</v>
      </c>
    </row>
    <row r="45" spans="1:13" ht="15" customHeight="1">
      <c r="A45" s="49"/>
      <c r="B45" s="193" t="s">
        <v>155</v>
      </c>
      <c r="C45" s="185">
        <v>7.1278020763239907</v>
      </c>
      <c r="D45" s="50">
        <v>0.29124508835533897</v>
      </c>
      <c r="E45" s="186">
        <v>6.5453118996133126</v>
      </c>
      <c r="F45" s="186">
        <v>7.7102922530346687</v>
      </c>
      <c r="G45" s="186">
        <v>6.2540668112579736</v>
      </c>
      <c r="H45" s="186">
        <v>8.0015373413900068</v>
      </c>
      <c r="I45" s="52">
        <v>4.0860434287695924E-2</v>
      </c>
      <c r="J45" s="51">
        <v>8.1720868575391847E-2</v>
      </c>
      <c r="K45" s="53">
        <v>0.12258130286308777</v>
      </c>
      <c r="L45" s="186">
        <v>6.7714119725077913</v>
      </c>
      <c r="M45" s="186">
        <v>7.4841921801401901</v>
      </c>
    </row>
    <row r="46" spans="1:13" ht="15" customHeight="1">
      <c r="A46" s="49"/>
      <c r="B46" s="193" t="s">
        <v>156</v>
      </c>
      <c r="C46" s="254">
        <v>158.07746195006487</v>
      </c>
      <c r="D46" s="255">
        <v>6.695782653177929</v>
      </c>
      <c r="E46" s="255">
        <v>144.68589664370901</v>
      </c>
      <c r="F46" s="255">
        <v>171.46902725642073</v>
      </c>
      <c r="G46" s="255">
        <v>137.99011399053109</v>
      </c>
      <c r="H46" s="255">
        <v>178.16480990959866</v>
      </c>
      <c r="I46" s="52">
        <v>4.235760475008804E-2</v>
      </c>
      <c r="J46" s="51">
        <v>8.4715209500176081E-2</v>
      </c>
      <c r="K46" s="53">
        <v>0.12707281425026412</v>
      </c>
      <c r="L46" s="255">
        <v>150.17358885256164</v>
      </c>
      <c r="M46" s="255">
        <v>165.98133504756811</v>
      </c>
    </row>
    <row r="47" spans="1:13" ht="15" customHeight="1">
      <c r="A47" s="49"/>
      <c r="B47" s="193" t="s">
        <v>216</v>
      </c>
      <c r="C47" s="259">
        <v>2.7104166666666665E-2</v>
      </c>
      <c r="D47" s="50">
        <v>3.0682976313600972E-3</v>
      </c>
      <c r="E47" s="50">
        <v>2.0967571403946471E-2</v>
      </c>
      <c r="F47" s="50">
        <v>3.324076192938686E-2</v>
      </c>
      <c r="G47" s="50">
        <v>1.7899273772586374E-2</v>
      </c>
      <c r="H47" s="50">
        <v>3.6309059560746954E-2</v>
      </c>
      <c r="I47" s="52">
        <v>0.11320390953519191</v>
      </c>
      <c r="J47" s="51">
        <v>0.22640781907038382</v>
      </c>
      <c r="K47" s="53">
        <v>0.33961172860557576</v>
      </c>
      <c r="L47" s="50">
        <v>2.5748958333333332E-2</v>
      </c>
      <c r="M47" s="50">
        <v>2.8459374999999999E-2</v>
      </c>
    </row>
    <row r="48" spans="1:13" s="48" customFormat="1" ht="15" customHeight="1">
      <c r="A48" s="49"/>
      <c r="B48" s="193" t="s">
        <v>217</v>
      </c>
      <c r="C48" s="185">
        <v>7.9106149854181584</v>
      </c>
      <c r="D48" s="50">
        <v>0.22657578282467905</v>
      </c>
      <c r="E48" s="186">
        <v>7.4574634197687999</v>
      </c>
      <c r="F48" s="186">
        <v>8.363766551067517</v>
      </c>
      <c r="G48" s="186">
        <v>7.2308876369441215</v>
      </c>
      <c r="H48" s="186">
        <v>8.5903423338921954</v>
      </c>
      <c r="I48" s="52">
        <v>2.8641993478677963E-2</v>
      </c>
      <c r="J48" s="51">
        <v>5.7283986957355926E-2</v>
      </c>
      <c r="K48" s="53">
        <v>8.5925980436033889E-2</v>
      </c>
      <c r="L48" s="186">
        <v>7.515084236147251</v>
      </c>
      <c r="M48" s="186">
        <v>8.3061457346890659</v>
      </c>
    </row>
    <row r="49" spans="1:13" ht="15" customHeight="1">
      <c r="A49" s="49"/>
      <c r="B49" s="193" t="s">
        <v>218</v>
      </c>
      <c r="C49" s="263">
        <v>49.958163270568043</v>
      </c>
      <c r="D49" s="186">
        <v>2.595017388567447</v>
      </c>
      <c r="E49" s="256">
        <v>44.768128493433153</v>
      </c>
      <c r="F49" s="256">
        <v>55.148198047702934</v>
      </c>
      <c r="G49" s="256">
        <v>42.173111104865704</v>
      </c>
      <c r="H49" s="256">
        <v>57.743215436270383</v>
      </c>
      <c r="I49" s="52">
        <v>5.1943810954640422E-2</v>
      </c>
      <c r="J49" s="51">
        <v>0.10388762190928084</v>
      </c>
      <c r="K49" s="53">
        <v>0.15583143286392126</v>
      </c>
      <c r="L49" s="256">
        <v>47.460255107039643</v>
      </c>
      <c r="M49" s="256">
        <v>52.456071434096444</v>
      </c>
    </row>
    <row r="50" spans="1:13" ht="15" customHeight="1">
      <c r="A50" s="49"/>
      <c r="B50" s="193" t="s">
        <v>174</v>
      </c>
      <c r="C50" s="185">
        <v>7.9730597121898938</v>
      </c>
      <c r="D50" s="50">
        <v>0.31519540916891226</v>
      </c>
      <c r="E50" s="186">
        <v>7.3426688938520694</v>
      </c>
      <c r="F50" s="186">
        <v>8.6034505305277182</v>
      </c>
      <c r="G50" s="186">
        <v>7.0274734846831572</v>
      </c>
      <c r="H50" s="186">
        <v>8.9186459396966313</v>
      </c>
      <c r="I50" s="52">
        <v>3.9532553442063731E-2</v>
      </c>
      <c r="J50" s="51">
        <v>7.9065106884127462E-2</v>
      </c>
      <c r="K50" s="53">
        <v>0.11859766032619119</v>
      </c>
      <c r="L50" s="186">
        <v>7.5744067265803992</v>
      </c>
      <c r="M50" s="186">
        <v>8.3717126977993885</v>
      </c>
    </row>
    <row r="51" spans="1:13" ht="15" customHeight="1">
      <c r="A51" s="49"/>
      <c r="B51" s="193" t="s">
        <v>219</v>
      </c>
      <c r="C51" s="254">
        <v>72.089351598019462</v>
      </c>
      <c r="D51" s="256">
        <v>4.5204833395552653</v>
      </c>
      <c r="E51" s="255">
        <v>63.04838491890893</v>
      </c>
      <c r="F51" s="255">
        <v>81.130318277129987</v>
      </c>
      <c r="G51" s="255">
        <v>58.527901579353667</v>
      </c>
      <c r="H51" s="255">
        <v>85.650801616685257</v>
      </c>
      <c r="I51" s="52">
        <v>6.2706672197055224E-2</v>
      </c>
      <c r="J51" s="51">
        <v>0.12541334439411045</v>
      </c>
      <c r="K51" s="53">
        <v>0.18812001659116567</v>
      </c>
      <c r="L51" s="255">
        <v>68.484884018118493</v>
      </c>
      <c r="M51" s="255">
        <v>75.693819177920432</v>
      </c>
    </row>
    <row r="52" spans="1:13" ht="15" customHeight="1">
      <c r="A52" s="49"/>
      <c r="B52" s="193" t="s">
        <v>157</v>
      </c>
      <c r="C52" s="185">
        <v>5.7783098509478732</v>
      </c>
      <c r="D52" s="50">
        <v>0.3718472362806825</v>
      </c>
      <c r="E52" s="186">
        <v>5.0346153783865084</v>
      </c>
      <c r="F52" s="186">
        <v>6.522004323509238</v>
      </c>
      <c r="G52" s="186">
        <v>4.6627681421058256</v>
      </c>
      <c r="H52" s="186">
        <v>6.8938515597899208</v>
      </c>
      <c r="I52" s="52">
        <v>6.4352249338045578E-2</v>
      </c>
      <c r="J52" s="51">
        <v>0.12870449867609116</v>
      </c>
      <c r="K52" s="53">
        <v>0.19305674801413675</v>
      </c>
      <c r="L52" s="186">
        <v>5.4893943584004798</v>
      </c>
      <c r="M52" s="186">
        <v>6.0672253434952665</v>
      </c>
    </row>
    <row r="53" spans="1:13" ht="15" customHeight="1">
      <c r="A53" s="49"/>
      <c r="B53" s="193" t="s">
        <v>175</v>
      </c>
      <c r="C53" s="185">
        <v>8.0599079036136665</v>
      </c>
      <c r="D53" s="50">
        <v>0.45657210217525107</v>
      </c>
      <c r="E53" s="186">
        <v>7.1467636992631647</v>
      </c>
      <c r="F53" s="186">
        <v>8.9730521079641683</v>
      </c>
      <c r="G53" s="186">
        <v>6.6901915970879138</v>
      </c>
      <c r="H53" s="186">
        <v>9.4296242101394192</v>
      </c>
      <c r="I53" s="52">
        <v>5.6647310072928572E-2</v>
      </c>
      <c r="J53" s="51">
        <v>0.11329462014585714</v>
      </c>
      <c r="K53" s="53">
        <v>0.16994193021878573</v>
      </c>
      <c r="L53" s="186">
        <v>7.656912508432983</v>
      </c>
      <c r="M53" s="186">
        <v>8.46290329879435</v>
      </c>
    </row>
    <row r="54" spans="1:13" ht="15" customHeight="1">
      <c r="A54" s="49"/>
      <c r="B54" s="193" t="s">
        <v>158</v>
      </c>
      <c r="C54" s="254">
        <v>171.11268727399212</v>
      </c>
      <c r="D54" s="255">
        <v>6.3524583501587575</v>
      </c>
      <c r="E54" s="255">
        <v>158.40777057367461</v>
      </c>
      <c r="F54" s="255">
        <v>183.81760397430963</v>
      </c>
      <c r="G54" s="255">
        <v>152.05531222351584</v>
      </c>
      <c r="H54" s="255">
        <v>190.1700623244684</v>
      </c>
      <c r="I54" s="52">
        <v>3.7124414626175321E-2</v>
      </c>
      <c r="J54" s="51">
        <v>7.4248829252350643E-2</v>
      </c>
      <c r="K54" s="53">
        <v>0.11137324387852596</v>
      </c>
      <c r="L54" s="255">
        <v>162.55705291029253</v>
      </c>
      <c r="M54" s="255">
        <v>179.66832163769172</v>
      </c>
    </row>
    <row r="55" spans="1:13" ht="15" customHeight="1">
      <c r="A55" s="49"/>
      <c r="B55" s="193" t="s">
        <v>176</v>
      </c>
      <c r="C55" s="185">
        <v>0.83397554001724306</v>
      </c>
      <c r="D55" s="50">
        <v>5.7937953770715339E-2</v>
      </c>
      <c r="E55" s="186">
        <v>0.71809963247581243</v>
      </c>
      <c r="F55" s="186">
        <v>0.94985144755867368</v>
      </c>
      <c r="G55" s="186">
        <v>0.66016167870509701</v>
      </c>
      <c r="H55" s="186">
        <v>1.0077894013293891</v>
      </c>
      <c r="I55" s="52">
        <v>6.9472006060894098E-2</v>
      </c>
      <c r="J55" s="51">
        <v>0.1389440121217882</v>
      </c>
      <c r="K55" s="53">
        <v>0.20841601818268229</v>
      </c>
      <c r="L55" s="186">
        <v>0.79227676301638095</v>
      </c>
      <c r="M55" s="186">
        <v>0.87567431701810516</v>
      </c>
    </row>
    <row r="56" spans="1:13" ht="15" customHeight="1">
      <c r="A56" s="49"/>
      <c r="B56" s="193" t="s">
        <v>159</v>
      </c>
      <c r="C56" s="185">
        <v>0.71588037337424004</v>
      </c>
      <c r="D56" s="50">
        <v>4.4847100781049677E-2</v>
      </c>
      <c r="E56" s="186">
        <v>0.62618617181214065</v>
      </c>
      <c r="F56" s="186">
        <v>0.80557457493633944</v>
      </c>
      <c r="G56" s="186">
        <v>0.58133907103109106</v>
      </c>
      <c r="H56" s="186">
        <v>0.85042167571738903</v>
      </c>
      <c r="I56" s="52">
        <v>6.2646082291188898E-2</v>
      </c>
      <c r="J56" s="51">
        <v>0.1252921645823778</v>
      </c>
      <c r="K56" s="53">
        <v>0.18793824687356669</v>
      </c>
      <c r="L56" s="186">
        <v>0.68008635470552803</v>
      </c>
      <c r="M56" s="186">
        <v>0.75167439204295206</v>
      </c>
    </row>
    <row r="57" spans="1:13" ht="15" customHeight="1">
      <c r="A57" s="49"/>
      <c r="B57" s="193" t="s">
        <v>220</v>
      </c>
      <c r="C57" s="263">
        <v>21.447753435837829</v>
      </c>
      <c r="D57" s="186">
        <v>1.2288701059869069</v>
      </c>
      <c r="E57" s="256">
        <v>18.990013223864015</v>
      </c>
      <c r="F57" s="256">
        <v>23.905493647811642</v>
      </c>
      <c r="G57" s="256">
        <v>17.761143117877108</v>
      </c>
      <c r="H57" s="256">
        <v>25.134363753798549</v>
      </c>
      <c r="I57" s="52">
        <v>5.7295982521579317E-2</v>
      </c>
      <c r="J57" s="51">
        <v>0.11459196504315863</v>
      </c>
      <c r="K57" s="53">
        <v>0.17188794756473796</v>
      </c>
      <c r="L57" s="256">
        <v>20.375365764045938</v>
      </c>
      <c r="M57" s="256">
        <v>22.520141107629719</v>
      </c>
    </row>
    <row r="58" spans="1:13" ht="15" customHeight="1">
      <c r="A58" s="49"/>
      <c r="B58" s="193" t="s">
        <v>160</v>
      </c>
      <c r="C58" s="185">
        <v>9.2900726687703283</v>
      </c>
      <c r="D58" s="50">
        <v>0.59518916110041065</v>
      </c>
      <c r="E58" s="186">
        <v>8.0996943465695068</v>
      </c>
      <c r="F58" s="186">
        <v>10.48045099097115</v>
      </c>
      <c r="G58" s="186">
        <v>7.5045051854690961</v>
      </c>
      <c r="H58" s="186">
        <v>11.075640152071561</v>
      </c>
      <c r="I58" s="52">
        <v>6.4067223403021276E-2</v>
      </c>
      <c r="J58" s="51">
        <v>0.12813444680604255</v>
      </c>
      <c r="K58" s="53">
        <v>0.19220167020906381</v>
      </c>
      <c r="L58" s="186">
        <v>8.8255690353318119</v>
      </c>
      <c r="M58" s="186">
        <v>9.7545763022088448</v>
      </c>
    </row>
    <row r="59" spans="1:13" ht="15" customHeight="1">
      <c r="A59" s="49"/>
      <c r="B59" s="193" t="s">
        <v>161</v>
      </c>
      <c r="C59" s="259">
        <v>0.16060795202501793</v>
      </c>
      <c r="D59" s="50">
        <v>7.570202440077496E-3</v>
      </c>
      <c r="E59" s="50">
        <v>0.14546754714486293</v>
      </c>
      <c r="F59" s="50">
        <v>0.17574835690517293</v>
      </c>
      <c r="G59" s="50">
        <v>0.13789734470478543</v>
      </c>
      <c r="H59" s="50">
        <v>0.18331855934525043</v>
      </c>
      <c r="I59" s="52">
        <v>4.7134667646458031E-2</v>
      </c>
      <c r="J59" s="51">
        <v>9.4269335292916062E-2</v>
      </c>
      <c r="K59" s="53">
        <v>0.14140400293937411</v>
      </c>
      <c r="L59" s="50">
        <v>0.15257755442376703</v>
      </c>
      <c r="M59" s="50">
        <v>0.16863834962626884</v>
      </c>
    </row>
    <row r="60" spans="1:13" ht="15" customHeight="1">
      <c r="A60" s="49"/>
      <c r="B60" s="193" t="s">
        <v>177</v>
      </c>
      <c r="C60" s="185">
        <v>3.6113622891646044</v>
      </c>
      <c r="D60" s="50">
        <v>0.10971879479006204</v>
      </c>
      <c r="E60" s="186">
        <v>3.3919246995844805</v>
      </c>
      <c r="F60" s="186">
        <v>3.8307998787447284</v>
      </c>
      <c r="G60" s="186">
        <v>3.2822059047944183</v>
      </c>
      <c r="H60" s="186">
        <v>3.9405186735347906</v>
      </c>
      <c r="I60" s="52">
        <v>3.0381552999890978E-2</v>
      </c>
      <c r="J60" s="51">
        <v>6.0763105999781956E-2</v>
      </c>
      <c r="K60" s="53">
        <v>9.1144658999672931E-2</v>
      </c>
      <c r="L60" s="186">
        <v>3.4307941747063744</v>
      </c>
      <c r="M60" s="186">
        <v>3.7919304036228345</v>
      </c>
    </row>
    <row r="61" spans="1:13" ht="15" customHeight="1">
      <c r="A61" s="49"/>
      <c r="B61" s="193" t="s">
        <v>162</v>
      </c>
      <c r="C61" s="185">
        <v>0.25198567817512724</v>
      </c>
      <c r="D61" s="50">
        <v>1.8562201739464199E-2</v>
      </c>
      <c r="E61" s="186">
        <v>0.21486127469619884</v>
      </c>
      <c r="F61" s="186">
        <v>0.28911008165405561</v>
      </c>
      <c r="G61" s="186">
        <v>0.19629907295673465</v>
      </c>
      <c r="H61" s="186">
        <v>0.30767228339351982</v>
      </c>
      <c r="I61" s="52">
        <v>7.3663717215562044E-2</v>
      </c>
      <c r="J61" s="51">
        <v>0.14732743443112409</v>
      </c>
      <c r="K61" s="53">
        <v>0.22099115164668615</v>
      </c>
      <c r="L61" s="186">
        <v>0.23938639426637087</v>
      </c>
      <c r="M61" s="186">
        <v>0.2645849620838836</v>
      </c>
    </row>
    <row r="62" spans="1:13" ht="15" customHeight="1">
      <c r="A62" s="49"/>
      <c r="B62" s="193" t="s">
        <v>136</v>
      </c>
      <c r="C62" s="185">
        <v>3.412948750194134</v>
      </c>
      <c r="D62" s="50">
        <v>0.17987846180041545</v>
      </c>
      <c r="E62" s="186">
        <v>3.0531918265933031</v>
      </c>
      <c r="F62" s="186">
        <v>3.7727056737949649</v>
      </c>
      <c r="G62" s="186">
        <v>2.8733133647928879</v>
      </c>
      <c r="H62" s="186">
        <v>3.9525841355953801</v>
      </c>
      <c r="I62" s="52">
        <v>5.2704706389213631E-2</v>
      </c>
      <c r="J62" s="51">
        <v>0.10540941277842726</v>
      </c>
      <c r="K62" s="53">
        <v>0.1581141191676409</v>
      </c>
      <c r="L62" s="186">
        <v>3.2423013126844271</v>
      </c>
      <c r="M62" s="186">
        <v>3.5835961877038409</v>
      </c>
    </row>
    <row r="63" spans="1:13" ht="15" customHeight="1">
      <c r="A63" s="49"/>
      <c r="B63" s="193" t="s">
        <v>178</v>
      </c>
      <c r="C63" s="263">
        <v>23.898949955659774</v>
      </c>
      <c r="D63" s="186">
        <v>1.0405774278940909</v>
      </c>
      <c r="E63" s="256">
        <v>21.817795099871592</v>
      </c>
      <c r="F63" s="256">
        <v>25.980104811447955</v>
      </c>
      <c r="G63" s="256">
        <v>20.7772176719775</v>
      </c>
      <c r="H63" s="256">
        <v>27.020682239342047</v>
      </c>
      <c r="I63" s="52">
        <v>4.3540717471884587E-2</v>
      </c>
      <c r="J63" s="51">
        <v>8.7081434943769173E-2</v>
      </c>
      <c r="K63" s="53">
        <v>0.13062215241565375</v>
      </c>
      <c r="L63" s="256">
        <v>22.704002457876786</v>
      </c>
      <c r="M63" s="256">
        <v>25.093897453442761</v>
      </c>
    </row>
    <row r="64" spans="1:13" ht="15" customHeight="1">
      <c r="A64" s="49"/>
      <c r="B64" s="193" t="s">
        <v>221</v>
      </c>
      <c r="C64" s="185">
        <v>4.6370279083711567</v>
      </c>
      <c r="D64" s="50">
        <v>0.19259734167458836</v>
      </c>
      <c r="E64" s="186">
        <v>4.2518332250219801</v>
      </c>
      <c r="F64" s="186">
        <v>5.0222225917203334</v>
      </c>
      <c r="G64" s="186">
        <v>4.0592358833473918</v>
      </c>
      <c r="H64" s="186">
        <v>5.2148199333949217</v>
      </c>
      <c r="I64" s="52">
        <v>4.1534652255789811E-2</v>
      </c>
      <c r="J64" s="51">
        <v>8.3069304511579622E-2</v>
      </c>
      <c r="K64" s="53">
        <v>0.12460395676736943</v>
      </c>
      <c r="L64" s="186">
        <v>4.4051765129525986</v>
      </c>
      <c r="M64" s="186">
        <v>4.8688793037897149</v>
      </c>
    </row>
    <row r="65" spans="1:13" ht="15" customHeight="1">
      <c r="A65" s="49"/>
      <c r="B65" s="193" t="s">
        <v>163</v>
      </c>
      <c r="C65" s="263">
        <v>18.852022824269234</v>
      </c>
      <c r="D65" s="186">
        <v>1.0225125229862078</v>
      </c>
      <c r="E65" s="256">
        <v>16.806997778296818</v>
      </c>
      <c r="F65" s="256">
        <v>20.89704787024165</v>
      </c>
      <c r="G65" s="256">
        <v>15.78448525531061</v>
      </c>
      <c r="H65" s="256">
        <v>21.919560393227858</v>
      </c>
      <c r="I65" s="52">
        <v>5.4238875717351233E-2</v>
      </c>
      <c r="J65" s="51">
        <v>0.10847775143470247</v>
      </c>
      <c r="K65" s="53">
        <v>0.16271662715205371</v>
      </c>
      <c r="L65" s="256">
        <v>17.909421683055772</v>
      </c>
      <c r="M65" s="256">
        <v>19.794623965482696</v>
      </c>
    </row>
    <row r="66" spans="1:13" ht="15" customHeight="1">
      <c r="A66" s="49"/>
      <c r="B66" s="193" t="s">
        <v>164</v>
      </c>
      <c r="C66" s="185">
        <v>1.5898757437117184</v>
      </c>
      <c r="D66" s="50">
        <v>0.10008873700632666</v>
      </c>
      <c r="E66" s="186">
        <v>1.389698269699065</v>
      </c>
      <c r="F66" s="186">
        <v>1.7900532177243718</v>
      </c>
      <c r="G66" s="186">
        <v>1.2896095326927384</v>
      </c>
      <c r="H66" s="186">
        <v>1.8901419547306983</v>
      </c>
      <c r="I66" s="52">
        <v>6.295381095170359E-2</v>
      </c>
      <c r="J66" s="51">
        <v>0.12590762190340718</v>
      </c>
      <c r="K66" s="53">
        <v>0.18886143285511076</v>
      </c>
      <c r="L66" s="186">
        <v>1.5103819565261325</v>
      </c>
      <c r="M66" s="186">
        <v>1.6693695308973042</v>
      </c>
    </row>
    <row r="67" spans="1:13" ht="15" customHeight="1">
      <c r="A67" s="49"/>
      <c r="B67" s="193" t="s">
        <v>222</v>
      </c>
      <c r="C67" s="259">
        <v>0.58524413610784332</v>
      </c>
      <c r="D67" s="50">
        <v>1.8795791927780536E-2</v>
      </c>
      <c r="E67" s="50">
        <v>0.54765255225228227</v>
      </c>
      <c r="F67" s="50">
        <v>0.62283571996340437</v>
      </c>
      <c r="G67" s="50">
        <v>0.52885676032450168</v>
      </c>
      <c r="H67" s="50">
        <v>0.64163151189118495</v>
      </c>
      <c r="I67" s="52">
        <v>3.2116155922179153E-2</v>
      </c>
      <c r="J67" s="51">
        <v>6.4232311844358306E-2</v>
      </c>
      <c r="K67" s="53">
        <v>9.6348467766537466E-2</v>
      </c>
      <c r="L67" s="50">
        <v>0.55598192930245116</v>
      </c>
      <c r="M67" s="50">
        <v>0.61450634291323547</v>
      </c>
    </row>
    <row r="68" spans="1:13" ht="15" customHeight="1">
      <c r="A68" s="49"/>
      <c r="B68" s="193" t="s">
        <v>182</v>
      </c>
      <c r="C68" s="254">
        <v>157.63660326676825</v>
      </c>
      <c r="D68" s="255">
        <v>7.1381567713636596</v>
      </c>
      <c r="E68" s="255">
        <v>143.36028972404094</v>
      </c>
      <c r="F68" s="255">
        <v>171.91291680949556</v>
      </c>
      <c r="G68" s="255">
        <v>136.22213295267727</v>
      </c>
      <c r="H68" s="255">
        <v>179.05107358085922</v>
      </c>
      <c r="I68" s="52">
        <v>4.5282355896008271E-2</v>
      </c>
      <c r="J68" s="51">
        <v>9.0564711792016542E-2</v>
      </c>
      <c r="K68" s="53">
        <v>0.13584706768802482</v>
      </c>
      <c r="L68" s="255">
        <v>149.75477310342984</v>
      </c>
      <c r="M68" s="255">
        <v>165.51843343010665</v>
      </c>
    </row>
    <row r="69" spans="1:13" ht="15" customHeight="1">
      <c r="A69" s="49"/>
      <c r="B69" s="40" t="s">
        <v>203</v>
      </c>
      <c r="C69" s="183"/>
      <c r="D69" s="194"/>
      <c r="E69" s="196"/>
      <c r="F69" s="196"/>
      <c r="G69" s="196"/>
      <c r="H69" s="196"/>
      <c r="I69" s="195"/>
      <c r="J69" s="195"/>
      <c r="K69" s="195"/>
      <c r="L69" s="196"/>
      <c r="M69" s="197"/>
    </row>
    <row r="70" spans="1:13" ht="15" customHeight="1">
      <c r="A70" s="49"/>
      <c r="B70" s="193" t="s">
        <v>209</v>
      </c>
      <c r="C70" s="254">
        <v>1018.1718880766202</v>
      </c>
      <c r="D70" s="255">
        <v>19.401948393056426</v>
      </c>
      <c r="E70" s="255">
        <v>979.36799129050735</v>
      </c>
      <c r="F70" s="255">
        <v>1056.975784862733</v>
      </c>
      <c r="G70" s="255">
        <v>959.96604289745096</v>
      </c>
      <c r="H70" s="255">
        <v>1076.3777332557895</v>
      </c>
      <c r="I70" s="52">
        <v>1.9055670874696527E-2</v>
      </c>
      <c r="J70" s="51">
        <v>3.8111341749393055E-2</v>
      </c>
      <c r="K70" s="53">
        <v>5.7167012624089582E-2</v>
      </c>
      <c r="L70" s="255">
        <v>967.26329367278925</v>
      </c>
      <c r="M70" s="255">
        <v>1069.0804824804513</v>
      </c>
    </row>
    <row r="71" spans="1:13" ht="15" customHeight="1">
      <c r="A71" s="49"/>
      <c r="B71" s="193" t="s">
        <v>137</v>
      </c>
      <c r="C71" s="185">
        <v>1.1215789987576739</v>
      </c>
      <c r="D71" s="186">
        <v>0.13717432588374001</v>
      </c>
      <c r="E71" s="186">
        <v>0.84723034699019384</v>
      </c>
      <c r="F71" s="186">
        <v>1.3959276505251539</v>
      </c>
      <c r="G71" s="186">
        <v>0.71005602110645383</v>
      </c>
      <c r="H71" s="186">
        <v>1.533101976408894</v>
      </c>
      <c r="I71" s="52">
        <v>0.12230464910245491</v>
      </c>
      <c r="J71" s="51">
        <v>0.24460929820490981</v>
      </c>
      <c r="K71" s="53">
        <v>0.36691394730736471</v>
      </c>
      <c r="L71" s="186">
        <v>1.0655000488197901</v>
      </c>
      <c r="M71" s="186">
        <v>1.1776579486955576</v>
      </c>
    </row>
    <row r="72" spans="1:13" ht="15" customHeight="1">
      <c r="A72" s="49"/>
      <c r="B72" s="193" t="s">
        <v>210</v>
      </c>
      <c r="C72" s="254">
        <v>931.13982484525604</v>
      </c>
      <c r="D72" s="255">
        <v>44.55426154279764</v>
      </c>
      <c r="E72" s="255">
        <v>842.03130175966078</v>
      </c>
      <c r="F72" s="255">
        <v>1020.2483479308513</v>
      </c>
      <c r="G72" s="255">
        <v>797.47704021686309</v>
      </c>
      <c r="H72" s="255">
        <v>1064.802609473649</v>
      </c>
      <c r="I72" s="52">
        <v>4.7849163309282801E-2</v>
      </c>
      <c r="J72" s="51">
        <v>9.5698326618565602E-2</v>
      </c>
      <c r="K72" s="53">
        <v>0.14354748992784841</v>
      </c>
      <c r="L72" s="255">
        <v>884.58283360299322</v>
      </c>
      <c r="M72" s="255">
        <v>977.69681608751887</v>
      </c>
    </row>
    <row r="73" spans="1:13" ht="15" customHeight="1">
      <c r="A73" s="49"/>
      <c r="B73" s="193" t="s">
        <v>223</v>
      </c>
      <c r="C73" s="263" t="s">
        <v>96</v>
      </c>
      <c r="D73" s="256" t="s">
        <v>94</v>
      </c>
      <c r="E73" s="256" t="s">
        <v>94</v>
      </c>
      <c r="F73" s="256" t="s">
        <v>94</v>
      </c>
      <c r="G73" s="256" t="s">
        <v>94</v>
      </c>
      <c r="H73" s="256" t="s">
        <v>94</v>
      </c>
      <c r="I73" s="52" t="s">
        <v>94</v>
      </c>
      <c r="J73" s="51" t="s">
        <v>94</v>
      </c>
      <c r="K73" s="53" t="s">
        <v>94</v>
      </c>
      <c r="L73" s="256" t="s">
        <v>94</v>
      </c>
      <c r="M73" s="256" t="s">
        <v>94</v>
      </c>
    </row>
    <row r="74" spans="1:13" ht="15" customHeight="1">
      <c r="A74" s="49"/>
      <c r="B74" s="193" t="s">
        <v>138</v>
      </c>
      <c r="C74" s="185">
        <v>0.37245387120118623</v>
      </c>
      <c r="D74" s="50">
        <v>2.6992177619183367E-2</v>
      </c>
      <c r="E74" s="186">
        <v>0.31846951596281947</v>
      </c>
      <c r="F74" s="186">
        <v>0.42643822643955298</v>
      </c>
      <c r="G74" s="186">
        <v>0.29147733834363609</v>
      </c>
      <c r="H74" s="186">
        <v>0.45343040405873636</v>
      </c>
      <c r="I74" s="52">
        <v>7.2471196317900957E-2</v>
      </c>
      <c r="J74" s="51">
        <v>0.14494239263580191</v>
      </c>
      <c r="K74" s="53">
        <v>0.21741358895370289</v>
      </c>
      <c r="L74" s="186">
        <v>0.35383117764112693</v>
      </c>
      <c r="M74" s="186">
        <v>0.39107656476124553</v>
      </c>
    </row>
    <row r="75" spans="1:13" ht="15" customHeight="1">
      <c r="A75" s="49"/>
      <c r="B75" s="193" t="s">
        <v>211</v>
      </c>
      <c r="C75" s="254">
        <v>52.055923247376541</v>
      </c>
      <c r="D75" s="256">
        <v>2.7480651714933924</v>
      </c>
      <c r="E75" s="255">
        <v>46.559792904389752</v>
      </c>
      <c r="F75" s="255">
        <v>57.552053590363329</v>
      </c>
      <c r="G75" s="255">
        <v>43.811727732896365</v>
      </c>
      <c r="H75" s="255">
        <v>60.300118761856716</v>
      </c>
      <c r="I75" s="52">
        <v>5.2790633612129559E-2</v>
      </c>
      <c r="J75" s="51">
        <v>0.10558126722425912</v>
      </c>
      <c r="K75" s="53">
        <v>0.15837190083638869</v>
      </c>
      <c r="L75" s="255">
        <v>49.453127085007715</v>
      </c>
      <c r="M75" s="255">
        <v>54.658719409745366</v>
      </c>
    </row>
    <row r="76" spans="1:13" ht="15" customHeight="1">
      <c r="A76" s="49"/>
      <c r="B76" s="193" t="s">
        <v>139</v>
      </c>
      <c r="C76" s="259">
        <v>0.46700283380459534</v>
      </c>
      <c r="D76" s="50">
        <v>2.2904138147060008E-2</v>
      </c>
      <c r="E76" s="50">
        <v>0.4211945575104753</v>
      </c>
      <c r="F76" s="50">
        <v>0.51281111009871538</v>
      </c>
      <c r="G76" s="50">
        <v>0.3982904193634153</v>
      </c>
      <c r="H76" s="50">
        <v>0.53571524824577532</v>
      </c>
      <c r="I76" s="52">
        <v>4.9044966088243533E-2</v>
      </c>
      <c r="J76" s="51">
        <v>9.8089932176487066E-2</v>
      </c>
      <c r="K76" s="53">
        <v>0.14713489826473058</v>
      </c>
      <c r="L76" s="50">
        <v>0.44365269211436559</v>
      </c>
      <c r="M76" s="50">
        <v>0.49035297549482509</v>
      </c>
    </row>
    <row r="77" spans="1:13" ht="15" customHeight="1">
      <c r="A77" s="49"/>
      <c r="B77" s="193" t="s">
        <v>212</v>
      </c>
      <c r="C77" s="263">
        <v>21.289983185666259</v>
      </c>
      <c r="D77" s="186">
        <v>0.73382239065023191</v>
      </c>
      <c r="E77" s="256">
        <v>19.822338404365794</v>
      </c>
      <c r="F77" s="256">
        <v>22.757627966966723</v>
      </c>
      <c r="G77" s="256">
        <v>19.088516013715562</v>
      </c>
      <c r="H77" s="256">
        <v>23.491450357616955</v>
      </c>
      <c r="I77" s="52">
        <v>3.4467964781873889E-2</v>
      </c>
      <c r="J77" s="51">
        <v>6.8935929563747778E-2</v>
      </c>
      <c r="K77" s="53">
        <v>0.10340389434562167</v>
      </c>
      <c r="L77" s="256">
        <v>20.225484026382947</v>
      </c>
      <c r="M77" s="256">
        <v>22.35448234494957</v>
      </c>
    </row>
    <row r="78" spans="1:13" ht="15" customHeight="1">
      <c r="A78" s="49"/>
      <c r="B78" s="193" t="s">
        <v>140</v>
      </c>
      <c r="C78" s="263">
        <v>36.081840305712717</v>
      </c>
      <c r="D78" s="186">
        <v>1.6630416645231774</v>
      </c>
      <c r="E78" s="256">
        <v>32.755756976666362</v>
      </c>
      <c r="F78" s="256">
        <v>39.407923634759072</v>
      </c>
      <c r="G78" s="256">
        <v>31.092715312143184</v>
      </c>
      <c r="H78" s="256">
        <v>41.07096529928225</v>
      </c>
      <c r="I78" s="52">
        <v>4.6090821599802753E-2</v>
      </c>
      <c r="J78" s="51">
        <v>9.2181643199605506E-2</v>
      </c>
      <c r="K78" s="53">
        <v>0.13827246479940825</v>
      </c>
      <c r="L78" s="256">
        <v>34.277748290427084</v>
      </c>
      <c r="M78" s="256">
        <v>37.88593232099835</v>
      </c>
    </row>
    <row r="79" spans="1:13" ht="15" customHeight="1">
      <c r="A79" s="49"/>
      <c r="B79" s="193" t="s">
        <v>165</v>
      </c>
      <c r="C79" s="254">
        <v>90.831037898950598</v>
      </c>
      <c r="D79" s="256">
        <v>3.3686329144913829</v>
      </c>
      <c r="E79" s="255">
        <v>84.093772069967827</v>
      </c>
      <c r="F79" s="255">
        <v>97.568303727933369</v>
      </c>
      <c r="G79" s="255">
        <v>80.725139155476455</v>
      </c>
      <c r="H79" s="255">
        <v>100.93693664242474</v>
      </c>
      <c r="I79" s="52">
        <v>3.7086804163120789E-2</v>
      </c>
      <c r="J79" s="51">
        <v>7.4173608326241577E-2</v>
      </c>
      <c r="K79" s="53">
        <v>0.11126041248936236</v>
      </c>
      <c r="L79" s="255">
        <v>86.289486004003066</v>
      </c>
      <c r="M79" s="255">
        <v>95.372589793898129</v>
      </c>
    </row>
    <row r="80" spans="1:13" ht="15" customHeight="1">
      <c r="A80" s="49"/>
      <c r="B80" s="193" t="s">
        <v>141</v>
      </c>
      <c r="C80" s="263">
        <v>25.541802170311591</v>
      </c>
      <c r="D80" s="186">
        <v>2.227673496590671</v>
      </c>
      <c r="E80" s="256">
        <v>21.086455177130247</v>
      </c>
      <c r="F80" s="256">
        <v>29.997149163492935</v>
      </c>
      <c r="G80" s="256">
        <v>18.858781680539579</v>
      </c>
      <c r="H80" s="256">
        <v>32.224822660083603</v>
      </c>
      <c r="I80" s="52">
        <v>8.7216770443081668E-2</v>
      </c>
      <c r="J80" s="51">
        <v>0.17443354088616334</v>
      </c>
      <c r="K80" s="53">
        <v>0.26165031132924499</v>
      </c>
      <c r="L80" s="256">
        <v>24.264712061796011</v>
      </c>
      <c r="M80" s="256">
        <v>26.818892278827171</v>
      </c>
    </row>
    <row r="81" spans="1:13" ht="15" customHeight="1">
      <c r="A81" s="49"/>
      <c r="B81" s="193" t="s">
        <v>166</v>
      </c>
      <c r="C81" s="185">
        <v>1.3694443793421047</v>
      </c>
      <c r="D81" s="50">
        <v>0.11377581927737279</v>
      </c>
      <c r="E81" s="186">
        <v>1.1418927407873591</v>
      </c>
      <c r="F81" s="186">
        <v>1.5969960178968503</v>
      </c>
      <c r="G81" s="186">
        <v>1.0281169215099863</v>
      </c>
      <c r="H81" s="186">
        <v>1.7107718371742231</v>
      </c>
      <c r="I81" s="52">
        <v>8.3081738107561462E-2</v>
      </c>
      <c r="J81" s="51">
        <v>0.16616347621512292</v>
      </c>
      <c r="K81" s="53">
        <v>0.24924521432268437</v>
      </c>
      <c r="L81" s="186">
        <v>1.3009721603749995</v>
      </c>
      <c r="M81" s="186">
        <v>1.4379165983092099</v>
      </c>
    </row>
    <row r="82" spans="1:13" ht="15" customHeight="1">
      <c r="A82" s="49"/>
      <c r="B82" s="193" t="s">
        <v>213</v>
      </c>
      <c r="C82" s="185">
        <v>5.0345161981399924</v>
      </c>
      <c r="D82" s="50">
        <v>0.13024987197940499</v>
      </c>
      <c r="E82" s="186">
        <v>4.774016454181182</v>
      </c>
      <c r="F82" s="186">
        <v>5.2950159420988028</v>
      </c>
      <c r="G82" s="186">
        <v>4.6437665822017777</v>
      </c>
      <c r="H82" s="186">
        <v>5.4252658140782071</v>
      </c>
      <c r="I82" s="52">
        <v>2.5871378073532854E-2</v>
      </c>
      <c r="J82" s="51">
        <v>5.1742756147065708E-2</v>
      </c>
      <c r="K82" s="53">
        <v>7.7614134220598568E-2</v>
      </c>
      <c r="L82" s="186">
        <v>4.7827903882329927</v>
      </c>
      <c r="M82" s="186">
        <v>5.2862420080469921</v>
      </c>
    </row>
    <row r="83" spans="1:13" ht="15" customHeight="1">
      <c r="A83" s="49"/>
      <c r="B83" s="193" t="s">
        <v>142</v>
      </c>
      <c r="C83" s="185">
        <v>2.7911329875035134</v>
      </c>
      <c r="D83" s="186">
        <v>0.29662342944891773</v>
      </c>
      <c r="E83" s="186">
        <v>2.1978861286056777</v>
      </c>
      <c r="F83" s="186">
        <v>3.384379846401349</v>
      </c>
      <c r="G83" s="186">
        <v>1.90126269915676</v>
      </c>
      <c r="H83" s="186">
        <v>3.6810032758502667</v>
      </c>
      <c r="I83" s="52">
        <v>0.10627348491704369</v>
      </c>
      <c r="J83" s="51">
        <v>0.21254696983408738</v>
      </c>
      <c r="K83" s="53">
        <v>0.31882045475113108</v>
      </c>
      <c r="L83" s="186">
        <v>2.6515763381283377</v>
      </c>
      <c r="M83" s="186">
        <v>2.930689636878689</v>
      </c>
    </row>
    <row r="84" spans="1:13" ht="15" customHeight="1">
      <c r="A84" s="49"/>
      <c r="B84" s="193" t="s">
        <v>214</v>
      </c>
      <c r="C84" s="185">
        <v>1.2335369152827771</v>
      </c>
      <c r="D84" s="50">
        <v>0.10676509822381364</v>
      </c>
      <c r="E84" s="186">
        <v>1.0200067188351498</v>
      </c>
      <c r="F84" s="186">
        <v>1.4470671117304044</v>
      </c>
      <c r="G84" s="186">
        <v>0.91324162061133618</v>
      </c>
      <c r="H84" s="186">
        <v>1.5538322099542179</v>
      </c>
      <c r="I84" s="52">
        <v>8.6552009024666046E-2</v>
      </c>
      <c r="J84" s="51">
        <v>0.17310401804933209</v>
      </c>
      <c r="K84" s="53">
        <v>0.25965602707399815</v>
      </c>
      <c r="L84" s="186">
        <v>1.1718600695186383</v>
      </c>
      <c r="M84" s="186">
        <v>1.2952137610469159</v>
      </c>
    </row>
    <row r="85" spans="1:13" ht="15" customHeight="1">
      <c r="A85" s="49"/>
      <c r="B85" s="193" t="s">
        <v>143</v>
      </c>
      <c r="C85" s="185">
        <v>0.58657777301213987</v>
      </c>
      <c r="D85" s="186">
        <v>7.905354747763832E-2</v>
      </c>
      <c r="E85" s="186">
        <v>0.42847067805686323</v>
      </c>
      <c r="F85" s="186">
        <v>0.74468486796741651</v>
      </c>
      <c r="G85" s="186">
        <v>0.34941713057922491</v>
      </c>
      <c r="H85" s="186">
        <v>0.82373841544505488</v>
      </c>
      <c r="I85" s="52">
        <v>0.1347707859295279</v>
      </c>
      <c r="J85" s="51">
        <v>0.26954157185905581</v>
      </c>
      <c r="K85" s="53">
        <v>0.40431235778858371</v>
      </c>
      <c r="L85" s="186">
        <v>0.55724888436153286</v>
      </c>
      <c r="M85" s="186">
        <v>0.61590666166274688</v>
      </c>
    </row>
    <row r="86" spans="1:13" ht="15" customHeight="1">
      <c r="A86" s="49"/>
      <c r="B86" s="193" t="s">
        <v>144</v>
      </c>
      <c r="C86" s="185">
        <v>8.7582221825242375</v>
      </c>
      <c r="D86" s="50">
        <v>0.36851312822809013</v>
      </c>
      <c r="E86" s="186">
        <v>8.0211959260680565</v>
      </c>
      <c r="F86" s="186">
        <v>9.4952484389804184</v>
      </c>
      <c r="G86" s="186">
        <v>7.652682797839967</v>
      </c>
      <c r="H86" s="186">
        <v>9.8637615672085079</v>
      </c>
      <c r="I86" s="52">
        <v>4.2076247958564544E-2</v>
      </c>
      <c r="J86" s="51">
        <v>8.4152495917129089E-2</v>
      </c>
      <c r="K86" s="53">
        <v>0.12622874387569363</v>
      </c>
      <c r="L86" s="186">
        <v>8.3203110733980257</v>
      </c>
      <c r="M86" s="186">
        <v>9.1961332916504492</v>
      </c>
    </row>
    <row r="87" spans="1:13" ht="15" customHeight="1">
      <c r="A87" s="49"/>
      <c r="B87" s="193" t="s">
        <v>145</v>
      </c>
      <c r="C87" s="185">
        <v>5.2040436144730524</v>
      </c>
      <c r="D87" s="50">
        <v>0.51064149736230002</v>
      </c>
      <c r="E87" s="186">
        <v>4.1827606197484526</v>
      </c>
      <c r="F87" s="186">
        <v>6.2253266091976522</v>
      </c>
      <c r="G87" s="186">
        <v>3.6721191223861522</v>
      </c>
      <c r="H87" s="186">
        <v>6.7359681065599526</v>
      </c>
      <c r="I87" s="52">
        <v>9.8123984960876667E-2</v>
      </c>
      <c r="J87" s="51">
        <v>0.19624796992175333</v>
      </c>
      <c r="K87" s="53">
        <v>0.29437195488263002</v>
      </c>
      <c r="L87" s="186">
        <v>4.9438414337493999</v>
      </c>
      <c r="M87" s="186">
        <v>5.4642457951967049</v>
      </c>
    </row>
    <row r="88" spans="1:13" s="48" customFormat="1" ht="15" customHeight="1">
      <c r="A88" s="49"/>
      <c r="B88" s="193" t="s">
        <v>146</v>
      </c>
      <c r="C88" s="185">
        <v>3.4546580243839813</v>
      </c>
      <c r="D88" s="50">
        <v>0.31605641098359394</v>
      </c>
      <c r="E88" s="186">
        <v>2.8225452024167934</v>
      </c>
      <c r="F88" s="186">
        <v>4.0867708463511692</v>
      </c>
      <c r="G88" s="186">
        <v>2.5064887914331995</v>
      </c>
      <c r="H88" s="186">
        <v>4.4028272573347635</v>
      </c>
      <c r="I88" s="52">
        <v>9.148703250879707E-2</v>
      </c>
      <c r="J88" s="51">
        <v>0.18297406501759414</v>
      </c>
      <c r="K88" s="53">
        <v>0.2744610975263912</v>
      </c>
      <c r="L88" s="186">
        <v>3.2819251231647821</v>
      </c>
      <c r="M88" s="186">
        <v>3.6273909256031804</v>
      </c>
    </row>
    <row r="89" spans="1:13" ht="15" customHeight="1">
      <c r="A89" s="49"/>
      <c r="B89" s="193" t="s">
        <v>147</v>
      </c>
      <c r="C89" s="185">
        <v>1.5681700425504852</v>
      </c>
      <c r="D89" s="186">
        <v>0.20475277645206727</v>
      </c>
      <c r="E89" s="186">
        <v>1.1586644896463507</v>
      </c>
      <c r="F89" s="186">
        <v>1.9776755954546197</v>
      </c>
      <c r="G89" s="186">
        <v>0.95391171319428336</v>
      </c>
      <c r="H89" s="186">
        <v>2.182428371906687</v>
      </c>
      <c r="I89" s="52">
        <v>0.13056796833017903</v>
      </c>
      <c r="J89" s="51">
        <v>0.26113593666035806</v>
      </c>
      <c r="K89" s="53">
        <v>0.39170390499053709</v>
      </c>
      <c r="L89" s="186">
        <v>1.4897615404229609</v>
      </c>
      <c r="M89" s="186">
        <v>1.6465785446780095</v>
      </c>
    </row>
    <row r="90" spans="1:13" s="48" customFormat="1" ht="15" customHeight="1">
      <c r="A90" s="49"/>
      <c r="B90" s="193" t="s">
        <v>224</v>
      </c>
      <c r="C90" s="185">
        <v>0.79138333333333333</v>
      </c>
      <c r="D90" s="50">
        <v>7.7832957087852733E-2</v>
      </c>
      <c r="E90" s="186">
        <v>0.63571741915762781</v>
      </c>
      <c r="F90" s="186">
        <v>0.94704924750903885</v>
      </c>
      <c r="G90" s="186">
        <v>0.55788446206977516</v>
      </c>
      <c r="H90" s="186">
        <v>1.0248822045968915</v>
      </c>
      <c r="I90" s="52">
        <v>9.8350513347327764E-2</v>
      </c>
      <c r="J90" s="51">
        <v>0.19670102669465553</v>
      </c>
      <c r="K90" s="53">
        <v>0.29505154004198331</v>
      </c>
      <c r="L90" s="186">
        <v>0.75181416666666667</v>
      </c>
      <c r="M90" s="186">
        <v>0.83095249999999998</v>
      </c>
    </row>
    <row r="91" spans="1:13" s="48" customFormat="1" ht="15" customHeight="1">
      <c r="A91" s="49"/>
      <c r="B91" s="193" t="s">
        <v>148</v>
      </c>
      <c r="C91" s="185">
        <v>0.47748780311878242</v>
      </c>
      <c r="D91" s="186">
        <v>4.976431541356862E-2</v>
      </c>
      <c r="E91" s="186">
        <v>0.37795917229164516</v>
      </c>
      <c r="F91" s="186">
        <v>0.57701643394591962</v>
      </c>
      <c r="G91" s="186">
        <v>0.32819485687807659</v>
      </c>
      <c r="H91" s="186">
        <v>0.62678074935948824</v>
      </c>
      <c r="I91" s="52">
        <v>0.1042211237408068</v>
      </c>
      <c r="J91" s="51">
        <v>0.20844224748161361</v>
      </c>
      <c r="K91" s="53">
        <v>0.31266337122242038</v>
      </c>
      <c r="L91" s="186">
        <v>0.4536134129628433</v>
      </c>
      <c r="M91" s="186">
        <v>0.50136219327472153</v>
      </c>
    </row>
    <row r="92" spans="1:13" ht="15" customHeight="1">
      <c r="A92" s="49"/>
      <c r="B92" s="193" t="s">
        <v>167</v>
      </c>
      <c r="C92" s="185">
        <v>6.7435717226441643</v>
      </c>
      <c r="D92" s="50">
        <v>0.39046242616254262</v>
      </c>
      <c r="E92" s="186">
        <v>5.9626468703190794</v>
      </c>
      <c r="F92" s="186">
        <v>7.5244965749692492</v>
      </c>
      <c r="G92" s="186">
        <v>5.5721844441565365</v>
      </c>
      <c r="H92" s="186">
        <v>7.9149590011317921</v>
      </c>
      <c r="I92" s="52">
        <v>5.7901427051100116E-2</v>
      </c>
      <c r="J92" s="51">
        <v>0.11580285410220023</v>
      </c>
      <c r="K92" s="53">
        <v>0.17370428115330033</v>
      </c>
      <c r="L92" s="186">
        <v>6.406393136511956</v>
      </c>
      <c r="M92" s="186">
        <v>7.0807503087763726</v>
      </c>
    </row>
    <row r="93" spans="1:13" ht="15" customHeight="1">
      <c r="A93" s="49"/>
      <c r="B93" s="193" t="s">
        <v>149</v>
      </c>
      <c r="C93" s="259">
        <v>0.46147110667183611</v>
      </c>
      <c r="D93" s="50">
        <v>3.46044604858987E-2</v>
      </c>
      <c r="E93" s="50">
        <v>0.39226218570003868</v>
      </c>
      <c r="F93" s="50">
        <v>0.53068002764363353</v>
      </c>
      <c r="G93" s="50">
        <v>0.35765772521414002</v>
      </c>
      <c r="H93" s="50">
        <v>0.56528448812953225</v>
      </c>
      <c r="I93" s="52">
        <v>7.4987274361484169E-2</v>
      </c>
      <c r="J93" s="51">
        <v>0.14997454872296834</v>
      </c>
      <c r="K93" s="53">
        <v>0.22496182308445251</v>
      </c>
      <c r="L93" s="50">
        <v>0.43839755133824432</v>
      </c>
      <c r="M93" s="50">
        <v>0.4845446620054279</v>
      </c>
    </row>
    <row r="94" spans="1:13" ht="15" customHeight="1">
      <c r="A94" s="49"/>
      <c r="B94" s="193" t="s">
        <v>150</v>
      </c>
      <c r="C94" s="263">
        <v>17.18792702085241</v>
      </c>
      <c r="D94" s="186">
        <v>1.0741443004386011</v>
      </c>
      <c r="E94" s="256">
        <v>15.039638419975208</v>
      </c>
      <c r="F94" s="256">
        <v>19.336215621729611</v>
      </c>
      <c r="G94" s="256">
        <v>13.965494119536606</v>
      </c>
      <c r="H94" s="256">
        <v>20.410359922168212</v>
      </c>
      <c r="I94" s="52">
        <v>6.2494115732249049E-2</v>
      </c>
      <c r="J94" s="51">
        <v>0.1249882314644981</v>
      </c>
      <c r="K94" s="53">
        <v>0.18748234719674714</v>
      </c>
      <c r="L94" s="256">
        <v>16.328530669809791</v>
      </c>
      <c r="M94" s="256">
        <v>18.047323371895029</v>
      </c>
    </row>
    <row r="95" spans="1:13" ht="15" customHeight="1">
      <c r="A95" s="49"/>
      <c r="B95" s="193" t="s">
        <v>168</v>
      </c>
      <c r="C95" s="185">
        <v>5.0133574444444458</v>
      </c>
      <c r="D95" s="186">
        <v>0.66055206116144605</v>
      </c>
      <c r="E95" s="186">
        <v>3.6922533221215534</v>
      </c>
      <c r="F95" s="186">
        <v>6.3344615667673381</v>
      </c>
      <c r="G95" s="186">
        <v>3.0317012609601077</v>
      </c>
      <c r="H95" s="186">
        <v>6.9950136279287838</v>
      </c>
      <c r="I95" s="52">
        <v>0.13175842107437144</v>
      </c>
      <c r="J95" s="51">
        <v>0.26351684214874288</v>
      </c>
      <c r="K95" s="53">
        <v>0.39527526322311435</v>
      </c>
      <c r="L95" s="186">
        <v>4.7626895722222233</v>
      </c>
      <c r="M95" s="186">
        <v>5.2640253166666682</v>
      </c>
    </row>
    <row r="96" spans="1:13" ht="15" customHeight="1">
      <c r="A96" s="49"/>
      <c r="B96" s="193" t="s">
        <v>151</v>
      </c>
      <c r="C96" s="185">
        <v>0.14966054203484164</v>
      </c>
      <c r="D96" s="186">
        <v>2.5541879122457142E-2</v>
      </c>
      <c r="E96" s="186">
        <v>9.8576783789927347E-2</v>
      </c>
      <c r="F96" s="186">
        <v>0.20074430027975593</v>
      </c>
      <c r="G96" s="186">
        <v>7.3034904667470216E-2</v>
      </c>
      <c r="H96" s="186">
        <v>0.22628617940221307</v>
      </c>
      <c r="I96" s="52">
        <v>0.17066541905555091</v>
      </c>
      <c r="J96" s="51">
        <v>0.34133083811110182</v>
      </c>
      <c r="K96" s="53">
        <v>0.51199625716665276</v>
      </c>
      <c r="L96" s="186">
        <v>0.14217751493309955</v>
      </c>
      <c r="M96" s="186">
        <v>0.15714356913658373</v>
      </c>
    </row>
    <row r="97" spans="1:13" ht="15" customHeight="1">
      <c r="A97" s="49"/>
      <c r="B97" s="193" t="s">
        <v>152</v>
      </c>
      <c r="C97" s="259">
        <v>0.26100456913816006</v>
      </c>
      <c r="D97" s="50">
        <v>3.0866098962876291E-2</v>
      </c>
      <c r="E97" s="50">
        <v>0.19927237121240748</v>
      </c>
      <c r="F97" s="50">
        <v>0.32273676706391263</v>
      </c>
      <c r="G97" s="50">
        <v>0.1684062722495312</v>
      </c>
      <c r="H97" s="50">
        <v>0.35360286602678892</v>
      </c>
      <c r="I97" s="52">
        <v>0.11825884529453445</v>
      </c>
      <c r="J97" s="51">
        <v>0.23651769058906891</v>
      </c>
      <c r="K97" s="53">
        <v>0.35477653588360336</v>
      </c>
      <c r="L97" s="50">
        <v>0.24795434068125205</v>
      </c>
      <c r="M97" s="50">
        <v>0.27405479759506807</v>
      </c>
    </row>
    <row r="98" spans="1:13" ht="15" customHeight="1">
      <c r="A98" s="49"/>
      <c r="B98" s="193" t="s">
        <v>153</v>
      </c>
      <c r="C98" s="259">
        <v>3.1845713489126744E-2</v>
      </c>
      <c r="D98" s="50">
        <v>1.8537970788870563E-3</v>
      </c>
      <c r="E98" s="50">
        <v>2.8138119331352632E-2</v>
      </c>
      <c r="F98" s="50">
        <v>3.5553307646900859E-2</v>
      </c>
      <c r="G98" s="50">
        <v>2.6284322252465575E-2</v>
      </c>
      <c r="H98" s="50">
        <v>3.7407104725787912E-2</v>
      </c>
      <c r="I98" s="52">
        <v>5.8211824317266701E-2</v>
      </c>
      <c r="J98" s="51">
        <v>0.1164236486345334</v>
      </c>
      <c r="K98" s="53">
        <v>0.1746354729518001</v>
      </c>
      <c r="L98" s="50">
        <v>3.0253427814670407E-2</v>
      </c>
      <c r="M98" s="50">
        <v>3.3437999163583081E-2</v>
      </c>
    </row>
    <row r="99" spans="1:13" ht="15" customHeight="1">
      <c r="A99" s="49"/>
      <c r="B99" s="193" t="s">
        <v>169</v>
      </c>
      <c r="C99" s="263">
        <v>16.331660291637359</v>
      </c>
      <c r="D99" s="186">
        <v>0.68207345793559693</v>
      </c>
      <c r="E99" s="256">
        <v>14.967513375766165</v>
      </c>
      <c r="F99" s="256">
        <v>17.695807207508551</v>
      </c>
      <c r="G99" s="256">
        <v>14.285439917830569</v>
      </c>
      <c r="H99" s="256">
        <v>18.377880665444149</v>
      </c>
      <c r="I99" s="52">
        <v>4.1763877386358152E-2</v>
      </c>
      <c r="J99" s="51">
        <v>8.3527754772716303E-2</v>
      </c>
      <c r="K99" s="53">
        <v>0.12529163215907446</v>
      </c>
      <c r="L99" s="256">
        <v>15.515077277055491</v>
      </c>
      <c r="M99" s="256">
        <v>17.148243306219229</v>
      </c>
    </row>
    <row r="100" spans="1:13" ht="15" customHeight="1">
      <c r="A100" s="49"/>
      <c r="B100" s="193" t="s">
        <v>170</v>
      </c>
      <c r="C100" s="259">
        <v>8.7639749599398256E-2</v>
      </c>
      <c r="D100" s="50">
        <v>6.4311473845434118E-3</v>
      </c>
      <c r="E100" s="50">
        <v>7.4777454830311438E-2</v>
      </c>
      <c r="F100" s="50">
        <v>0.10050204436848507</v>
      </c>
      <c r="G100" s="50">
        <v>6.8346307445768029E-2</v>
      </c>
      <c r="H100" s="50">
        <v>0.10693319175302848</v>
      </c>
      <c r="I100" s="52">
        <v>7.3381626647043369E-2</v>
      </c>
      <c r="J100" s="51">
        <v>0.14676325329408674</v>
      </c>
      <c r="K100" s="53">
        <v>0.22014487994113011</v>
      </c>
      <c r="L100" s="50">
        <v>8.3257762119428341E-2</v>
      </c>
      <c r="M100" s="50">
        <v>9.2021737079368171E-2</v>
      </c>
    </row>
    <row r="101" spans="1:13" ht="15" customHeight="1">
      <c r="A101" s="49"/>
      <c r="B101" s="193" t="s">
        <v>171</v>
      </c>
      <c r="C101" s="185">
        <v>1.8721341183366438</v>
      </c>
      <c r="D101" s="186">
        <v>0.40118617172423515</v>
      </c>
      <c r="E101" s="186">
        <v>1.0697617748881734</v>
      </c>
      <c r="F101" s="186">
        <v>2.6745064617851142</v>
      </c>
      <c r="G101" s="186">
        <v>0.66857560316393827</v>
      </c>
      <c r="H101" s="186">
        <v>3.0756926335093491</v>
      </c>
      <c r="I101" s="52">
        <v>0.21429349948532617</v>
      </c>
      <c r="J101" s="51">
        <v>0.42858699897065233</v>
      </c>
      <c r="K101" s="53">
        <v>0.6428804984559785</v>
      </c>
      <c r="L101" s="186">
        <v>1.7785274124198116</v>
      </c>
      <c r="M101" s="186">
        <v>1.965740824253476</v>
      </c>
    </row>
    <row r="102" spans="1:13" ht="15" customHeight="1">
      <c r="A102" s="49"/>
      <c r="B102" s="193" t="s">
        <v>154</v>
      </c>
      <c r="C102" s="263">
        <v>16.657330288721727</v>
      </c>
      <c r="D102" s="186">
        <v>0.43273318223225854</v>
      </c>
      <c r="E102" s="256">
        <v>15.791863924257211</v>
      </c>
      <c r="F102" s="256">
        <v>17.522796653186244</v>
      </c>
      <c r="G102" s="256">
        <v>15.359130742024952</v>
      </c>
      <c r="H102" s="256">
        <v>17.955529835418503</v>
      </c>
      <c r="I102" s="52">
        <v>2.597854366406192E-2</v>
      </c>
      <c r="J102" s="51">
        <v>5.195708732812384E-2</v>
      </c>
      <c r="K102" s="53">
        <v>7.7935630992185756E-2</v>
      </c>
      <c r="L102" s="256">
        <v>15.824463774285642</v>
      </c>
      <c r="M102" s="256">
        <v>17.490196803157815</v>
      </c>
    </row>
    <row r="103" spans="1:13" ht="15" customHeight="1">
      <c r="A103" s="49"/>
      <c r="B103" s="193" t="s">
        <v>172</v>
      </c>
      <c r="C103" s="185">
        <v>7.7780992825542894</v>
      </c>
      <c r="D103" s="50">
        <v>0.53825881676092024</v>
      </c>
      <c r="E103" s="186">
        <v>6.7015816490324491</v>
      </c>
      <c r="F103" s="186">
        <v>8.8546169160761306</v>
      </c>
      <c r="G103" s="186">
        <v>6.163322832271529</v>
      </c>
      <c r="H103" s="186">
        <v>9.3928757328370498</v>
      </c>
      <c r="I103" s="52">
        <v>6.9201844461949158E-2</v>
      </c>
      <c r="J103" s="51">
        <v>0.13840368892389832</v>
      </c>
      <c r="K103" s="53">
        <v>0.20760553338584747</v>
      </c>
      <c r="L103" s="186">
        <v>7.3891943184265747</v>
      </c>
      <c r="M103" s="186">
        <v>8.1670042466820032</v>
      </c>
    </row>
    <row r="104" spans="1:13" ht="15" customHeight="1">
      <c r="A104" s="49"/>
      <c r="B104" s="193" t="s">
        <v>173</v>
      </c>
      <c r="C104" s="259">
        <v>1.8346990675596669E-2</v>
      </c>
      <c r="D104" s="50">
        <v>1.5109984810890611E-3</v>
      </c>
      <c r="E104" s="50">
        <v>1.5324993713418547E-2</v>
      </c>
      <c r="F104" s="50">
        <v>2.136898763777479E-2</v>
      </c>
      <c r="G104" s="50">
        <v>1.3813995232329486E-2</v>
      </c>
      <c r="H104" s="50">
        <v>2.2879986118863854E-2</v>
      </c>
      <c r="I104" s="52">
        <v>8.2356747643570788E-2</v>
      </c>
      <c r="J104" s="51">
        <v>0.16471349528714158</v>
      </c>
      <c r="K104" s="53">
        <v>0.24707024293071236</v>
      </c>
      <c r="L104" s="50">
        <v>1.7429641141816835E-2</v>
      </c>
      <c r="M104" s="50">
        <v>1.9264340209376504E-2</v>
      </c>
    </row>
    <row r="105" spans="1:13" ht="15" customHeight="1">
      <c r="A105" s="49"/>
      <c r="B105" s="193" t="s">
        <v>215</v>
      </c>
      <c r="C105" s="259">
        <v>0.15275483803102125</v>
      </c>
      <c r="D105" s="50">
        <v>6.81192437202545E-3</v>
      </c>
      <c r="E105" s="50">
        <v>0.13913098928697035</v>
      </c>
      <c r="F105" s="50">
        <v>0.16637868677507214</v>
      </c>
      <c r="G105" s="50">
        <v>0.13231906491494488</v>
      </c>
      <c r="H105" s="50">
        <v>0.17319061114709761</v>
      </c>
      <c r="I105" s="52">
        <v>4.4593837156516727E-2</v>
      </c>
      <c r="J105" s="51">
        <v>8.9187674313033455E-2</v>
      </c>
      <c r="K105" s="53">
        <v>0.1337815114695502</v>
      </c>
      <c r="L105" s="50">
        <v>0.14511709612947019</v>
      </c>
      <c r="M105" s="50">
        <v>0.1603925799325723</v>
      </c>
    </row>
    <row r="106" spans="1:13" ht="15" customHeight="1">
      <c r="A106" s="49"/>
      <c r="B106" s="193" t="s">
        <v>155</v>
      </c>
      <c r="C106" s="185">
        <v>4.2802946616393767</v>
      </c>
      <c r="D106" s="50">
        <v>0.16304457456558186</v>
      </c>
      <c r="E106" s="186">
        <v>3.9542055125082127</v>
      </c>
      <c r="F106" s="186">
        <v>4.6063838107705406</v>
      </c>
      <c r="G106" s="186">
        <v>3.7911609379426312</v>
      </c>
      <c r="H106" s="186">
        <v>4.7694283853361226</v>
      </c>
      <c r="I106" s="52">
        <v>3.8091904285658423E-2</v>
      </c>
      <c r="J106" s="51">
        <v>7.6183808571316847E-2</v>
      </c>
      <c r="K106" s="53">
        <v>0.11427571285697527</v>
      </c>
      <c r="L106" s="186">
        <v>4.0662799285574076</v>
      </c>
      <c r="M106" s="186">
        <v>4.4943093947213457</v>
      </c>
    </row>
    <row r="107" spans="1:13" ht="15" customHeight="1">
      <c r="A107" s="49"/>
      <c r="B107" s="193" t="s">
        <v>156</v>
      </c>
      <c r="C107" s="263">
        <v>23.519541321269088</v>
      </c>
      <c r="D107" s="186">
        <v>1.888312701463891</v>
      </c>
      <c r="E107" s="256">
        <v>19.742915918341307</v>
      </c>
      <c r="F107" s="256">
        <v>27.296166724196869</v>
      </c>
      <c r="G107" s="256">
        <v>17.854603216877415</v>
      </c>
      <c r="H107" s="256">
        <v>29.184479425660761</v>
      </c>
      <c r="I107" s="52">
        <v>8.0286969701924435E-2</v>
      </c>
      <c r="J107" s="51">
        <v>0.16057393940384887</v>
      </c>
      <c r="K107" s="53">
        <v>0.24086090910577329</v>
      </c>
      <c r="L107" s="256">
        <v>22.343564255205635</v>
      </c>
      <c r="M107" s="256">
        <v>24.695518387332541</v>
      </c>
    </row>
    <row r="108" spans="1:13" ht="15" customHeight="1">
      <c r="A108" s="49"/>
      <c r="B108" s="193" t="s">
        <v>216</v>
      </c>
      <c r="C108" s="259">
        <v>2.8152380952380953E-2</v>
      </c>
      <c r="D108" s="50">
        <v>2.1396375348379302E-3</v>
      </c>
      <c r="E108" s="50">
        <v>2.3873105882705092E-2</v>
      </c>
      <c r="F108" s="50">
        <v>3.2431656022056811E-2</v>
      </c>
      <c r="G108" s="50">
        <v>2.1733468347867164E-2</v>
      </c>
      <c r="H108" s="50">
        <v>3.4571293556894742E-2</v>
      </c>
      <c r="I108" s="52">
        <v>7.6002009863999548E-2</v>
      </c>
      <c r="J108" s="51">
        <v>0.1520040197279991</v>
      </c>
      <c r="K108" s="53">
        <v>0.22800602959199864</v>
      </c>
      <c r="L108" s="50">
        <v>2.6744761904761907E-2</v>
      </c>
      <c r="M108" s="50">
        <v>2.9559999999999999E-2</v>
      </c>
    </row>
    <row r="109" spans="1:13" ht="15" customHeight="1">
      <c r="A109" s="49"/>
      <c r="B109" s="193" t="s">
        <v>217</v>
      </c>
      <c r="C109" s="185">
        <v>7.8536090157161613</v>
      </c>
      <c r="D109" s="50">
        <v>0.33468265398357488</v>
      </c>
      <c r="E109" s="186">
        <v>7.1842437077490118</v>
      </c>
      <c r="F109" s="186">
        <v>8.5229743236833109</v>
      </c>
      <c r="G109" s="186">
        <v>6.8495610537654361</v>
      </c>
      <c r="H109" s="186">
        <v>8.8576569776668865</v>
      </c>
      <c r="I109" s="52">
        <v>4.2615140798813442E-2</v>
      </c>
      <c r="J109" s="51">
        <v>8.5230281597626883E-2</v>
      </c>
      <c r="K109" s="53">
        <v>0.12784542239644031</v>
      </c>
      <c r="L109" s="186">
        <v>7.4609285649303532</v>
      </c>
      <c r="M109" s="186">
        <v>8.2462894665019686</v>
      </c>
    </row>
    <row r="110" spans="1:13" ht="15" customHeight="1">
      <c r="A110" s="49"/>
      <c r="B110" s="193" t="s">
        <v>218</v>
      </c>
      <c r="C110" s="263">
        <v>34.533378944227863</v>
      </c>
      <c r="D110" s="256">
        <v>6.3182953197282634</v>
      </c>
      <c r="E110" s="256">
        <v>21.896788304771334</v>
      </c>
      <c r="F110" s="256">
        <v>47.169969583684392</v>
      </c>
      <c r="G110" s="256">
        <v>15.578492985043074</v>
      </c>
      <c r="H110" s="256">
        <v>53.488264903412656</v>
      </c>
      <c r="I110" s="52">
        <v>0.18296197803094924</v>
      </c>
      <c r="J110" s="51">
        <v>0.36592395606189848</v>
      </c>
      <c r="K110" s="53">
        <v>0.54888593409284769</v>
      </c>
      <c r="L110" s="256">
        <v>32.806709997016469</v>
      </c>
      <c r="M110" s="256">
        <v>36.260047891439257</v>
      </c>
    </row>
    <row r="111" spans="1:13" ht="15" customHeight="1">
      <c r="A111" s="49"/>
      <c r="B111" s="193" t="s">
        <v>174</v>
      </c>
      <c r="C111" s="185">
        <v>4.8054760861657924</v>
      </c>
      <c r="D111" s="186">
        <v>0.69389411216223718</v>
      </c>
      <c r="E111" s="186">
        <v>3.4176878618413182</v>
      </c>
      <c r="F111" s="186">
        <v>6.1932643104902665</v>
      </c>
      <c r="G111" s="186">
        <v>2.7237937496790807</v>
      </c>
      <c r="H111" s="186">
        <v>6.8871584226525044</v>
      </c>
      <c r="I111" s="52">
        <v>0.14439653839082642</v>
      </c>
      <c r="J111" s="51">
        <v>0.28879307678165284</v>
      </c>
      <c r="K111" s="53">
        <v>0.43318961517247923</v>
      </c>
      <c r="L111" s="186">
        <v>4.5652022818575029</v>
      </c>
      <c r="M111" s="186">
        <v>5.0457498904740818</v>
      </c>
    </row>
    <row r="112" spans="1:13" ht="15" customHeight="1">
      <c r="A112" s="49"/>
      <c r="B112" s="193" t="s">
        <v>219</v>
      </c>
      <c r="C112" s="254">
        <v>71.413555218140132</v>
      </c>
      <c r="D112" s="256">
        <v>4.8269212754299229</v>
      </c>
      <c r="E112" s="255">
        <v>61.759712667280283</v>
      </c>
      <c r="F112" s="255">
        <v>81.067397768999982</v>
      </c>
      <c r="G112" s="255">
        <v>56.932791391850365</v>
      </c>
      <c r="H112" s="255">
        <v>85.894319044429906</v>
      </c>
      <c r="I112" s="52">
        <v>6.7591107328091843E-2</v>
      </c>
      <c r="J112" s="51">
        <v>0.13518221465618369</v>
      </c>
      <c r="K112" s="53">
        <v>0.20277332198427553</v>
      </c>
      <c r="L112" s="255">
        <v>67.842877457233129</v>
      </c>
      <c r="M112" s="255">
        <v>74.984232979047135</v>
      </c>
    </row>
    <row r="113" spans="1:13" ht="15" customHeight="1">
      <c r="A113" s="49"/>
      <c r="B113" s="193" t="s">
        <v>157</v>
      </c>
      <c r="C113" s="185">
        <v>3.5782570805662091</v>
      </c>
      <c r="D113" s="50">
        <v>0.29827966762526259</v>
      </c>
      <c r="E113" s="186">
        <v>2.9816977453156839</v>
      </c>
      <c r="F113" s="186">
        <v>4.1748164158167338</v>
      </c>
      <c r="G113" s="186">
        <v>2.6834180776904213</v>
      </c>
      <c r="H113" s="186">
        <v>4.4730960834419964</v>
      </c>
      <c r="I113" s="52">
        <v>8.3358926122229324E-2</v>
      </c>
      <c r="J113" s="51">
        <v>0.16671785224445865</v>
      </c>
      <c r="K113" s="53">
        <v>0.25007677836668796</v>
      </c>
      <c r="L113" s="186">
        <v>3.3993442265378988</v>
      </c>
      <c r="M113" s="186">
        <v>3.7571699345945193</v>
      </c>
    </row>
    <row r="114" spans="1:13" ht="15" customHeight="1">
      <c r="A114" s="49"/>
      <c r="B114" s="193" t="s">
        <v>175</v>
      </c>
      <c r="C114" s="185">
        <v>6.6208104297738348</v>
      </c>
      <c r="D114" s="50">
        <v>0.34844337868196279</v>
      </c>
      <c r="E114" s="186">
        <v>5.9239236724099094</v>
      </c>
      <c r="F114" s="186">
        <v>7.3176971871377603</v>
      </c>
      <c r="G114" s="186">
        <v>5.5754802937279466</v>
      </c>
      <c r="H114" s="186">
        <v>7.666140565819723</v>
      </c>
      <c r="I114" s="52">
        <v>5.2628508605987306E-2</v>
      </c>
      <c r="J114" s="51">
        <v>0.10525701721197461</v>
      </c>
      <c r="K114" s="53">
        <v>0.15788552581796192</v>
      </c>
      <c r="L114" s="186">
        <v>6.2897699082851428</v>
      </c>
      <c r="M114" s="186">
        <v>6.9518509512625268</v>
      </c>
    </row>
    <row r="115" spans="1:13" ht="15" customHeight="1">
      <c r="A115" s="49"/>
      <c r="B115" s="193" t="s">
        <v>158</v>
      </c>
      <c r="C115" s="263">
        <v>32.80123659671451</v>
      </c>
      <c r="D115" s="186">
        <v>2.9426589729021662</v>
      </c>
      <c r="E115" s="256">
        <v>26.915918650910179</v>
      </c>
      <c r="F115" s="256">
        <v>38.686554542518842</v>
      </c>
      <c r="G115" s="256">
        <v>23.973259678008013</v>
      </c>
      <c r="H115" s="256">
        <v>41.629213515421007</v>
      </c>
      <c r="I115" s="52">
        <v>8.9711830352057931E-2</v>
      </c>
      <c r="J115" s="51">
        <v>0.17942366070411586</v>
      </c>
      <c r="K115" s="53">
        <v>0.26913549105617379</v>
      </c>
      <c r="L115" s="256">
        <v>31.161174766878784</v>
      </c>
      <c r="M115" s="256">
        <v>34.441298426550233</v>
      </c>
    </row>
    <row r="116" spans="1:13" ht="15" customHeight="1">
      <c r="A116" s="49"/>
      <c r="B116" s="193" t="s">
        <v>159</v>
      </c>
      <c r="C116" s="185">
        <v>0.49057308872485705</v>
      </c>
      <c r="D116" s="50">
        <v>3.5510629980977947E-2</v>
      </c>
      <c r="E116" s="186">
        <v>0.41955182876290115</v>
      </c>
      <c r="F116" s="186">
        <v>0.56159434868681291</v>
      </c>
      <c r="G116" s="186">
        <v>0.38404119878192322</v>
      </c>
      <c r="H116" s="186">
        <v>0.59710497866779089</v>
      </c>
      <c r="I116" s="52">
        <v>7.2386013006299349E-2</v>
      </c>
      <c r="J116" s="51">
        <v>0.1447720260125987</v>
      </c>
      <c r="K116" s="53">
        <v>0.21715803901889805</v>
      </c>
      <c r="L116" s="186">
        <v>0.4660444342886142</v>
      </c>
      <c r="M116" s="186">
        <v>0.51510174316109991</v>
      </c>
    </row>
    <row r="117" spans="1:13" ht="15" customHeight="1">
      <c r="A117" s="49"/>
      <c r="B117" s="193" t="s">
        <v>220</v>
      </c>
      <c r="C117" s="263">
        <v>21.151402077050218</v>
      </c>
      <c r="D117" s="186">
        <v>0.93630191089274339</v>
      </c>
      <c r="E117" s="256">
        <v>19.278798255264732</v>
      </c>
      <c r="F117" s="256">
        <v>23.024005898835703</v>
      </c>
      <c r="G117" s="256">
        <v>18.342496344371988</v>
      </c>
      <c r="H117" s="256">
        <v>23.960307809728448</v>
      </c>
      <c r="I117" s="52">
        <v>4.4266659367638496E-2</v>
      </c>
      <c r="J117" s="51">
        <v>8.8533318735276992E-2</v>
      </c>
      <c r="K117" s="53">
        <v>0.13279997810291549</v>
      </c>
      <c r="L117" s="256">
        <v>20.093831973197705</v>
      </c>
      <c r="M117" s="256">
        <v>22.20897218090273</v>
      </c>
    </row>
    <row r="118" spans="1:13" ht="15" customHeight="1">
      <c r="A118" s="49"/>
      <c r="B118" s="193" t="s">
        <v>160</v>
      </c>
      <c r="C118" s="185">
        <v>5.8578524679684421</v>
      </c>
      <c r="D118" s="50">
        <v>0.46861376875830235</v>
      </c>
      <c r="E118" s="186">
        <v>4.9206249304518375</v>
      </c>
      <c r="F118" s="186">
        <v>6.7950800054850466</v>
      </c>
      <c r="G118" s="186">
        <v>4.4520111616935347</v>
      </c>
      <c r="H118" s="186">
        <v>7.2636937742433494</v>
      </c>
      <c r="I118" s="52">
        <v>7.999753686538677E-2</v>
      </c>
      <c r="J118" s="51">
        <v>0.15999507373077354</v>
      </c>
      <c r="K118" s="53">
        <v>0.23999261059616031</v>
      </c>
      <c r="L118" s="186">
        <v>5.5649598445700201</v>
      </c>
      <c r="M118" s="186">
        <v>6.150745091366864</v>
      </c>
    </row>
    <row r="119" spans="1:13" ht="15" customHeight="1">
      <c r="A119" s="49"/>
      <c r="B119" s="193" t="s">
        <v>161</v>
      </c>
      <c r="C119" s="259">
        <v>3.9838627455643198E-2</v>
      </c>
      <c r="D119" s="50">
        <v>6.3092686025087632E-3</v>
      </c>
      <c r="E119" s="50">
        <v>2.7220090250625672E-2</v>
      </c>
      <c r="F119" s="50">
        <v>5.2457164660660721E-2</v>
      </c>
      <c r="G119" s="50">
        <v>2.091082164811691E-2</v>
      </c>
      <c r="H119" s="50">
        <v>5.8766433263169486E-2</v>
      </c>
      <c r="I119" s="52">
        <v>0.1583706318580774</v>
      </c>
      <c r="J119" s="51">
        <v>0.3167412637161548</v>
      </c>
      <c r="K119" s="53">
        <v>0.47511189557423217</v>
      </c>
      <c r="L119" s="50">
        <v>3.7846696082861037E-2</v>
      </c>
      <c r="M119" s="50">
        <v>4.183055882842536E-2</v>
      </c>
    </row>
    <row r="120" spans="1:13" ht="15" customHeight="1">
      <c r="A120" s="49"/>
      <c r="B120" s="193" t="s">
        <v>177</v>
      </c>
      <c r="C120" s="185">
        <v>1.332130908027668</v>
      </c>
      <c r="D120" s="50">
        <v>0.10286163820902906</v>
      </c>
      <c r="E120" s="186">
        <v>1.1264076316096099</v>
      </c>
      <c r="F120" s="186">
        <v>1.5378541844457261</v>
      </c>
      <c r="G120" s="186">
        <v>1.0235459934005808</v>
      </c>
      <c r="H120" s="186">
        <v>1.6407158226547551</v>
      </c>
      <c r="I120" s="52">
        <v>7.7215863387874076E-2</v>
      </c>
      <c r="J120" s="51">
        <v>0.15443172677574815</v>
      </c>
      <c r="K120" s="53">
        <v>0.23164759016362224</v>
      </c>
      <c r="L120" s="186">
        <v>1.2655243626262846</v>
      </c>
      <c r="M120" s="186">
        <v>1.3987374534290513</v>
      </c>
    </row>
    <row r="121" spans="1:13" ht="15" customHeight="1">
      <c r="A121" s="49"/>
      <c r="B121" s="193" t="s">
        <v>162</v>
      </c>
      <c r="C121" s="185">
        <v>0.16856694965776994</v>
      </c>
      <c r="D121" s="186">
        <v>2.1126095617421421E-2</v>
      </c>
      <c r="E121" s="186">
        <v>0.12631475842292711</v>
      </c>
      <c r="F121" s="186">
        <v>0.21081914089261278</v>
      </c>
      <c r="G121" s="186">
        <v>0.10518866280550568</v>
      </c>
      <c r="H121" s="186">
        <v>0.23194523651003421</v>
      </c>
      <c r="I121" s="52">
        <v>0.1253276259688646</v>
      </c>
      <c r="J121" s="51">
        <v>0.2506552519377292</v>
      </c>
      <c r="K121" s="53">
        <v>0.37598287790659379</v>
      </c>
      <c r="L121" s="186">
        <v>0.16013860217488143</v>
      </c>
      <c r="M121" s="186">
        <v>0.17699529714065845</v>
      </c>
    </row>
    <row r="122" spans="1:13" ht="15" customHeight="1">
      <c r="A122" s="49"/>
      <c r="B122" s="193" t="s">
        <v>136</v>
      </c>
      <c r="C122" s="185">
        <v>1.9983629112545624</v>
      </c>
      <c r="D122" s="50">
        <v>0.10393764307972364</v>
      </c>
      <c r="E122" s="186">
        <v>1.7904876250951152</v>
      </c>
      <c r="F122" s="186">
        <v>2.2062381974140095</v>
      </c>
      <c r="G122" s="186">
        <v>1.6865499820153915</v>
      </c>
      <c r="H122" s="186">
        <v>2.3101758404937334</v>
      </c>
      <c r="I122" s="52">
        <v>5.2011395174699326E-2</v>
      </c>
      <c r="J122" s="51">
        <v>0.10402279034939865</v>
      </c>
      <c r="K122" s="53">
        <v>0.15603418552409798</v>
      </c>
      <c r="L122" s="186">
        <v>1.8984447656918344</v>
      </c>
      <c r="M122" s="186">
        <v>2.0982810568172905</v>
      </c>
    </row>
    <row r="123" spans="1:13" ht="15" customHeight="1">
      <c r="A123" s="49"/>
      <c r="B123" s="193" t="s">
        <v>178</v>
      </c>
      <c r="C123" s="263">
        <v>11.441853139461076</v>
      </c>
      <c r="D123" s="256">
        <v>1.5200671590404904</v>
      </c>
      <c r="E123" s="256">
        <v>8.4017188213800953</v>
      </c>
      <c r="F123" s="256">
        <v>14.481987457542056</v>
      </c>
      <c r="G123" s="256">
        <v>6.8816516623396042</v>
      </c>
      <c r="H123" s="256">
        <v>16.002054616582548</v>
      </c>
      <c r="I123" s="52">
        <v>0.13285148310443071</v>
      </c>
      <c r="J123" s="51">
        <v>0.26570296620886141</v>
      </c>
      <c r="K123" s="53">
        <v>0.39855444931329209</v>
      </c>
      <c r="L123" s="256">
        <v>10.869760482488022</v>
      </c>
      <c r="M123" s="256">
        <v>12.013945796434129</v>
      </c>
    </row>
    <row r="124" spans="1:13" ht="15" customHeight="1">
      <c r="A124" s="49"/>
      <c r="B124" s="193" t="s">
        <v>221</v>
      </c>
      <c r="C124" s="185">
        <v>3.0173927493815382</v>
      </c>
      <c r="D124" s="186">
        <v>0.30473917964416902</v>
      </c>
      <c r="E124" s="186">
        <v>2.4079143900932003</v>
      </c>
      <c r="F124" s="186">
        <v>3.6268711086698762</v>
      </c>
      <c r="G124" s="186">
        <v>2.1031752104490309</v>
      </c>
      <c r="H124" s="186">
        <v>3.9316102883140456</v>
      </c>
      <c r="I124" s="52">
        <v>0.10099420425353314</v>
      </c>
      <c r="J124" s="51">
        <v>0.20198840850706629</v>
      </c>
      <c r="K124" s="53">
        <v>0.30298261276059946</v>
      </c>
      <c r="L124" s="186">
        <v>2.8665231119124615</v>
      </c>
      <c r="M124" s="186">
        <v>3.168262386850615</v>
      </c>
    </row>
    <row r="125" spans="1:13" ht="15" customHeight="1">
      <c r="A125" s="49"/>
      <c r="B125" s="193" t="s">
        <v>163</v>
      </c>
      <c r="C125" s="263">
        <v>11.842080845250489</v>
      </c>
      <c r="D125" s="186">
        <v>1.0553133796340963</v>
      </c>
      <c r="E125" s="256">
        <v>9.7314540859822962</v>
      </c>
      <c r="F125" s="256">
        <v>13.952707604518682</v>
      </c>
      <c r="G125" s="256">
        <v>8.6761407063481997</v>
      </c>
      <c r="H125" s="256">
        <v>15.008020984152779</v>
      </c>
      <c r="I125" s="52">
        <v>8.9115535810359844E-2</v>
      </c>
      <c r="J125" s="51">
        <v>0.17823107162071969</v>
      </c>
      <c r="K125" s="53">
        <v>0.26734660743107952</v>
      </c>
      <c r="L125" s="256">
        <v>11.249976802987964</v>
      </c>
      <c r="M125" s="256">
        <v>12.434184887513014</v>
      </c>
    </row>
    <row r="126" spans="1:13" ht="15" customHeight="1">
      <c r="A126" s="49"/>
      <c r="B126" s="193" t="s">
        <v>164</v>
      </c>
      <c r="C126" s="185">
        <v>1.067042941880828</v>
      </c>
      <c r="D126" s="186">
        <v>0.16441566986652698</v>
      </c>
      <c r="E126" s="186">
        <v>0.73821160214777404</v>
      </c>
      <c r="F126" s="186">
        <v>1.3958742816138821</v>
      </c>
      <c r="G126" s="186">
        <v>0.57379593228124715</v>
      </c>
      <c r="H126" s="186">
        <v>1.5602899514804089</v>
      </c>
      <c r="I126" s="52">
        <v>0.15408533566298555</v>
      </c>
      <c r="J126" s="51">
        <v>0.30817067132597109</v>
      </c>
      <c r="K126" s="53">
        <v>0.46225600698895664</v>
      </c>
      <c r="L126" s="186">
        <v>1.0136907947867866</v>
      </c>
      <c r="M126" s="186">
        <v>1.1203950889748695</v>
      </c>
    </row>
    <row r="127" spans="1:13" ht="15" customHeight="1">
      <c r="A127" s="49"/>
      <c r="B127" s="193" t="s">
        <v>222</v>
      </c>
      <c r="C127" s="259">
        <v>0.5714878794134739</v>
      </c>
      <c r="D127" s="50">
        <v>1.6078869320325619E-2</v>
      </c>
      <c r="E127" s="50">
        <v>0.53933014077282271</v>
      </c>
      <c r="F127" s="50">
        <v>0.60364561805412509</v>
      </c>
      <c r="G127" s="50">
        <v>0.52325127145249706</v>
      </c>
      <c r="H127" s="50">
        <v>0.61972448737445074</v>
      </c>
      <c r="I127" s="52">
        <v>2.8135101197295016E-2</v>
      </c>
      <c r="J127" s="51">
        <v>5.6270202394590033E-2</v>
      </c>
      <c r="K127" s="53">
        <v>8.4405303591885056E-2</v>
      </c>
      <c r="L127" s="50">
        <v>0.54291348544280016</v>
      </c>
      <c r="M127" s="50">
        <v>0.60006227338414764</v>
      </c>
    </row>
    <row r="128" spans="1:13" ht="15" customHeight="1">
      <c r="A128" s="49"/>
      <c r="B128" s="193" t="s">
        <v>182</v>
      </c>
      <c r="C128" s="254">
        <v>56.019148300800722</v>
      </c>
      <c r="D128" s="256">
        <v>4.7322696632137964</v>
      </c>
      <c r="E128" s="255">
        <v>46.554608974373132</v>
      </c>
      <c r="F128" s="255">
        <v>65.483687627228321</v>
      </c>
      <c r="G128" s="255">
        <v>41.822339311159332</v>
      </c>
      <c r="H128" s="255">
        <v>70.215957290442105</v>
      </c>
      <c r="I128" s="52">
        <v>8.4475930226632065E-2</v>
      </c>
      <c r="J128" s="51">
        <v>0.16895186045326413</v>
      </c>
      <c r="K128" s="53">
        <v>0.25342779067989618</v>
      </c>
      <c r="L128" s="255">
        <v>53.218190885760684</v>
      </c>
      <c r="M128" s="255">
        <v>58.820105715840761</v>
      </c>
    </row>
    <row r="129" spans="1:13" ht="15" customHeight="1">
      <c r="A129" s="49"/>
      <c r="B129" s="165" t="s">
        <v>179</v>
      </c>
      <c r="C129" s="206"/>
      <c r="D129" s="208"/>
      <c r="E129" s="214"/>
      <c r="F129" s="214"/>
      <c r="G129" s="214"/>
      <c r="H129" s="214"/>
      <c r="I129" s="209"/>
      <c r="J129" s="209"/>
      <c r="K129" s="209"/>
      <c r="L129" s="214"/>
      <c r="M129" s="215"/>
    </row>
    <row r="130" spans="1:13" ht="15" customHeight="1">
      <c r="A130" s="49"/>
      <c r="B130" s="210" t="s">
        <v>217</v>
      </c>
      <c r="C130" s="211">
        <v>7.950030397249999</v>
      </c>
      <c r="D130" s="212">
        <v>0.20759414423681455</v>
      </c>
      <c r="E130" s="213">
        <v>7.5348421087763704</v>
      </c>
      <c r="F130" s="213">
        <v>8.3652186857236277</v>
      </c>
      <c r="G130" s="213">
        <v>7.3272479645395556</v>
      </c>
      <c r="H130" s="213">
        <v>8.5728128299604425</v>
      </c>
      <c r="I130" s="89">
        <v>2.611237113113726E-2</v>
      </c>
      <c r="J130" s="90">
        <v>5.2224742262274519E-2</v>
      </c>
      <c r="K130" s="91">
        <v>7.8337113393411775E-2</v>
      </c>
      <c r="L130" s="213">
        <v>7.5525288773874992</v>
      </c>
      <c r="M130" s="213">
        <v>8.3475319171124998</v>
      </c>
    </row>
    <row r="131" spans="1:13" ht="15" customHeight="1">
      <c r="B131" s="270" t="s">
        <v>637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30">
    <cfRule type="expression" dxfId="30" priority="71">
      <formula>IF(PG_IsBlnkRowRout*PG_IsBlnkRowRoutNext=1,TRUE,FALSE)</formula>
    </cfRule>
  </conditionalFormatting>
  <conditionalFormatting sqref="I5:K130">
    <cfRule type="cellIs" dxfId="29" priority="2" operator="greaterThan">
      <formula>1</formula>
    </cfRule>
  </conditionalFormatting>
  <hyperlinks>
    <hyperlink ref="B5" location="'Fire Assay'!$A$4" display="'Fire Assay'!$A$4" xr:uid="{4BAB7434-5B8F-4420-BDC6-1D148E09BE87}"/>
    <hyperlink ref="B7" location="'Fire Assay (Grav)'!$A$4" display="'Fire Assay (Grav)'!$A$4" xr:uid="{DD6BF3EA-317A-4679-941C-E733CC22B731}"/>
    <hyperlink ref="B9" location="'AR Digest 10-50g'!$A$4" display="'AR Digest 10-50g'!$A$4" xr:uid="{4D2CF87A-43E5-4805-8CDA-404E53A35403}"/>
    <hyperlink ref="B11" location="'4-Acid'!$A$4" display="'4-Acid'!$A$4" xr:uid="{292A8B34-83E4-45E8-89F5-470B26F68227}"/>
    <hyperlink ref="B12" location="'4-Acid'!$A$22" display="'4-Acid'!$A$22" xr:uid="{5AE20AEA-715E-41D3-99B1-5EF57B727889}"/>
    <hyperlink ref="B13" location="'4-Acid'!$A$40" display="'4-Acid'!$A$40" xr:uid="{CE2A6E0D-E53B-4651-8A92-62A5D4D89699}"/>
    <hyperlink ref="B14" location="'4-Acid'!$A$94" display="'4-Acid'!$A$94" xr:uid="{F9824F73-4D22-41E7-8377-219F663A30D2}"/>
    <hyperlink ref="B15" location="'4-Acid'!$A$112" display="'4-Acid'!$A$112" xr:uid="{88271194-2703-49C8-8EC2-5049833FC8F6}"/>
    <hyperlink ref="B16" location="'4-Acid'!$A$131" display="'4-Acid'!$A$131" xr:uid="{C9D4DB37-2A0B-44BD-93A4-C0BF437FAA9E}"/>
    <hyperlink ref="B17" location="'4-Acid'!$A$149" display="'4-Acid'!$A$149" xr:uid="{42C71F61-EBD9-4429-BBDB-BC1C7B222174}"/>
    <hyperlink ref="B18" location="'4-Acid'!$A$168" display="'4-Acid'!$A$168" xr:uid="{F37BE04F-B264-4D27-8585-6E83AB66175E}"/>
    <hyperlink ref="B19" location="'4-Acid'!$A$186" display="'4-Acid'!$A$186" xr:uid="{5E1B7ED6-3568-411D-8ECF-767B38BF3B22}"/>
    <hyperlink ref="B20" location="'4-Acid'!$A$204" display="'4-Acid'!$A$204" xr:uid="{ACE9AC4C-655B-4A99-A997-F8AC9E10575B}"/>
    <hyperlink ref="B21" location="'4-Acid'!$A$223" display="'4-Acid'!$A$223" xr:uid="{3E6E6B4F-B7B7-47F1-8798-0B511D090598}"/>
    <hyperlink ref="B22" location="'4-Acid'!$A$241" display="'4-Acid'!$A$241" xr:uid="{54CB3A8F-C20C-4CF6-9BB5-2034FC5384D5}"/>
    <hyperlink ref="B23" location="'4-Acid'!$A$259" display="'4-Acid'!$A$259" xr:uid="{A0601445-E8CB-4433-AF34-EA0D642BCF95}"/>
    <hyperlink ref="B24" location="'4-Acid'!$A$277" display="'4-Acid'!$A$277" xr:uid="{A20BAEBE-073D-4CB7-913C-59D6DBB46D28}"/>
    <hyperlink ref="B25" location="'4-Acid'!$A$296" display="'4-Acid'!$A$296" xr:uid="{B03CE7CE-DA01-4A98-BB96-DCBDF9838C67}"/>
    <hyperlink ref="B26" location="'4-Acid'!$A$315" display="'4-Acid'!$A$315" xr:uid="{A7D96FAB-A3AD-451D-8433-6FECA6955AAC}"/>
    <hyperlink ref="B27" location="'4-Acid'!$A$333" display="'4-Acid'!$A$333" xr:uid="{DD22855E-46CA-477D-8348-2B6F2AA01649}"/>
    <hyperlink ref="B28" location="'4-Acid'!$A$352" display="'4-Acid'!$A$352" xr:uid="{389F1F89-9ABF-4518-8E4D-FBBC0C118736}"/>
    <hyperlink ref="B29" location="'4-Acid'!$A$388" display="'4-Acid'!$A$388" xr:uid="{2437895D-436A-45B8-BA79-98574CD3FE68}"/>
    <hyperlink ref="B30" location="'4-Acid'!$A$424" display="'4-Acid'!$A$424" xr:uid="{FD3CBA85-33AC-4919-967F-D18B48E4C9B4}"/>
    <hyperlink ref="B31" location="'4-Acid'!$A$442" display="'4-Acid'!$A$442" xr:uid="{5EBE42E0-07BC-4998-A081-D9D7FDC49B1D}"/>
    <hyperlink ref="B32" location="'4-Acid'!$A$460" display="'4-Acid'!$A$460" xr:uid="{F15B80E2-EAEE-4FEB-906C-60C5BBFE8B2C}"/>
    <hyperlink ref="B33" location="'4-Acid'!$A$478" display="'4-Acid'!$A$478" xr:uid="{D2275756-E12F-40A1-A193-3A451F5835B0}"/>
    <hyperlink ref="B34" location="'4-Acid'!$A$496" display="'4-Acid'!$A$496" xr:uid="{6B8B9189-A3F4-4B01-9028-DF8A2E61AD69}"/>
    <hyperlink ref="B35" location="'4-Acid'!$A$514" display="'4-Acid'!$A$514" xr:uid="{8ED4A29E-FF02-41DF-B454-E8E06AD16A4B}"/>
    <hyperlink ref="B36" location="'4-Acid'!$A$533" display="'4-Acid'!$A$533" xr:uid="{E36F41D5-18A4-4F9D-996B-11610B65FC48}"/>
    <hyperlink ref="B37" location="'4-Acid'!$A$551" display="'4-Acid'!$A$551" xr:uid="{947CD58B-AFC0-4458-868C-4BED4F5FF9B7}"/>
    <hyperlink ref="B38" location="'4-Acid'!$A$569" display="'4-Acid'!$A$569" xr:uid="{D0809C62-4B18-4964-BEB8-42FC3A20AADE}"/>
    <hyperlink ref="B39" location="'4-Acid'!$A$588" display="'4-Acid'!$A$588" xr:uid="{D50A2BF1-BB01-40F7-BFEB-F13131373665}"/>
    <hyperlink ref="B40" location="'4-Acid'!$A$606" display="'4-Acid'!$A$606" xr:uid="{6B92169E-5601-4294-8126-A921AD5FA7CB}"/>
    <hyperlink ref="B41" location="'4-Acid'!$A$624" display="'4-Acid'!$A$624" xr:uid="{B76A3A1A-9F1D-4855-8799-CFE9BC00D533}"/>
    <hyperlink ref="B42" location="'4-Acid'!$A$642" display="'4-Acid'!$A$642" xr:uid="{933C2446-2266-4C08-964A-1F7365B17708}"/>
    <hyperlink ref="B43" location="'4-Acid'!$A$660" display="'4-Acid'!$A$660" xr:uid="{7CD8548F-5C9E-4B0A-BEC2-131BC01D2153}"/>
    <hyperlink ref="B44" location="'4-Acid'!$A$678" display="'4-Acid'!$A$678" xr:uid="{0BC57201-82D9-429D-8998-6EF368A1A2E2}"/>
    <hyperlink ref="B45" location="'4-Acid'!$A$696" display="'4-Acid'!$A$696" xr:uid="{677BFF99-BD6E-4B94-A213-374FB6CB1B33}"/>
    <hyperlink ref="B46" location="'4-Acid'!$A$714" display="'4-Acid'!$A$714" xr:uid="{3A97F618-D718-4386-805F-42FA4C93D56A}"/>
    <hyperlink ref="B47" location="'4-Acid'!$A$732" display="'4-Acid'!$A$732" xr:uid="{CE89CEE5-DF71-435E-8ECE-DDAD845C60BF}"/>
    <hyperlink ref="B48" location="'4-Acid'!$A$750" display="'4-Acid'!$A$750" xr:uid="{111CF833-475D-40B2-BA6D-06602B37DBB2}"/>
    <hyperlink ref="B49" location="'4-Acid'!$A$768" display="'4-Acid'!$A$768" xr:uid="{207E0E34-9FCD-47F5-82B5-50482532DA3E}"/>
    <hyperlink ref="B50" location="'4-Acid'!$A$787" display="'4-Acid'!$A$787" xr:uid="{30A9BF1B-B27F-4F0A-A5C4-C7DFF6C7DD33}"/>
    <hyperlink ref="B51" location="'4-Acid'!$A$806" display="'4-Acid'!$A$806" xr:uid="{7B11FA11-B5F8-4664-A305-1F714411A557}"/>
    <hyperlink ref="B52" location="'4-Acid'!$A$824" display="'4-Acid'!$A$824" xr:uid="{0328B50F-A660-40E8-BC06-96CB325FCE3D}"/>
    <hyperlink ref="B53" location="'4-Acid'!$A$842" display="'4-Acid'!$A$842" xr:uid="{8EC8163B-F3E2-486C-BD8F-6D31C9D590FB}"/>
    <hyperlink ref="B54" location="'4-Acid'!$A$861" display="'4-Acid'!$A$861" xr:uid="{8275A094-5DF1-4D24-A440-D43B4BF7E990}"/>
    <hyperlink ref="B55" location="'4-Acid'!$A$880" display="'4-Acid'!$A$880" xr:uid="{DCECD3A7-8273-4893-BBCB-9FF8739A7D38}"/>
    <hyperlink ref="B56" location="'4-Acid'!$A$899" display="'4-Acid'!$A$899" xr:uid="{770C59A5-F763-49C8-9080-208CB71B2416}"/>
    <hyperlink ref="B57" location="'4-Acid'!$A$918" display="'4-Acid'!$A$918" xr:uid="{F190D3F9-36B6-4B63-A4F1-3679E46B00FB}"/>
    <hyperlink ref="B58" location="'4-Acid'!$A$936" display="'4-Acid'!$A$936" xr:uid="{C89462EB-A87B-4755-B149-E7BE10F94148}"/>
    <hyperlink ref="B59" location="'4-Acid'!$A$954" display="'4-Acid'!$A$954" xr:uid="{61F9FA05-EE4D-4646-BA74-1AD81AEC1F18}"/>
    <hyperlink ref="B60" location="'4-Acid'!$A$972" display="'4-Acid'!$A$972" xr:uid="{5BEEA0CF-7B2D-404A-A4B2-853D0C562030}"/>
    <hyperlink ref="B61" location="'4-Acid'!$A$990" display="'4-Acid'!$A$990" xr:uid="{D19572D9-8A11-49C2-A6ED-FF97921A9B32}"/>
    <hyperlink ref="B62" location="'4-Acid'!$A$1008" display="'4-Acid'!$A$1008" xr:uid="{D969F769-BFBC-496E-9DAC-C6D64CE8C8A0}"/>
    <hyperlink ref="B63" location="'4-Acid'!$A$1026" display="'4-Acid'!$A$1026" xr:uid="{EC6F22B3-4227-4E14-B79F-100EDDF86BD5}"/>
    <hyperlink ref="B64" location="'4-Acid'!$A$1044" display="'4-Acid'!$A$1044" xr:uid="{D462F1E8-8871-4A0C-ADBA-7A4569053439}"/>
    <hyperlink ref="B65" location="'4-Acid'!$A$1063" display="'4-Acid'!$A$1063" xr:uid="{DF101319-6100-4630-889A-A33584A60459}"/>
    <hyperlink ref="B66" location="'4-Acid'!$A$1081" display="'4-Acid'!$A$1081" xr:uid="{71E0AF7A-883E-4410-8563-91A41AC6B581}"/>
    <hyperlink ref="B67" location="'4-Acid'!$A$1099" display="'4-Acid'!$A$1099" xr:uid="{A717D81F-8039-4E13-A2E6-1C49C126F14D}"/>
    <hyperlink ref="B68" location="'4-Acid'!$A$1117" display="'4-Acid'!$A$1117" xr:uid="{14490931-CBC7-4B6E-A509-1A42FC6A8CC6}"/>
    <hyperlink ref="B70" location="'Aqua Regia'!$A$4" display="'Aqua Regia'!$A$4" xr:uid="{CDA6C444-BEDC-4363-8738-A9CCD7899ED7}"/>
    <hyperlink ref="B71" location="'Aqua Regia'!$A$23" display="'Aqua Regia'!$A$23" xr:uid="{CD9A3592-E602-4E8D-BF66-313F969E7041}"/>
    <hyperlink ref="B72" location="'Aqua Regia'!$A$41" display="'Aqua Regia'!$A$41" xr:uid="{C8C2BBCD-95B2-42C6-BF8A-252EDED0675D}"/>
    <hyperlink ref="B73" location="'Aqua Regia'!$A$59" display="'Aqua Regia'!$A$59" xr:uid="{A3CB3CF9-1FDB-43C2-BCF2-231E0B1AFB59}"/>
    <hyperlink ref="B74" location="'Aqua Regia'!$A$95" display="'Aqua Regia'!$A$95" xr:uid="{FFA48F62-6608-4D5E-B4A7-B6287922E908}"/>
    <hyperlink ref="B75" location="'Aqua Regia'!$A$114" display="'Aqua Regia'!$A$114" xr:uid="{90112E27-28B5-4BF8-8641-D1D623D57EFC}"/>
    <hyperlink ref="B76" location="'Aqua Regia'!$A$133" display="'Aqua Regia'!$A$133" xr:uid="{319715EA-A14D-4297-A2E9-6A1BD42D3B0E}"/>
    <hyperlink ref="B77" location="'Aqua Regia'!$A$151" display="'Aqua Regia'!$A$151" xr:uid="{E5D78C8D-988D-4A3F-B130-4A1549CDB2C5}"/>
    <hyperlink ref="B78" location="'Aqua Regia'!$A$169" display="'Aqua Regia'!$A$169" xr:uid="{E164C8C3-69FC-414B-B41A-5B22C4FAC402}"/>
    <hyperlink ref="B79" location="'Aqua Regia'!$A$187" display="'Aqua Regia'!$A$187" xr:uid="{61B0EF89-8127-4A3E-9475-507D68B33E10}"/>
    <hyperlink ref="B80" location="'Aqua Regia'!$A$205" display="'Aqua Regia'!$A$205" xr:uid="{94D3A89A-1CE7-4E42-8B25-C66C300C098E}"/>
    <hyperlink ref="B81" location="'Aqua Regia'!$A$223" display="'Aqua Regia'!$A$223" xr:uid="{64E09415-B974-4373-84CE-A35807494832}"/>
    <hyperlink ref="B82" location="'Aqua Regia'!$A$241" display="'Aqua Regia'!$A$241" xr:uid="{29CFBBDA-4657-4D07-88AC-4178A3E02ADD}"/>
    <hyperlink ref="B83" location="'Aqua Regia'!$A$259" display="'Aqua Regia'!$A$259" xr:uid="{9E7C1EB0-F4C4-4601-9CA3-C8A79064C241}"/>
    <hyperlink ref="B84" location="'Aqua Regia'!$A$277" display="'Aqua Regia'!$A$277" xr:uid="{82AA5995-8CEE-43FE-8115-FAC5FA54D279}"/>
    <hyperlink ref="B85" location="'Aqua Regia'!$A$295" display="'Aqua Regia'!$A$295" xr:uid="{8031FC37-5FB6-4445-AD09-4734A0F7A95A}"/>
    <hyperlink ref="B86" location="'Aqua Regia'!$A$314" display="'Aqua Regia'!$A$314" xr:uid="{BB87D838-C797-4333-BA36-12F985F794F4}"/>
    <hyperlink ref="B87" location="'Aqua Regia'!$A$332" display="'Aqua Regia'!$A$332" xr:uid="{18C714C2-B60D-4735-96BF-AC0383F6CC8B}"/>
    <hyperlink ref="B88" location="'Aqua Regia'!$A$351" display="'Aqua Regia'!$A$351" xr:uid="{F0CBC470-0726-42D7-81B5-6E4CEA341A29}"/>
    <hyperlink ref="B89" location="'Aqua Regia'!$A$387" display="'Aqua Regia'!$A$387" xr:uid="{4B577EF1-C3BD-4AEF-A3B1-5271160B4225}"/>
    <hyperlink ref="B90" location="'Aqua Regia'!$A$406" display="'Aqua Regia'!$A$406" xr:uid="{04EBCA6F-AC9E-4CD2-8224-C475F289071A}"/>
    <hyperlink ref="B91" location="'Aqua Regia'!$A$424" display="'Aqua Regia'!$A$424" xr:uid="{1DF6FD3E-2BE6-4B83-A545-1A33EB36DD4C}"/>
    <hyperlink ref="B92" location="'Aqua Regia'!$A$442" display="'Aqua Regia'!$A$442" xr:uid="{8A9161C0-DD59-48BC-BA07-C65147448A52}"/>
    <hyperlink ref="B93" location="'Aqua Regia'!$A$460" display="'Aqua Regia'!$A$460" xr:uid="{6268C30F-1AE6-42DA-B9C2-AD8F492E4F30}"/>
    <hyperlink ref="B94" location="'Aqua Regia'!$A$478" display="'Aqua Regia'!$A$478" xr:uid="{42C9BEE6-749E-4D00-ABD1-E4BFC8BAAD70}"/>
    <hyperlink ref="B95" location="'Aqua Regia'!$A$497" display="'Aqua Regia'!$A$497" xr:uid="{08C00D0F-B32D-4EAA-9D05-C4E9771D8905}"/>
    <hyperlink ref="B96" location="'Aqua Regia'!$A$515" display="'Aqua Regia'!$A$515" xr:uid="{6F4551F9-5128-4317-A137-B6C55C690570}"/>
    <hyperlink ref="B97" location="'Aqua Regia'!$A$534" display="'Aqua Regia'!$A$534" xr:uid="{8BEA1789-F74B-4C4B-B45C-CA8F38C17057}"/>
    <hyperlink ref="B98" location="'Aqua Regia'!$A$552" display="'Aqua Regia'!$A$552" xr:uid="{C81CFF40-67EE-4514-9957-63396F50FAA6}"/>
    <hyperlink ref="B99" location="'Aqua Regia'!$A$570" display="'Aqua Regia'!$A$570" xr:uid="{EE1CEB02-1D13-43C8-A52F-7ABDE4C6F11D}"/>
    <hyperlink ref="B100" location="'Aqua Regia'!$A$589" display="'Aqua Regia'!$A$589" xr:uid="{5850B0CD-D44B-4382-8F66-1E4BA1076292}"/>
    <hyperlink ref="B101" location="'Aqua Regia'!$A$608" display="'Aqua Regia'!$A$608" xr:uid="{5C30D62B-7CDE-463F-BE48-9852EF449D9E}"/>
    <hyperlink ref="B102" location="'Aqua Regia'!$A$626" display="'Aqua Regia'!$A$626" xr:uid="{F8F0C4D3-62E3-4E5F-9331-344213A25DB8}"/>
    <hyperlink ref="B103" location="'Aqua Regia'!$A$644" display="'Aqua Regia'!$A$644" xr:uid="{0840AF96-9163-4B62-B6C0-1623A022B6DB}"/>
    <hyperlink ref="B104" location="'Aqua Regia'!$A$662" display="'Aqua Regia'!$A$662" xr:uid="{467D7289-6479-4D44-9463-586B35DDA766}"/>
    <hyperlink ref="B105" location="'Aqua Regia'!$A$680" display="'Aqua Regia'!$A$680" xr:uid="{9F7FF99D-D530-4979-AE2A-1FE3C4F2EA3C}"/>
    <hyperlink ref="B106" location="'Aqua Regia'!$A$716" display="'Aqua Regia'!$A$716" xr:uid="{C483358E-22E8-4CEC-9E63-C601610C9163}"/>
    <hyperlink ref="B107" location="'Aqua Regia'!$A$752" display="'Aqua Regia'!$A$752" xr:uid="{9AD01C5F-AF37-44DD-BF8D-4DA8CEDBD40A}"/>
    <hyperlink ref="B108" location="'Aqua Regia'!$A$770" display="'Aqua Regia'!$A$770" xr:uid="{717A2358-BF7A-46A5-85F8-485B73F210AA}"/>
    <hyperlink ref="B109" location="'Aqua Regia'!$A$788" display="'Aqua Regia'!$A$788" xr:uid="{A2E60D78-6ED5-4E0B-9A28-840697992BFD}"/>
    <hyperlink ref="B110" location="'Aqua Regia'!$A$806" display="'Aqua Regia'!$A$806" xr:uid="{8792DC70-1E81-488D-9717-1AD64C23D071}"/>
    <hyperlink ref="B111" location="'Aqua Regia'!$A$825" display="'Aqua Regia'!$A$825" xr:uid="{0EFCB1EB-973C-486B-B5F0-B2B20229A77B}"/>
    <hyperlink ref="B112" location="'Aqua Regia'!$A$844" display="'Aqua Regia'!$A$844" xr:uid="{A160EDCB-D5C3-40FD-AF72-26A92781488C}"/>
    <hyperlink ref="B113" location="'Aqua Regia'!$A$862" display="'Aqua Regia'!$A$862" xr:uid="{A33A7151-9C76-4996-BD7F-AF42C04E30FB}"/>
    <hyperlink ref="B114" location="'Aqua Regia'!$A$880" display="'Aqua Regia'!$A$880" xr:uid="{523C70F4-E372-4318-A25F-844C66AC11A2}"/>
    <hyperlink ref="B115" location="'Aqua Regia'!$A$898" display="'Aqua Regia'!$A$898" xr:uid="{04C9715C-D3A3-44F1-AB39-391BBE7FF769}"/>
    <hyperlink ref="B116" location="'Aqua Regia'!$A$934" display="'Aqua Regia'!$A$934" xr:uid="{2679F79A-2A3B-4CC2-BE6E-8331403D1A3B}"/>
    <hyperlink ref="B117" location="'Aqua Regia'!$A$953" display="'Aqua Regia'!$A$953" xr:uid="{5D0F5DE3-3152-4AD6-95E7-CC631DCF9E1D}"/>
    <hyperlink ref="B118" location="'Aqua Regia'!$A$971" display="'Aqua Regia'!$A$971" xr:uid="{40AB5702-8A8F-492F-8CB7-D6537D69D41E}"/>
    <hyperlink ref="B119" location="'Aqua Regia'!$A$989" display="'Aqua Regia'!$A$989" xr:uid="{2C7B69D3-B84A-4ED5-A33D-33A0BED9F7B4}"/>
    <hyperlink ref="B120" location="'Aqua Regia'!$A$1007" display="'Aqua Regia'!$A$1007" xr:uid="{C08AC30F-F75D-4107-A255-0AD4F45C0F4A}"/>
    <hyperlink ref="B121" location="'Aqua Regia'!$A$1025" display="'Aqua Regia'!$A$1025" xr:uid="{8F3FA612-2EC0-40C8-8E7E-15633B92F14B}"/>
    <hyperlink ref="B122" location="'Aqua Regia'!$A$1043" display="'Aqua Regia'!$A$1043" xr:uid="{7DCBF127-070C-4F83-A7BE-8D2DB4FDDB0B}"/>
    <hyperlink ref="B123" location="'Aqua Regia'!$A$1061" display="'Aqua Regia'!$A$1061" xr:uid="{B0C7265A-CABA-4A31-B7A3-AB5B3740D567}"/>
    <hyperlink ref="B124" location="'Aqua Regia'!$A$1079" display="'Aqua Regia'!$A$1079" xr:uid="{0B8F1AFE-8F98-4D3F-B0A4-580BF5EA908C}"/>
    <hyperlink ref="B125" location="'Aqua Regia'!$A$1097" display="'Aqua Regia'!$A$1097" xr:uid="{37B4CEFC-EE62-49D3-8828-E417B5948596}"/>
    <hyperlink ref="B126" location="'Aqua Regia'!$A$1115" display="'Aqua Regia'!$A$1115" xr:uid="{C02D2FD8-8C27-4455-8696-A9ECD26977F3}"/>
    <hyperlink ref="B127" location="'Aqua Regia'!$A$1134" display="'Aqua Regia'!$A$1134" xr:uid="{D7B068D4-969A-47D7-B3A1-76243E26ADE4}"/>
    <hyperlink ref="B128" location="'Aqua Regia'!$A$1152" display="'Aqua Regia'!$A$1152" xr:uid="{8B42E12A-606E-4722-93BC-2E4088FAECF1}"/>
    <hyperlink ref="B130" location="'IRC'!$A$22" display="'IRC'!$A$22" xr:uid="{01FCD7F3-62A7-4F7B-8BD0-EF87121D609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633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132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5" t="s">
        <v>133</v>
      </c>
    </row>
    <row r="8" spans="2:10" ht="15" customHeight="1" thickBot="1">
      <c r="B8" s="43" t="s">
        <v>85</v>
      </c>
      <c r="C8" s="85" t="s">
        <v>134</v>
      </c>
    </row>
    <row r="9" spans="2:10" ht="15" customHeight="1">
      <c r="B9" s="70" t="s">
        <v>131</v>
      </c>
      <c r="C9" s="163"/>
    </row>
    <row r="10" spans="2:10" ht="15" customHeight="1">
      <c r="B10" s="43" t="s">
        <v>270</v>
      </c>
      <c r="C10" s="43" t="s">
        <v>324</v>
      </c>
    </row>
    <row r="11" spans="2:10" ht="15" customHeight="1">
      <c r="B11" s="43" t="s">
        <v>271</v>
      </c>
      <c r="C11" s="43" t="s">
        <v>325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114</v>
      </c>
      <c r="C12" s="43" t="s">
        <v>326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115</v>
      </c>
      <c r="C13" s="43" t="s">
        <v>327</v>
      </c>
    </row>
    <row r="14" spans="2:10" ht="15" customHeight="1">
      <c r="B14" s="43" t="s">
        <v>272</v>
      </c>
      <c r="C14" s="43" t="s">
        <v>328</v>
      </c>
    </row>
    <row r="15" spans="2:10" ht="15" customHeight="1">
      <c r="B15" s="43" t="s">
        <v>323</v>
      </c>
      <c r="C15" s="43" t="s">
        <v>329</v>
      </c>
    </row>
    <row r="16" spans="2:10" ht="15" customHeight="1">
      <c r="B16" s="43" t="s">
        <v>268</v>
      </c>
      <c r="C16" s="43" t="s">
        <v>330</v>
      </c>
    </row>
    <row r="17" spans="2:3" ht="15" customHeight="1">
      <c r="B17" s="43" t="s">
        <v>267</v>
      </c>
      <c r="C17" s="43" t="s">
        <v>331</v>
      </c>
    </row>
    <row r="18" spans="2:3" ht="15" customHeight="1">
      <c r="B18" s="43" t="s">
        <v>291</v>
      </c>
      <c r="C18" s="43" t="s">
        <v>332</v>
      </c>
    </row>
    <row r="19" spans="2:3" ht="15" customHeight="1">
      <c r="B19" s="43" t="s">
        <v>294</v>
      </c>
      <c r="C19" s="43" t="s">
        <v>333</v>
      </c>
    </row>
    <row r="20" spans="2:3" ht="15" customHeight="1">
      <c r="B20" s="43" t="s">
        <v>292</v>
      </c>
      <c r="C20" s="43" t="s">
        <v>334</v>
      </c>
    </row>
    <row r="21" spans="2:3" ht="15" customHeight="1">
      <c r="B21" s="43" t="s">
        <v>99</v>
      </c>
      <c r="C21" s="43" t="s">
        <v>335</v>
      </c>
    </row>
    <row r="22" spans="2:3" ht="15" customHeight="1">
      <c r="B22" s="43" t="s">
        <v>252</v>
      </c>
      <c r="C22" s="43" t="s">
        <v>336</v>
      </c>
    </row>
    <row r="23" spans="2:3" ht="15" customHeight="1">
      <c r="B23" s="43" t="s">
        <v>253</v>
      </c>
      <c r="C23" s="43" t="s">
        <v>337</v>
      </c>
    </row>
    <row r="24" spans="2:3" ht="15" customHeight="1">
      <c r="B24" s="43" t="s">
        <v>254</v>
      </c>
      <c r="C24" s="43" t="s">
        <v>338</v>
      </c>
    </row>
    <row r="25" spans="2:3" ht="15" customHeight="1">
      <c r="B25" s="43" t="s">
        <v>113</v>
      </c>
      <c r="C25" s="43" t="s">
        <v>339</v>
      </c>
    </row>
    <row r="26" spans="2:3" ht="15" customHeight="1">
      <c r="B26" s="43" t="s">
        <v>100</v>
      </c>
      <c r="C26" s="43" t="s">
        <v>340</v>
      </c>
    </row>
    <row r="27" spans="2:3" ht="15" customHeight="1">
      <c r="B27" s="43" t="s">
        <v>322</v>
      </c>
      <c r="C27" s="43" t="s">
        <v>341</v>
      </c>
    </row>
    <row r="28" spans="2:3" ht="15" customHeight="1">
      <c r="B28" s="161" t="s">
        <v>342</v>
      </c>
      <c r="C28" s="162"/>
    </row>
    <row r="29" spans="2:3" ht="15" customHeight="1">
      <c r="B29" s="44" t="s">
        <v>258</v>
      </c>
      <c r="C29" s="44" t="s">
        <v>343</v>
      </c>
    </row>
    <row r="30" spans="2:3" ht="15" customHeight="1">
      <c r="B30" s="58"/>
      <c r="C30" s="59"/>
    </row>
    <row r="31" spans="2:3" ht="15">
      <c r="B31" s="60" t="s">
        <v>126</v>
      </c>
      <c r="C31" s="61" t="s">
        <v>119</v>
      </c>
    </row>
    <row r="32" spans="2:3">
      <c r="B32" s="62"/>
      <c r="C32" s="61"/>
    </row>
    <row r="33" spans="2:3">
      <c r="B33" s="63" t="s">
        <v>123</v>
      </c>
      <c r="C33" s="64" t="s">
        <v>122</v>
      </c>
    </row>
    <row r="34" spans="2:3">
      <c r="B34" s="62"/>
      <c r="C34" s="61"/>
    </row>
    <row r="35" spans="2:3">
      <c r="B35" s="65" t="s">
        <v>120</v>
      </c>
      <c r="C35" s="64" t="s">
        <v>121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28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632</v>
      </c>
      <c r="C1" s="34"/>
    </row>
    <row r="2" spans="2:9" ht="27.95" customHeight="1">
      <c r="B2" s="69" t="s">
        <v>127</v>
      </c>
      <c r="C2" s="41" t="s">
        <v>128</v>
      </c>
    </row>
    <row r="3" spans="2:9" ht="15" customHeight="1">
      <c r="B3" s="159"/>
      <c r="C3" s="42" t="s">
        <v>129</v>
      </c>
    </row>
    <row r="4" spans="2:9" ht="15" customHeight="1">
      <c r="B4" s="160"/>
      <c r="C4" s="43" t="s">
        <v>344</v>
      </c>
    </row>
    <row r="5" spans="2:9" ht="15" customHeight="1">
      <c r="B5" s="160"/>
      <c r="C5" s="43" t="s">
        <v>345</v>
      </c>
    </row>
    <row r="6" spans="2:9" ht="15" customHeight="1">
      <c r="B6" s="160"/>
      <c r="C6" s="43" t="s">
        <v>346</v>
      </c>
    </row>
    <row r="7" spans="2:9" ht="15" customHeight="1">
      <c r="B7" s="160"/>
      <c r="C7" s="43" t="s">
        <v>347</v>
      </c>
    </row>
    <row r="8" spans="2:9" ht="15" customHeight="1">
      <c r="B8" s="160"/>
      <c r="C8" s="43" t="s">
        <v>348</v>
      </c>
    </row>
    <row r="9" spans="2:9" ht="15" customHeight="1">
      <c r="B9" s="160"/>
      <c r="C9" s="43" t="s">
        <v>130</v>
      </c>
      <c r="D9" s="5"/>
      <c r="E9" s="5"/>
      <c r="G9" s="5"/>
      <c r="H9" s="5"/>
      <c r="I9" s="5"/>
    </row>
    <row r="10" spans="2:9" ht="15" customHeight="1">
      <c r="B10" s="160"/>
      <c r="C10" s="43" t="s">
        <v>349</v>
      </c>
      <c r="D10" s="5"/>
      <c r="E10" s="5"/>
      <c r="G10" s="5"/>
      <c r="H10" s="5"/>
      <c r="I10" s="5"/>
    </row>
    <row r="11" spans="2:9" ht="15" customHeight="1">
      <c r="B11" s="160"/>
      <c r="C11" s="43" t="s">
        <v>350</v>
      </c>
    </row>
    <row r="12" spans="2:9" ht="15" customHeight="1">
      <c r="B12" s="160"/>
      <c r="C12" s="43" t="s">
        <v>351</v>
      </c>
    </row>
    <row r="13" spans="2:9" ht="15" customHeight="1">
      <c r="B13" s="160"/>
      <c r="C13" s="43" t="s">
        <v>352</v>
      </c>
    </row>
    <row r="14" spans="2:9" ht="15" customHeight="1">
      <c r="B14" s="160"/>
      <c r="C14" s="43" t="s">
        <v>353</v>
      </c>
    </row>
    <row r="15" spans="2:9" ht="15" customHeight="1">
      <c r="B15" s="160"/>
      <c r="C15" s="43" t="s">
        <v>354</v>
      </c>
    </row>
    <row r="16" spans="2:9" ht="15" customHeight="1">
      <c r="B16" s="160"/>
      <c r="C16" s="43" t="s">
        <v>355</v>
      </c>
    </row>
    <row r="17" spans="2:3" ht="15" customHeight="1">
      <c r="B17" s="160"/>
      <c r="C17" s="43" t="s">
        <v>356</v>
      </c>
    </row>
    <row r="18" spans="2:3" ht="15" customHeight="1">
      <c r="B18" s="160"/>
      <c r="C18" s="43" t="s">
        <v>357</v>
      </c>
    </row>
    <row r="19" spans="2:3" ht="15" customHeight="1">
      <c r="B19" s="160"/>
      <c r="C19" s="43" t="s">
        <v>358</v>
      </c>
    </row>
    <row r="20" spans="2:3" ht="15" customHeight="1">
      <c r="B20" s="160"/>
      <c r="C20" s="43" t="s">
        <v>359</v>
      </c>
    </row>
    <row r="21" spans="2:3" ht="15" customHeight="1">
      <c r="B21" s="160"/>
      <c r="C21" s="43" t="s">
        <v>360</v>
      </c>
    </row>
    <row r="22" spans="2:3" ht="15" customHeight="1">
      <c r="B22" s="160"/>
      <c r="C22" s="43" t="s">
        <v>361</v>
      </c>
    </row>
    <row r="23" spans="2:3" ht="15" customHeight="1">
      <c r="B23" s="160"/>
      <c r="C23" s="43" t="s">
        <v>362</v>
      </c>
    </row>
    <row r="24" spans="2:3" ht="15" customHeight="1">
      <c r="B24" s="160"/>
      <c r="C24" s="43" t="s">
        <v>363</v>
      </c>
    </row>
    <row r="25" spans="2:3" ht="15" customHeight="1">
      <c r="B25" s="160"/>
      <c r="C25" s="43" t="s">
        <v>364</v>
      </c>
    </row>
    <row r="26" spans="2:3" ht="15" customHeight="1">
      <c r="B26" s="160"/>
      <c r="C26" s="43" t="s">
        <v>365</v>
      </c>
    </row>
    <row r="27" spans="2:3" ht="15" customHeight="1">
      <c r="B27" s="160"/>
      <c r="C27" s="43" t="s">
        <v>366</v>
      </c>
    </row>
    <row r="28" spans="2:3" ht="15" customHeight="1">
      <c r="B28" s="198"/>
      <c r="C28" s="44" t="s">
        <v>367</v>
      </c>
    </row>
  </sheetData>
  <conditionalFormatting sqref="B3:C28">
    <cfRule type="expression" dxfId="27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4" customWidth="1"/>
    <col min="2" max="3" width="13.28515625" style="94" customWidth="1"/>
    <col min="4" max="6" width="10.28515625" style="94" customWidth="1"/>
    <col min="7" max="14" width="13.28515625" style="94" customWidth="1"/>
    <col min="15" max="16384" width="10.28515625" style="94"/>
  </cols>
  <sheetData>
    <row r="1" spans="1:14" ht="45" customHeight="1" thickBot="1">
      <c r="A1" s="141"/>
      <c r="B1" s="144" t="s">
        <v>639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3"/>
    </row>
    <row r="2" spans="1:14" ht="36.75" customHeight="1" thickBot="1">
      <c r="A2" s="136" t="s">
        <v>197</v>
      </c>
      <c r="B2" s="137" t="s">
        <v>196</v>
      </c>
      <c r="C2" s="138" t="s">
        <v>195</v>
      </c>
      <c r="D2" s="137" t="s">
        <v>110</v>
      </c>
      <c r="E2" s="137" t="s">
        <v>198</v>
      </c>
      <c r="F2" s="139" t="s">
        <v>194</v>
      </c>
      <c r="G2" s="137" t="s">
        <v>193</v>
      </c>
      <c r="H2" s="140" t="s">
        <v>192</v>
      </c>
      <c r="I2" s="149" t="s">
        <v>200</v>
      </c>
      <c r="J2" s="95" t="s">
        <v>201</v>
      </c>
      <c r="K2" s="96"/>
      <c r="L2" s="96"/>
      <c r="M2" s="96"/>
      <c r="N2" s="97"/>
    </row>
    <row r="3" spans="1:14" ht="18" customHeight="1">
      <c r="A3" s="98">
        <v>2</v>
      </c>
      <c r="B3" s="99">
        <v>1</v>
      </c>
      <c r="C3" s="100" t="s">
        <v>202</v>
      </c>
      <c r="D3" s="99">
        <v>1</v>
      </c>
      <c r="E3" s="99">
        <v>15</v>
      </c>
      <c r="F3" s="99">
        <v>12</v>
      </c>
      <c r="G3" s="99">
        <v>307418</v>
      </c>
      <c r="H3" s="101">
        <v>8.4390999999999994E-2</v>
      </c>
      <c r="I3" s="102">
        <v>1.848406566659339</v>
      </c>
      <c r="J3" s="103">
        <f>IF(ISNUMBER($I3),(($I3-$I$23)*$I$27)+$I$23,"-     ")</f>
        <v>1.8624005879603569</v>
      </c>
      <c r="K3" s="104"/>
      <c r="L3" s="104"/>
      <c r="M3" s="100"/>
      <c r="N3" s="105"/>
    </row>
    <row r="4" spans="1:14" ht="18" customHeight="1">
      <c r="A4" s="106">
        <v>2</v>
      </c>
      <c r="B4" s="107">
        <v>1</v>
      </c>
      <c r="C4" s="94" t="s">
        <v>202</v>
      </c>
      <c r="D4" s="107">
        <v>1</v>
      </c>
      <c r="E4" s="107">
        <v>7</v>
      </c>
      <c r="F4" s="107">
        <v>4</v>
      </c>
      <c r="G4" s="107">
        <v>307419</v>
      </c>
      <c r="H4" s="108">
        <v>8.4780999999999995E-2</v>
      </c>
      <c r="I4" s="109">
        <v>1.8705859976556991</v>
      </c>
      <c r="J4" s="110">
        <f t="shared" ref="J4:J21" si="0">IF(ISNUMBER($I4),(($I4-$I$23)*$I$27)+$I$23,"-     ")</f>
        <v>1.8635860292699904</v>
      </c>
      <c r="K4" s="111"/>
      <c r="L4" s="111"/>
      <c r="M4" s="111"/>
      <c r="N4" s="112"/>
    </row>
    <row r="5" spans="1:14" ht="18" customHeight="1">
      <c r="A5" s="106">
        <v>2</v>
      </c>
      <c r="B5" s="107">
        <v>1</v>
      </c>
      <c r="C5" s="94" t="s">
        <v>202</v>
      </c>
      <c r="D5" s="107">
        <v>1</v>
      </c>
      <c r="E5" s="107">
        <v>13</v>
      </c>
      <c r="F5" s="107">
        <v>7</v>
      </c>
      <c r="G5" s="107">
        <v>307420</v>
      </c>
      <c r="H5" s="108">
        <v>8.6711999999999997E-2</v>
      </c>
      <c r="I5" s="109">
        <v>1.8822729493966051</v>
      </c>
      <c r="J5" s="110">
        <f t="shared" si="0"/>
        <v>1.8642106708750719</v>
      </c>
      <c r="K5" s="111"/>
      <c r="L5" s="111"/>
      <c r="M5" s="111"/>
      <c r="N5" s="112"/>
    </row>
    <row r="6" spans="1:14" ht="18" customHeight="1">
      <c r="A6" s="106">
        <v>2</v>
      </c>
      <c r="B6" s="107">
        <v>1</v>
      </c>
      <c r="C6" s="94" t="s">
        <v>202</v>
      </c>
      <c r="D6" s="107">
        <v>1</v>
      </c>
      <c r="E6" s="107">
        <v>2</v>
      </c>
      <c r="F6" s="107">
        <v>1</v>
      </c>
      <c r="G6" s="107">
        <v>307421</v>
      </c>
      <c r="H6" s="108">
        <v>8.7614999999999998E-2</v>
      </c>
      <c r="I6" s="109">
        <v>1.8289512616502037</v>
      </c>
      <c r="J6" s="110">
        <f t="shared" si="0"/>
        <v>1.8613607451324172</v>
      </c>
      <c r="K6" s="111"/>
      <c r="L6" s="111"/>
      <c r="M6" s="111"/>
      <c r="N6" s="112"/>
    </row>
    <row r="7" spans="1:14" ht="18" customHeight="1">
      <c r="A7" s="106">
        <v>2</v>
      </c>
      <c r="B7" s="107">
        <v>1</v>
      </c>
      <c r="C7" s="94" t="s">
        <v>202</v>
      </c>
      <c r="D7" s="107">
        <v>1</v>
      </c>
      <c r="E7" s="107">
        <v>9</v>
      </c>
      <c r="F7" s="107">
        <v>9</v>
      </c>
      <c r="G7" s="107">
        <v>307422</v>
      </c>
      <c r="H7" s="108">
        <v>8.5831000000000005E-2</v>
      </c>
      <c r="I7" s="109">
        <v>1.8385697237481546</v>
      </c>
      <c r="J7" s="110">
        <f t="shared" si="0"/>
        <v>1.861874830561747</v>
      </c>
      <c r="K7" s="111"/>
      <c r="L7" s="111"/>
      <c r="M7" s="111"/>
      <c r="N7" s="112"/>
    </row>
    <row r="8" spans="1:14" ht="18" customHeight="1">
      <c r="A8" s="106">
        <v>2</v>
      </c>
      <c r="B8" s="107">
        <v>1</v>
      </c>
      <c r="C8" s="94" t="s">
        <v>202</v>
      </c>
      <c r="D8" s="107">
        <v>1</v>
      </c>
      <c r="E8" s="107">
        <v>12</v>
      </c>
      <c r="F8" s="107">
        <v>2</v>
      </c>
      <c r="G8" s="107">
        <v>307423</v>
      </c>
      <c r="H8" s="108">
        <v>8.7323999999999999E-2</v>
      </c>
      <c r="I8" s="109">
        <v>1.8849159397292718</v>
      </c>
      <c r="J8" s="110">
        <f t="shared" si="0"/>
        <v>1.8643519328362925</v>
      </c>
      <c r="K8" s="111"/>
      <c r="L8" s="111"/>
      <c r="M8" s="111"/>
      <c r="N8" s="112"/>
    </row>
    <row r="9" spans="1:14" ht="18" customHeight="1">
      <c r="A9" s="106">
        <v>2</v>
      </c>
      <c r="B9" s="107">
        <v>1</v>
      </c>
      <c r="C9" s="94" t="s">
        <v>202</v>
      </c>
      <c r="D9" s="107">
        <v>1</v>
      </c>
      <c r="E9" s="107">
        <v>20</v>
      </c>
      <c r="F9" s="107">
        <v>10</v>
      </c>
      <c r="G9" s="107">
        <v>307424</v>
      </c>
      <c r="H9" s="108">
        <v>8.3324999999999996E-2</v>
      </c>
      <c r="I9" s="109">
        <v>1.8463632051775338</v>
      </c>
      <c r="J9" s="110">
        <f t="shared" si="0"/>
        <v>1.8622913748289902</v>
      </c>
      <c r="K9" s="111"/>
      <c r="L9" s="111"/>
      <c r="M9" s="111"/>
      <c r="N9" s="112"/>
    </row>
    <row r="10" spans="1:14" ht="18" customHeight="1">
      <c r="A10" s="106">
        <v>2</v>
      </c>
      <c r="B10" s="107">
        <v>1</v>
      </c>
      <c r="C10" s="94" t="s">
        <v>202</v>
      </c>
      <c r="D10" s="107">
        <v>1</v>
      </c>
      <c r="E10" s="107">
        <v>5</v>
      </c>
      <c r="F10" s="107">
        <v>11</v>
      </c>
      <c r="G10" s="107">
        <v>307425</v>
      </c>
      <c r="H10" s="108">
        <v>8.4087999999999996E-2</v>
      </c>
      <c r="I10" s="109">
        <v>1.8930514508414171</v>
      </c>
      <c r="J10" s="110">
        <f t="shared" si="0"/>
        <v>1.8647867578301756</v>
      </c>
      <c r="K10" s="111"/>
      <c r="L10" s="111"/>
      <c r="M10" s="111"/>
      <c r="N10" s="112"/>
    </row>
    <row r="11" spans="1:14" ht="18" customHeight="1">
      <c r="A11" s="106">
        <v>2</v>
      </c>
      <c r="B11" s="107">
        <v>1</v>
      </c>
      <c r="C11" s="94" t="s">
        <v>202</v>
      </c>
      <c r="D11" s="107">
        <v>1</v>
      </c>
      <c r="E11" s="107">
        <v>11</v>
      </c>
      <c r="F11" s="107">
        <v>2</v>
      </c>
      <c r="G11" s="107">
        <v>307426</v>
      </c>
      <c r="H11" s="108">
        <v>8.4317000000000003E-2</v>
      </c>
      <c r="I11" s="109">
        <v>1.8929398621471272</v>
      </c>
      <c r="J11" s="110">
        <f t="shared" si="0"/>
        <v>1.8647807936623877</v>
      </c>
      <c r="K11" s="111"/>
      <c r="L11" s="111"/>
      <c r="M11" s="111"/>
      <c r="N11" s="112"/>
    </row>
    <row r="12" spans="1:14" ht="18" customHeight="1">
      <c r="A12" s="106">
        <v>2</v>
      </c>
      <c r="B12" s="107">
        <v>1</v>
      </c>
      <c r="C12" s="94" t="s">
        <v>202</v>
      </c>
      <c r="D12" s="107">
        <v>1</v>
      </c>
      <c r="E12" s="107">
        <v>8</v>
      </c>
      <c r="F12" s="107">
        <v>4</v>
      </c>
      <c r="G12" s="107">
        <v>307427</v>
      </c>
      <c r="H12" s="108">
        <v>8.2660999999999998E-2</v>
      </c>
      <c r="I12" s="109">
        <v>1.8931753571738632</v>
      </c>
      <c r="J12" s="110">
        <f t="shared" si="0"/>
        <v>1.8647933803483561</v>
      </c>
      <c r="K12" s="111"/>
      <c r="L12" s="111"/>
      <c r="M12" s="111"/>
      <c r="N12" s="112"/>
    </row>
    <row r="13" spans="1:14" ht="18" customHeight="1">
      <c r="A13" s="106">
        <v>2</v>
      </c>
      <c r="B13" s="107">
        <v>1</v>
      </c>
      <c r="C13" s="94" t="s">
        <v>202</v>
      </c>
      <c r="D13" s="107">
        <v>1</v>
      </c>
      <c r="E13" s="107">
        <v>1</v>
      </c>
      <c r="F13" s="107">
        <v>1</v>
      </c>
      <c r="G13" s="107">
        <v>307428</v>
      </c>
      <c r="H13" s="108">
        <v>8.6477999999999999E-2</v>
      </c>
      <c r="I13" s="109">
        <v>1.8413167183652661</v>
      </c>
      <c r="J13" s="110">
        <f t="shared" si="0"/>
        <v>1.8620216513209</v>
      </c>
      <c r="K13" s="111"/>
      <c r="L13" s="111"/>
      <c r="M13" s="111"/>
      <c r="N13" s="112"/>
    </row>
    <row r="14" spans="1:14" ht="18" customHeight="1">
      <c r="A14" s="106">
        <v>2</v>
      </c>
      <c r="B14" s="107">
        <v>1</v>
      </c>
      <c r="C14" s="94" t="s">
        <v>202</v>
      </c>
      <c r="D14" s="107">
        <v>1</v>
      </c>
      <c r="E14" s="107">
        <v>18</v>
      </c>
      <c r="F14" s="107">
        <v>5</v>
      </c>
      <c r="G14" s="107">
        <v>307429</v>
      </c>
      <c r="H14" s="108">
        <v>8.5693000000000005E-2</v>
      </c>
      <c r="I14" s="109">
        <v>1.876956494946417</v>
      </c>
      <c r="J14" s="110">
        <f t="shared" si="0"/>
        <v>1.8639265181965352</v>
      </c>
      <c r="K14" s="111"/>
      <c r="L14" s="111"/>
      <c r="M14" s="111"/>
      <c r="N14" s="112"/>
    </row>
    <row r="15" spans="1:14" ht="18" customHeight="1">
      <c r="A15" s="106">
        <v>2</v>
      </c>
      <c r="B15" s="107">
        <v>1</v>
      </c>
      <c r="C15" s="94" t="s">
        <v>202</v>
      </c>
      <c r="D15" s="107">
        <v>1</v>
      </c>
      <c r="E15" s="107">
        <v>14</v>
      </c>
      <c r="F15" s="107">
        <v>7</v>
      </c>
      <c r="G15" s="107">
        <v>307430</v>
      </c>
      <c r="H15" s="108">
        <v>8.6414000000000005E-2</v>
      </c>
      <c r="I15" s="109">
        <v>1.8846782221550633</v>
      </c>
      <c r="J15" s="110">
        <f t="shared" si="0"/>
        <v>1.8643392273600998</v>
      </c>
      <c r="K15" s="111"/>
      <c r="L15" s="111"/>
      <c r="M15" s="111"/>
      <c r="N15" s="112"/>
    </row>
    <row r="16" spans="1:14" ht="18" customHeight="1">
      <c r="A16" s="106">
        <v>2</v>
      </c>
      <c r="B16" s="107">
        <v>1</v>
      </c>
      <c r="C16" s="94" t="s">
        <v>202</v>
      </c>
      <c r="D16" s="107">
        <v>1</v>
      </c>
      <c r="E16" s="107">
        <v>6</v>
      </c>
      <c r="F16" s="107">
        <v>11</v>
      </c>
      <c r="G16" s="107">
        <v>307431</v>
      </c>
      <c r="H16" s="108">
        <v>8.7889999999999996E-2</v>
      </c>
      <c r="I16" s="109">
        <v>1.8520418071285407</v>
      </c>
      <c r="J16" s="110">
        <f t="shared" si="0"/>
        <v>1.8625948834868449</v>
      </c>
      <c r="K16" s="111"/>
      <c r="L16" s="111"/>
      <c r="M16" s="111"/>
      <c r="N16" s="112"/>
    </row>
    <row r="17" spans="1:14" ht="18" customHeight="1">
      <c r="A17" s="106">
        <v>2</v>
      </c>
      <c r="B17" s="107">
        <v>1</v>
      </c>
      <c r="C17" s="94" t="s">
        <v>202</v>
      </c>
      <c r="D17" s="107">
        <v>1</v>
      </c>
      <c r="E17" s="107">
        <v>4</v>
      </c>
      <c r="F17" s="107">
        <v>6</v>
      </c>
      <c r="G17" s="107">
        <v>307432</v>
      </c>
      <c r="H17" s="108">
        <v>8.5810999999999998E-2</v>
      </c>
      <c r="I17" s="109">
        <v>1.8840012171018001</v>
      </c>
      <c r="J17" s="110">
        <f t="shared" si="0"/>
        <v>1.8643030429441381</v>
      </c>
      <c r="K17" s="111"/>
      <c r="L17" s="111"/>
      <c r="M17" s="111"/>
      <c r="N17" s="112"/>
    </row>
    <row r="18" spans="1:14" ht="18" customHeight="1">
      <c r="A18" s="106">
        <v>2</v>
      </c>
      <c r="B18" s="107">
        <v>1</v>
      </c>
      <c r="C18" s="94" t="s">
        <v>202</v>
      </c>
      <c r="D18" s="107">
        <v>1</v>
      </c>
      <c r="E18" s="107">
        <v>16</v>
      </c>
      <c r="F18" s="107">
        <v>12</v>
      </c>
      <c r="G18" s="107">
        <v>307433</v>
      </c>
      <c r="H18" s="108">
        <v>8.2683999999999994E-2</v>
      </c>
      <c r="I18" s="109">
        <v>1.8597739395796111</v>
      </c>
      <c r="J18" s="110">
        <f t="shared" si="0"/>
        <v>1.8630081487874994</v>
      </c>
      <c r="K18" s="111"/>
      <c r="L18" s="111"/>
      <c r="M18" s="111"/>
      <c r="N18" s="112"/>
    </row>
    <row r="19" spans="1:14" ht="18" customHeight="1">
      <c r="A19" s="106">
        <v>2</v>
      </c>
      <c r="B19" s="107">
        <v>1</v>
      </c>
      <c r="C19" s="94" t="s">
        <v>202</v>
      </c>
      <c r="D19" s="107">
        <v>1</v>
      </c>
      <c r="E19" s="107">
        <v>10</v>
      </c>
      <c r="F19" s="107">
        <v>9</v>
      </c>
      <c r="G19" s="107">
        <v>307434</v>
      </c>
      <c r="H19" s="108">
        <v>8.5338999999999998E-2</v>
      </c>
      <c r="I19" s="109">
        <v>1.8699692998281867</v>
      </c>
      <c r="J19" s="110">
        <f t="shared" si="0"/>
        <v>1.8635530681412573</v>
      </c>
      <c r="K19" s="111"/>
      <c r="L19" s="111"/>
      <c r="M19" s="111"/>
      <c r="N19" s="112"/>
    </row>
    <row r="20" spans="1:14" ht="18" customHeight="1">
      <c r="A20" s="106">
        <v>2</v>
      </c>
      <c r="B20" s="107">
        <v>1</v>
      </c>
      <c r="C20" s="94" t="s">
        <v>202</v>
      </c>
      <c r="D20" s="107">
        <v>1</v>
      </c>
      <c r="E20" s="107">
        <v>19</v>
      </c>
      <c r="F20" s="107">
        <v>10</v>
      </c>
      <c r="G20" s="107">
        <v>307435</v>
      </c>
      <c r="H20" s="108">
        <v>8.7016999999999997E-2</v>
      </c>
      <c r="I20" s="109">
        <v>1.8100952604523375</v>
      </c>
      <c r="J20" s="110">
        <f t="shared" si="0"/>
        <v>1.8603529337616875</v>
      </c>
      <c r="K20" s="111"/>
      <c r="L20" s="111"/>
      <c r="M20" s="111"/>
      <c r="N20" s="112"/>
    </row>
    <row r="21" spans="1:14" ht="18" customHeight="1">
      <c r="A21" s="106">
        <v>2</v>
      </c>
      <c r="B21" s="107">
        <v>1</v>
      </c>
      <c r="C21" s="94" t="s">
        <v>202</v>
      </c>
      <c r="D21" s="107">
        <v>1</v>
      </c>
      <c r="E21" s="107">
        <v>17</v>
      </c>
      <c r="F21" s="107">
        <v>5</v>
      </c>
      <c r="G21" s="107">
        <v>307436</v>
      </c>
      <c r="H21" s="108">
        <v>8.7389999999999995E-2</v>
      </c>
      <c r="I21" s="109">
        <v>1.8398574120513633</v>
      </c>
      <c r="J21" s="110">
        <f t="shared" si="0"/>
        <v>1.8619436546406338</v>
      </c>
      <c r="K21" s="111"/>
      <c r="L21" s="111"/>
      <c r="M21" s="111"/>
      <c r="N21" s="112"/>
    </row>
    <row r="22" spans="1:14" ht="18" customHeight="1" thickBot="1">
      <c r="A22" s="106">
        <v>2</v>
      </c>
      <c r="B22" s="107">
        <v>1</v>
      </c>
      <c r="C22" s="94" t="s">
        <v>202</v>
      </c>
      <c r="D22" s="107">
        <v>1</v>
      </c>
      <c r="E22" s="107">
        <v>3</v>
      </c>
      <c r="F22" s="107">
        <v>6</v>
      </c>
      <c r="G22" s="107">
        <v>307437</v>
      </c>
      <c r="H22" s="108">
        <v>8.8237999999999997E-2</v>
      </c>
      <c r="I22" s="109">
        <v>1.8658927307380828</v>
      </c>
      <c r="J22" s="110">
        <f>IF(ISNUMBER($I22),(($I22-$I$23)*$I$27)+$I$23,"-     ")</f>
        <v>1.8633351845805035</v>
      </c>
      <c r="K22" s="111"/>
      <c r="L22" s="111"/>
      <c r="M22" s="111"/>
      <c r="N22" s="112"/>
    </row>
    <row r="23" spans="1:14" ht="18" customHeight="1">
      <c r="A23" s="145" t="s">
        <v>191</v>
      </c>
      <c r="B23" s="129"/>
      <c r="C23" s="130"/>
      <c r="D23" s="129"/>
      <c r="E23" s="129"/>
      <c r="F23" s="131"/>
      <c r="G23" s="129"/>
      <c r="H23" s="132">
        <f>AVERAGE(H$3:H$22)</f>
        <v>8.5699949999999997E-2</v>
      </c>
      <c r="I23" s="113">
        <f>AVERAGE(I$3:I$22)</f>
        <v>1.8631907708262943</v>
      </c>
      <c r="J23" s="114">
        <f>AVERAGE(J$3:J$22)</f>
        <v>1.8631907708262943</v>
      </c>
      <c r="K23" s="130"/>
      <c r="L23" s="130"/>
      <c r="M23" s="130"/>
      <c r="N23" s="133"/>
    </row>
    <row r="24" spans="1:14" ht="18" customHeight="1">
      <c r="A24" s="146" t="s">
        <v>190</v>
      </c>
      <c r="B24" s="128"/>
      <c r="C24" s="127"/>
      <c r="D24" s="128"/>
      <c r="E24" s="128"/>
      <c r="F24" s="128"/>
      <c r="G24" s="128"/>
      <c r="H24" s="134"/>
      <c r="I24" s="115">
        <f>MEDIAN(I$3:I$22)</f>
        <v>1.8679310152831348</v>
      </c>
      <c r="J24" s="116">
        <f>MEDIAN(J$3:J$22)</f>
        <v>1.8634441263608803</v>
      </c>
      <c r="K24" s="127"/>
      <c r="L24" s="127"/>
      <c r="M24" s="127"/>
      <c r="N24" s="135"/>
    </row>
    <row r="25" spans="1:14" ht="18" customHeight="1">
      <c r="A25" s="146" t="s">
        <v>189</v>
      </c>
      <c r="B25" s="128"/>
      <c r="C25" s="127"/>
      <c r="D25" s="128"/>
      <c r="E25" s="128"/>
      <c r="F25" s="128"/>
      <c r="G25" s="128"/>
      <c r="H25" s="134"/>
      <c r="I25" s="115">
        <f>STDEV(I$3:I$22)</f>
        <v>2.4020147406293667E-2</v>
      </c>
      <c r="J25" s="116">
        <f>STDEV(J$3:J$22)</f>
        <v>1.2838235121350782E-3</v>
      </c>
      <c r="K25" s="127"/>
      <c r="L25" s="127"/>
      <c r="M25" s="127"/>
      <c r="N25" s="135"/>
    </row>
    <row r="26" spans="1:14" ht="18" customHeight="1" thickBot="1">
      <c r="A26" s="146" t="s">
        <v>188</v>
      </c>
      <c r="B26" s="128"/>
      <c r="C26" s="127"/>
      <c r="D26" s="128"/>
      <c r="E26" s="128"/>
      <c r="F26" s="128"/>
      <c r="G26" s="128"/>
      <c r="H26" s="134"/>
      <c r="I26" s="117">
        <f>I25/I23</f>
        <v>1.2891942028910508E-2</v>
      </c>
      <c r="J26" s="118">
        <f>J25/J23</f>
        <v>6.8904565878979941E-4</v>
      </c>
      <c r="K26" s="127"/>
      <c r="L26" s="127"/>
      <c r="M26" s="127"/>
      <c r="N26" s="135"/>
    </row>
    <row r="27" spans="1:14" ht="18" customHeight="1" thickBot="1">
      <c r="A27" s="147" t="s">
        <v>187</v>
      </c>
      <c r="B27" s="119"/>
      <c r="C27" s="120"/>
      <c r="D27" s="119"/>
      <c r="E27" s="119"/>
      <c r="F27" s="119"/>
      <c r="G27" s="119"/>
      <c r="H27" s="121"/>
      <c r="I27" s="148">
        <f>SQRT(I26*I26*H23/$C$31)/I26</f>
        <v>5.3447778251298719E-2</v>
      </c>
      <c r="J27" s="122"/>
      <c r="K27" s="122"/>
      <c r="L27" s="122"/>
      <c r="M27" s="122"/>
      <c r="N27" s="123"/>
    </row>
    <row r="28" spans="1:14" ht="18" customHeight="1">
      <c r="H28" s="124"/>
    </row>
    <row r="29" spans="1:14" ht="18" customHeight="1">
      <c r="H29" s="124"/>
    </row>
    <row r="30" spans="1:14" ht="18" customHeight="1">
      <c r="A30" s="125" t="s">
        <v>186</v>
      </c>
      <c r="B30" s="126" t="s">
        <v>199</v>
      </c>
      <c r="H30" s="124"/>
    </row>
    <row r="31" spans="1:14" ht="18" customHeight="1">
      <c r="A31" s="94" t="s">
        <v>185</v>
      </c>
      <c r="C31" s="128">
        <v>30</v>
      </c>
      <c r="D31" s="127" t="s">
        <v>184</v>
      </c>
      <c r="H31" s="124"/>
    </row>
    <row r="32" spans="1:14" ht="18" customHeight="1">
      <c r="H32" s="124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3" orientation="portrait" r:id="rId1"/>
  <headerFooter>
    <oddHeader>&amp;L&amp;8File: &amp;F,
Sheet: &amp;A, Page: &amp;P of &amp;N.&amp;R&amp;8Prepared By: C.Savory,
Printed: &amp;D.</oddHeader>
    <oddFooter>&amp;R&amp;9Prepared By: Shah Bappi,
Printed: 2026-05-21 12:31.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C0766-0856-4FF1-9498-FF2B6A760487}">
  <sheetPr codeName="Sheet6"/>
  <dimension ref="A1:BN101"/>
  <sheetViews>
    <sheetView zoomScale="82" zoomScaleNormal="82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6" width="11.28515625" style="2" bestFit="1" customWidth="1"/>
    <col min="7" max="7" width="11.140625" style="2" bestFit="1" customWidth="1"/>
    <col min="8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438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225</v>
      </c>
      <c r="E2" s="16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7" t="s">
        <v>225</v>
      </c>
      <c r="U2" s="17" t="s">
        <v>225</v>
      </c>
      <c r="V2" s="17" t="s">
        <v>225</v>
      </c>
      <c r="W2" s="17" t="s">
        <v>225</v>
      </c>
      <c r="X2" s="17" t="s">
        <v>225</v>
      </c>
      <c r="Y2" s="17" t="s">
        <v>225</v>
      </c>
      <c r="Z2" s="17" t="s">
        <v>225</v>
      </c>
      <c r="AA2" s="17" t="s">
        <v>225</v>
      </c>
      <c r="AB2" s="17" t="s">
        <v>225</v>
      </c>
      <c r="AC2" s="157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4" t="s">
        <v>227</v>
      </c>
      <c r="E3" s="155" t="s">
        <v>228</v>
      </c>
      <c r="F3" s="156" t="s">
        <v>229</v>
      </c>
      <c r="G3" s="156" t="s">
        <v>230</v>
      </c>
      <c r="H3" s="156" t="s">
        <v>231</v>
      </c>
      <c r="I3" s="156" t="s">
        <v>232</v>
      </c>
      <c r="J3" s="156" t="s">
        <v>233</v>
      </c>
      <c r="K3" s="156" t="s">
        <v>234</v>
      </c>
      <c r="L3" s="156" t="s">
        <v>235</v>
      </c>
      <c r="M3" s="156" t="s">
        <v>236</v>
      </c>
      <c r="N3" s="156" t="s">
        <v>237</v>
      </c>
      <c r="O3" s="156" t="s">
        <v>238</v>
      </c>
      <c r="P3" s="156" t="s">
        <v>239</v>
      </c>
      <c r="Q3" s="156" t="s">
        <v>240</v>
      </c>
      <c r="R3" s="156" t="s">
        <v>241</v>
      </c>
      <c r="S3" s="156" t="s">
        <v>242</v>
      </c>
      <c r="T3" s="156" t="s">
        <v>243</v>
      </c>
      <c r="U3" s="156" t="s">
        <v>244</v>
      </c>
      <c r="V3" s="156" t="s">
        <v>245</v>
      </c>
      <c r="W3" s="156" t="s">
        <v>246</v>
      </c>
      <c r="X3" s="156" t="s">
        <v>247</v>
      </c>
      <c r="Y3" s="156" t="s">
        <v>248</v>
      </c>
      <c r="Z3" s="156" t="s">
        <v>249</v>
      </c>
      <c r="AA3" s="156" t="s">
        <v>250</v>
      </c>
      <c r="AB3" s="156" t="s">
        <v>251</v>
      </c>
      <c r="AC3" s="157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252</v>
      </c>
      <c r="F4" s="11" t="s">
        <v>252</v>
      </c>
      <c r="G4" s="11" t="s">
        <v>253</v>
      </c>
      <c r="H4" s="11" t="s">
        <v>252</v>
      </c>
      <c r="I4" s="11" t="s">
        <v>252</v>
      </c>
      <c r="J4" s="11" t="s">
        <v>252</v>
      </c>
      <c r="K4" s="11" t="s">
        <v>252</v>
      </c>
      <c r="L4" s="11" t="s">
        <v>252</v>
      </c>
      <c r="M4" s="11" t="s">
        <v>254</v>
      </c>
      <c r="N4" s="11" t="s">
        <v>252</v>
      </c>
      <c r="O4" s="11" t="s">
        <v>254</v>
      </c>
      <c r="P4" s="11" t="s">
        <v>252</v>
      </c>
      <c r="Q4" s="11" t="s">
        <v>254</v>
      </c>
      <c r="R4" s="11" t="s">
        <v>252</v>
      </c>
      <c r="S4" s="11" t="s">
        <v>252</v>
      </c>
      <c r="T4" s="11" t="s">
        <v>252</v>
      </c>
      <c r="U4" s="11" t="s">
        <v>252</v>
      </c>
      <c r="V4" s="11" t="s">
        <v>252</v>
      </c>
      <c r="W4" s="11" t="s">
        <v>253</v>
      </c>
      <c r="X4" s="11" t="s">
        <v>252</v>
      </c>
      <c r="Y4" s="11" t="s">
        <v>252</v>
      </c>
      <c r="Z4" s="11" t="s">
        <v>254</v>
      </c>
      <c r="AA4" s="11" t="s">
        <v>252</v>
      </c>
      <c r="AB4" s="11" t="s">
        <v>252</v>
      </c>
      <c r="AC4" s="157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116</v>
      </c>
      <c r="F5" s="26" t="s">
        <v>116</v>
      </c>
      <c r="G5" s="26" t="s">
        <v>116</v>
      </c>
      <c r="H5" s="26" t="s">
        <v>116</v>
      </c>
      <c r="I5" s="26" t="s">
        <v>116</v>
      </c>
      <c r="J5" s="26" t="s">
        <v>116</v>
      </c>
      <c r="K5" s="26" t="s">
        <v>116</v>
      </c>
      <c r="L5" s="26" t="s">
        <v>116</v>
      </c>
      <c r="M5" s="26" t="s">
        <v>117</v>
      </c>
      <c r="N5" s="26" t="s">
        <v>116</v>
      </c>
      <c r="O5" s="26" t="s">
        <v>116</v>
      </c>
      <c r="P5" s="26" t="s">
        <v>116</v>
      </c>
      <c r="Q5" s="26" t="s">
        <v>116</v>
      </c>
      <c r="R5" s="26" t="s">
        <v>116</v>
      </c>
      <c r="S5" s="26" t="s">
        <v>256</v>
      </c>
      <c r="T5" s="26" t="s">
        <v>116</v>
      </c>
      <c r="U5" s="26" t="s">
        <v>116</v>
      </c>
      <c r="V5" s="26" t="s">
        <v>116</v>
      </c>
      <c r="W5" s="26" t="s">
        <v>116</v>
      </c>
      <c r="X5" s="26" t="s">
        <v>116</v>
      </c>
      <c r="Y5" s="26" t="s">
        <v>257</v>
      </c>
      <c r="Z5" s="26" t="s">
        <v>257</v>
      </c>
      <c r="AA5" s="26" t="s">
        <v>116</v>
      </c>
      <c r="AB5" s="26" t="s">
        <v>116</v>
      </c>
      <c r="AC5" s="157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1.8413167183652661</v>
      </c>
      <c r="E6" s="22">
        <v>1.83</v>
      </c>
      <c r="F6" s="150">
        <v>1.5429999999999999</v>
      </c>
      <c r="G6" s="22" t="s">
        <v>258</v>
      </c>
      <c r="H6" s="22">
        <v>1.77</v>
      </c>
      <c r="I6" s="22">
        <v>1.81</v>
      </c>
      <c r="J6" s="22">
        <v>1.74</v>
      </c>
      <c r="K6" s="22">
        <v>1.74</v>
      </c>
      <c r="L6" s="22">
        <v>1.86</v>
      </c>
      <c r="M6" s="22">
        <v>1.788</v>
      </c>
      <c r="N6" s="22">
        <v>1.8</v>
      </c>
      <c r="O6" s="22">
        <v>1.89</v>
      </c>
      <c r="P6" s="22">
        <v>1.7607090000000001</v>
      </c>
      <c r="Q6" s="22">
        <v>1.74</v>
      </c>
      <c r="R6" s="22">
        <v>1.85</v>
      </c>
      <c r="S6" s="22">
        <v>1.74</v>
      </c>
      <c r="T6" s="22">
        <v>1.82</v>
      </c>
      <c r="U6" s="151">
        <v>1.895</v>
      </c>
      <c r="V6" s="22">
        <v>1.9429999999999998</v>
      </c>
      <c r="W6" s="22">
        <v>1.84</v>
      </c>
      <c r="X6" s="22">
        <v>1.7549999999999999</v>
      </c>
      <c r="Y6" s="150">
        <v>1.78</v>
      </c>
      <c r="Z6" s="22">
        <v>1.825</v>
      </c>
      <c r="AA6" s="22">
        <v>1.7889999999999999</v>
      </c>
      <c r="AB6" s="22">
        <v>1.6971666666666665</v>
      </c>
      <c r="AC6" s="157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1.8289512616502037</v>
      </c>
      <c r="E7" s="11">
        <v>1.84</v>
      </c>
      <c r="F7" s="11">
        <v>1.679</v>
      </c>
      <c r="G7" s="11" t="s">
        <v>258</v>
      </c>
      <c r="H7" s="11">
        <v>1.73</v>
      </c>
      <c r="I7" s="11">
        <v>1.83</v>
      </c>
      <c r="J7" s="11">
        <v>1.81</v>
      </c>
      <c r="K7" s="11">
        <v>1.8</v>
      </c>
      <c r="L7" s="11">
        <v>1.84</v>
      </c>
      <c r="M7" s="11">
        <v>1.772</v>
      </c>
      <c r="N7" s="11">
        <v>1.82</v>
      </c>
      <c r="O7" s="11">
        <v>1.8199999999999998</v>
      </c>
      <c r="P7" s="11">
        <v>1.7754802000000001</v>
      </c>
      <c r="Q7" s="11">
        <v>1.73</v>
      </c>
      <c r="R7" s="11">
        <v>1.65</v>
      </c>
      <c r="S7" s="11">
        <v>1.78</v>
      </c>
      <c r="T7" s="11">
        <v>1.87</v>
      </c>
      <c r="U7" s="152">
        <v>1.9419999999999997</v>
      </c>
      <c r="V7" s="11">
        <v>1.891</v>
      </c>
      <c r="W7" s="11">
        <v>1.82</v>
      </c>
      <c r="X7" s="11">
        <v>1.782</v>
      </c>
      <c r="Y7" s="152">
        <v>1.65</v>
      </c>
      <c r="Z7" s="11">
        <v>1.7989999999999999</v>
      </c>
      <c r="AA7" s="11">
        <v>1.7869999999999999</v>
      </c>
      <c r="AB7" s="11">
        <v>1.7338333333333333</v>
      </c>
      <c r="AC7" s="157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1.8658927307380828</v>
      </c>
      <c r="E8" s="11">
        <v>1.81</v>
      </c>
      <c r="F8" s="11">
        <v>1.7030000000000001</v>
      </c>
      <c r="G8" s="11" t="s">
        <v>258</v>
      </c>
      <c r="H8" s="11">
        <v>1.74</v>
      </c>
      <c r="I8" s="11">
        <v>1.81</v>
      </c>
      <c r="J8" s="11">
        <v>1.77</v>
      </c>
      <c r="K8" s="11">
        <v>1.78</v>
      </c>
      <c r="L8" s="11">
        <v>1.82</v>
      </c>
      <c r="M8" s="11">
        <v>1.804</v>
      </c>
      <c r="N8" s="11">
        <v>1.8</v>
      </c>
      <c r="O8" s="11">
        <v>1.79</v>
      </c>
      <c r="P8" s="11">
        <v>1.7975100000000002</v>
      </c>
      <c r="Q8" s="11">
        <v>1.73</v>
      </c>
      <c r="R8" s="11">
        <v>1.81</v>
      </c>
      <c r="S8" s="11">
        <v>1.77</v>
      </c>
      <c r="T8" s="11">
        <v>1.86</v>
      </c>
      <c r="U8" s="152">
        <v>1.907</v>
      </c>
      <c r="V8" s="11">
        <v>1.8879999999999999</v>
      </c>
      <c r="W8" s="11">
        <v>1.84</v>
      </c>
      <c r="X8" s="11">
        <v>1.8009999999999999</v>
      </c>
      <c r="Y8" s="152">
        <v>1.66</v>
      </c>
      <c r="Z8" s="11">
        <v>1.798</v>
      </c>
      <c r="AA8" s="11">
        <v>1.798</v>
      </c>
      <c r="AB8" s="11">
        <v>1.7009999999999998</v>
      </c>
      <c r="AC8" s="157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1.8840012171018001</v>
      </c>
      <c r="E9" s="11">
        <v>1.83</v>
      </c>
      <c r="F9" s="11">
        <v>1.7270000000000001</v>
      </c>
      <c r="G9" s="11" t="s">
        <v>258</v>
      </c>
      <c r="H9" s="11">
        <v>1.81</v>
      </c>
      <c r="I9" s="11">
        <v>1.77</v>
      </c>
      <c r="J9" s="11">
        <v>1.78</v>
      </c>
      <c r="K9" s="11">
        <v>1.79</v>
      </c>
      <c r="L9" s="11">
        <v>1.83</v>
      </c>
      <c r="M9" s="11">
        <v>1.8440000000000001</v>
      </c>
      <c r="N9" s="11">
        <v>1.78</v>
      </c>
      <c r="O9" s="11">
        <v>1.8399999999999999</v>
      </c>
      <c r="P9" s="11">
        <v>1.769946625</v>
      </c>
      <c r="Q9" s="11">
        <v>1.74</v>
      </c>
      <c r="R9" s="153">
        <v>1.54</v>
      </c>
      <c r="S9" s="11">
        <v>1.74</v>
      </c>
      <c r="T9" s="11">
        <v>1.86</v>
      </c>
      <c r="U9" s="152">
        <v>1.9400000000000002</v>
      </c>
      <c r="V9" s="11">
        <v>1.859</v>
      </c>
      <c r="W9" s="11">
        <v>1.84</v>
      </c>
      <c r="X9" s="11">
        <v>1.7969999999999999</v>
      </c>
      <c r="Y9" s="152">
        <v>1.66</v>
      </c>
      <c r="Z9" s="11">
        <v>1.8029999999999999</v>
      </c>
      <c r="AA9" s="11">
        <v>1.78</v>
      </c>
      <c r="AB9" s="11">
        <v>1.7144999999999999</v>
      </c>
      <c r="AC9" s="157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1.7938811669312169</v>
      </c>
      <c r="BN9" s="28"/>
    </row>
    <row r="10" spans="1:66">
      <c r="A10" s="30"/>
      <c r="B10" s="19">
        <v>1</v>
      </c>
      <c r="C10" s="9">
        <v>5</v>
      </c>
      <c r="D10" s="10">
        <v>1.8930514508414171</v>
      </c>
      <c r="E10" s="11">
        <v>1.82</v>
      </c>
      <c r="F10" s="11">
        <v>1.667</v>
      </c>
      <c r="G10" s="11" t="s">
        <v>258</v>
      </c>
      <c r="H10" s="11">
        <v>1.7799999999999998</v>
      </c>
      <c r="I10" s="11">
        <v>1.77</v>
      </c>
      <c r="J10" s="11">
        <v>1.8</v>
      </c>
      <c r="K10" s="11">
        <v>1.8</v>
      </c>
      <c r="L10" s="11">
        <v>1.87</v>
      </c>
      <c r="M10" s="11">
        <v>1.7909999999999999</v>
      </c>
      <c r="N10" s="11">
        <v>1.79</v>
      </c>
      <c r="O10" s="11">
        <v>1.83</v>
      </c>
      <c r="P10" s="11">
        <v>1.7618152499999999</v>
      </c>
      <c r="Q10" s="11">
        <v>1.73</v>
      </c>
      <c r="R10" s="11">
        <v>1.85</v>
      </c>
      <c r="S10" s="11">
        <v>1.76</v>
      </c>
      <c r="T10" s="11">
        <v>1.85</v>
      </c>
      <c r="U10" s="152">
        <v>1.9489999999999998</v>
      </c>
      <c r="V10" s="11">
        <v>1.9089999999999998</v>
      </c>
      <c r="W10" s="11">
        <v>1.83</v>
      </c>
      <c r="X10" s="11">
        <v>1.766</v>
      </c>
      <c r="Y10" s="152">
        <v>1.67</v>
      </c>
      <c r="Z10" s="11">
        <v>1.8049999999999999</v>
      </c>
      <c r="AA10" s="11">
        <v>1.8129999999999999</v>
      </c>
      <c r="AB10" s="11">
        <v>1.7576666666666667</v>
      </c>
      <c r="AC10" s="157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1.8520418071285407</v>
      </c>
      <c r="E11" s="11">
        <v>1.81</v>
      </c>
      <c r="F11" s="11">
        <v>1.6759999999999999</v>
      </c>
      <c r="G11" s="11" t="s">
        <v>258</v>
      </c>
      <c r="H11" s="11">
        <v>1.75</v>
      </c>
      <c r="I11" s="11">
        <v>1.76</v>
      </c>
      <c r="J11" s="11">
        <v>1.78</v>
      </c>
      <c r="K11" s="11">
        <v>1.84</v>
      </c>
      <c r="L11" s="11">
        <v>1.86</v>
      </c>
      <c r="M11" s="11">
        <v>1.825</v>
      </c>
      <c r="N11" s="11">
        <v>1.76</v>
      </c>
      <c r="O11" s="11">
        <v>1.8599999999999999</v>
      </c>
      <c r="P11" s="11">
        <v>1.7953326249999999</v>
      </c>
      <c r="Q11" s="11">
        <v>1.73</v>
      </c>
      <c r="R11" s="11">
        <v>1.84</v>
      </c>
      <c r="S11" s="11">
        <v>1.78</v>
      </c>
      <c r="T11" s="11">
        <v>1.86</v>
      </c>
      <c r="U11" s="152">
        <v>1.873</v>
      </c>
      <c r="V11" s="11">
        <v>1.8240000000000001</v>
      </c>
      <c r="W11" s="11">
        <v>1.85</v>
      </c>
      <c r="X11" s="11">
        <v>1.798</v>
      </c>
      <c r="Y11" s="152">
        <v>1.67</v>
      </c>
      <c r="Z11" s="11">
        <v>1.81</v>
      </c>
      <c r="AA11" s="11">
        <v>1.78</v>
      </c>
      <c r="AB11" s="11">
        <v>1.7276666666666667</v>
      </c>
      <c r="AC11" s="157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1.8705859976556991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57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1.8931753571738632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57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1.8385697237481546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57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1.8699692998281867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57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1.8929398621471272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57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1.8849159397292718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57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1.8822729493966051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5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1.8846782221550633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57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1.848406566659339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57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1.8597739395796111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57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1.8398574120513633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57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1.876956494946417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57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1.8100952604523375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57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1.8463632051775338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57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259</v>
      </c>
      <c r="C26" s="12"/>
      <c r="D26" s="23">
        <v>1.863190770826294</v>
      </c>
      <c r="E26" s="23">
        <v>1.8233333333333335</v>
      </c>
      <c r="F26" s="23">
        <v>1.6658333333333335</v>
      </c>
      <c r="G26" s="23" t="s">
        <v>631</v>
      </c>
      <c r="H26" s="23">
        <v>1.7633333333333334</v>
      </c>
      <c r="I26" s="23">
        <v>1.7916666666666667</v>
      </c>
      <c r="J26" s="23">
        <v>1.78</v>
      </c>
      <c r="K26" s="23">
        <v>1.7916666666666667</v>
      </c>
      <c r="L26" s="23">
        <v>1.8466666666666667</v>
      </c>
      <c r="M26" s="23">
        <v>1.804</v>
      </c>
      <c r="N26" s="23">
        <v>1.7916666666666667</v>
      </c>
      <c r="O26" s="23">
        <v>1.8383333333333332</v>
      </c>
      <c r="P26" s="23">
        <v>1.7767989500000001</v>
      </c>
      <c r="Q26" s="23">
        <v>1.7333333333333334</v>
      </c>
      <c r="R26" s="23">
        <v>1.7566666666666668</v>
      </c>
      <c r="S26" s="23">
        <v>1.7616666666666667</v>
      </c>
      <c r="T26" s="23">
        <v>1.8533333333333335</v>
      </c>
      <c r="U26" s="23">
        <v>1.9176666666666664</v>
      </c>
      <c r="V26" s="23">
        <v>1.8856666666666664</v>
      </c>
      <c r="W26" s="23">
        <v>1.8366666666666667</v>
      </c>
      <c r="X26" s="23">
        <v>1.7831666666666666</v>
      </c>
      <c r="Y26" s="23">
        <v>1.6816666666666666</v>
      </c>
      <c r="Z26" s="23">
        <v>1.8066666666666666</v>
      </c>
      <c r="AA26" s="23">
        <v>1.7911666666666666</v>
      </c>
      <c r="AB26" s="23">
        <v>1.721972222222222</v>
      </c>
      <c r="AC26" s="157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260</v>
      </c>
      <c r="C27" s="29"/>
      <c r="D27" s="11">
        <v>1.8679310152831348</v>
      </c>
      <c r="E27" s="11">
        <v>1.8250000000000002</v>
      </c>
      <c r="F27" s="11">
        <v>1.6775</v>
      </c>
      <c r="G27" s="11" t="s">
        <v>631</v>
      </c>
      <c r="H27" s="11">
        <v>1.76</v>
      </c>
      <c r="I27" s="11">
        <v>1.79</v>
      </c>
      <c r="J27" s="11">
        <v>1.78</v>
      </c>
      <c r="K27" s="11">
        <v>1.7949999999999999</v>
      </c>
      <c r="L27" s="11">
        <v>1.85</v>
      </c>
      <c r="M27" s="11">
        <v>1.7974999999999999</v>
      </c>
      <c r="N27" s="11">
        <v>1.7949999999999999</v>
      </c>
      <c r="O27" s="11">
        <v>1.835</v>
      </c>
      <c r="P27" s="11">
        <v>1.7727134124999999</v>
      </c>
      <c r="Q27" s="11">
        <v>1.73</v>
      </c>
      <c r="R27" s="11">
        <v>1.8250000000000002</v>
      </c>
      <c r="S27" s="11">
        <v>1.7650000000000001</v>
      </c>
      <c r="T27" s="11">
        <v>1.86</v>
      </c>
      <c r="U27" s="11">
        <v>1.9235000000000002</v>
      </c>
      <c r="V27" s="11">
        <v>1.8895</v>
      </c>
      <c r="W27" s="11">
        <v>1.84</v>
      </c>
      <c r="X27" s="11">
        <v>1.7894999999999999</v>
      </c>
      <c r="Y27" s="11">
        <v>1.665</v>
      </c>
      <c r="Z27" s="11">
        <v>1.8039999999999998</v>
      </c>
      <c r="AA27" s="11">
        <v>1.7879999999999998</v>
      </c>
      <c r="AB27" s="11">
        <v>1.7210833333333333</v>
      </c>
      <c r="AC27" s="157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261</v>
      </c>
      <c r="C28" s="29"/>
      <c r="D28" s="24">
        <v>2.4020147406293667E-2</v>
      </c>
      <c r="E28" s="24">
        <v>1.2110601416389977E-2</v>
      </c>
      <c r="F28" s="24">
        <v>6.4013800595392495E-2</v>
      </c>
      <c r="G28" s="24" t="s">
        <v>631</v>
      </c>
      <c r="H28" s="24">
        <v>2.9439202887759492E-2</v>
      </c>
      <c r="I28" s="24">
        <v>2.8577380332470436E-2</v>
      </c>
      <c r="J28" s="24">
        <v>2.4494897427831803E-2</v>
      </c>
      <c r="K28" s="24">
        <v>3.2506409624359758E-2</v>
      </c>
      <c r="L28" s="24">
        <v>1.9663841605003517E-2</v>
      </c>
      <c r="M28" s="24">
        <v>2.6419689627245831E-2</v>
      </c>
      <c r="N28" s="24">
        <v>2.041241452319317E-2</v>
      </c>
      <c r="O28" s="24">
        <v>3.4302575219167783E-2</v>
      </c>
      <c r="P28" s="24">
        <v>1.6152621565979637E-2</v>
      </c>
      <c r="Q28" s="24">
        <v>5.1639777949432268E-3</v>
      </c>
      <c r="R28" s="24">
        <v>0.13079245645933363</v>
      </c>
      <c r="S28" s="24">
        <v>1.8348478592697198E-2</v>
      </c>
      <c r="T28" s="24">
        <v>1.7511900715418277E-2</v>
      </c>
      <c r="U28" s="24">
        <v>3.0644194665004058E-2</v>
      </c>
      <c r="V28" s="24">
        <v>4.0937350508632821E-2</v>
      </c>
      <c r="W28" s="24">
        <v>1.0327955589886455E-2</v>
      </c>
      <c r="X28" s="24">
        <v>1.9072668053176704E-2</v>
      </c>
      <c r="Y28" s="24">
        <v>4.8751068364361737E-2</v>
      </c>
      <c r="Z28" s="24">
        <v>9.9732976826457254E-3</v>
      </c>
      <c r="AA28" s="24">
        <v>1.2608198390994101E-2</v>
      </c>
      <c r="AB28" s="24">
        <v>2.2619415619395802E-2</v>
      </c>
      <c r="AC28" s="216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56"/>
    </row>
    <row r="29" spans="1:65">
      <c r="A29" s="30"/>
      <c r="B29" s="3" t="s">
        <v>86</v>
      </c>
      <c r="C29" s="29"/>
      <c r="D29" s="13">
        <v>1.2891942028910509E-2</v>
      </c>
      <c r="E29" s="13">
        <v>6.6420117457349041E-3</v>
      </c>
      <c r="F29" s="13">
        <v>3.8427494104287634E-2</v>
      </c>
      <c r="G29" s="13" t="s">
        <v>631</v>
      </c>
      <c r="H29" s="13">
        <v>1.6695200125383454E-2</v>
      </c>
      <c r="I29" s="13">
        <v>1.5950165766960244E-2</v>
      </c>
      <c r="J29" s="13">
        <v>1.3761178330242586E-2</v>
      </c>
      <c r="K29" s="13">
        <v>1.8143112348479866E-2</v>
      </c>
      <c r="L29" s="13">
        <v>1.0648289677799738E-2</v>
      </c>
      <c r="M29" s="13">
        <v>1.4645060768983276E-2</v>
      </c>
      <c r="N29" s="13">
        <v>1.1392975547828746E-2</v>
      </c>
      <c r="O29" s="13">
        <v>1.8659605740254461E-2</v>
      </c>
      <c r="P29" s="13">
        <v>9.0908549703834739E-3</v>
      </c>
      <c r="Q29" s="13">
        <v>2.9792179586210924E-3</v>
      </c>
      <c r="R29" s="13">
        <v>7.4454908800379666E-2</v>
      </c>
      <c r="S29" s="13">
        <v>1.0415408851105316E-2</v>
      </c>
      <c r="T29" s="13">
        <v>9.4488672924918759E-3</v>
      </c>
      <c r="U29" s="13">
        <v>1.5979938118375142E-2</v>
      </c>
      <c r="V29" s="13">
        <v>2.1709749253296533E-2</v>
      </c>
      <c r="W29" s="13">
        <v>5.6232063102830063E-3</v>
      </c>
      <c r="X29" s="13">
        <v>1.0695953670348653E-2</v>
      </c>
      <c r="Y29" s="13">
        <v>2.8989733417856337E-2</v>
      </c>
      <c r="Z29" s="13">
        <v>5.5202754700991105E-3</v>
      </c>
      <c r="AA29" s="13">
        <v>7.0390983852204906E-3</v>
      </c>
      <c r="AB29" s="13">
        <v>1.3135761034638076E-2</v>
      </c>
      <c r="AC29" s="157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262</v>
      </c>
      <c r="C30" s="29"/>
      <c r="D30" s="13">
        <v>3.8636675144789301E-2</v>
      </c>
      <c r="E30" s="13">
        <v>1.6418125651266102E-2</v>
      </c>
      <c r="F30" s="13">
        <v>-7.1380332186068984E-2</v>
      </c>
      <c r="G30" s="13" t="s">
        <v>631</v>
      </c>
      <c r="H30" s="13">
        <v>-1.7028905905813962E-2</v>
      </c>
      <c r="I30" s="13">
        <v>-1.2344743371928146E-3</v>
      </c>
      <c r="J30" s="13">
        <v>-7.7380638066251173E-3</v>
      </c>
      <c r="K30" s="13">
        <v>-1.2344743371928146E-3</v>
      </c>
      <c r="L30" s="13">
        <v>2.9425304590130485E-2</v>
      </c>
      <c r="M30" s="13">
        <v>5.6407488162069086E-3</v>
      </c>
      <c r="N30" s="13">
        <v>-1.2344743371928146E-3</v>
      </c>
      <c r="O30" s="13">
        <v>2.4779883540535952E-2</v>
      </c>
      <c r="P30" s="13">
        <v>-9.5224908127216068E-3</v>
      </c>
      <c r="Q30" s="13">
        <v>-3.3752421684353995E-2</v>
      </c>
      <c r="R30" s="13">
        <v>-2.0745242745489501E-2</v>
      </c>
      <c r="S30" s="13">
        <v>-1.7957990115732847E-2</v>
      </c>
      <c r="T30" s="13">
        <v>3.3141641429806024E-2</v>
      </c>
      <c r="U30" s="13">
        <v>6.9004291932674988E-2</v>
      </c>
      <c r="V30" s="13">
        <v>5.1165875102232361E-2</v>
      </c>
      <c r="W30" s="13">
        <v>2.3850799330617178E-2</v>
      </c>
      <c r="X30" s="13">
        <v>-5.9728038077793144E-3</v>
      </c>
      <c r="Y30" s="13">
        <v>-6.2554032191839637E-2</v>
      </c>
      <c r="Z30" s="13">
        <v>7.127283552077035E-3</v>
      </c>
      <c r="AA30" s="13">
        <v>-1.5131996001686021E-3</v>
      </c>
      <c r="AB30" s="13">
        <v>-4.0085679048634582E-2</v>
      </c>
      <c r="AC30" s="157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263</v>
      </c>
      <c r="C31" s="47"/>
      <c r="D31" s="45" t="s">
        <v>264</v>
      </c>
      <c r="E31" s="45">
        <v>0.67</v>
      </c>
      <c r="F31" s="45">
        <v>2.68</v>
      </c>
      <c r="G31" s="45" t="s">
        <v>264</v>
      </c>
      <c r="H31" s="45">
        <v>0.6</v>
      </c>
      <c r="I31" s="45">
        <v>0</v>
      </c>
      <c r="J31" s="45">
        <v>0.25</v>
      </c>
      <c r="K31" s="45">
        <v>0</v>
      </c>
      <c r="L31" s="45">
        <v>1.17</v>
      </c>
      <c r="M31" s="45">
        <v>0.26</v>
      </c>
      <c r="N31" s="45">
        <v>0</v>
      </c>
      <c r="O31" s="45">
        <v>0.99</v>
      </c>
      <c r="P31" s="45">
        <v>0.32</v>
      </c>
      <c r="Q31" s="45">
        <v>1.24</v>
      </c>
      <c r="R31" s="45">
        <v>0.75</v>
      </c>
      <c r="S31" s="45">
        <v>0.64</v>
      </c>
      <c r="T31" s="45">
        <v>1.31</v>
      </c>
      <c r="U31" s="45">
        <v>2.68</v>
      </c>
      <c r="V31" s="45">
        <v>2</v>
      </c>
      <c r="W31" s="45">
        <v>0.96</v>
      </c>
      <c r="X31" s="45">
        <v>0.18</v>
      </c>
      <c r="Y31" s="45">
        <v>2.34</v>
      </c>
      <c r="Z31" s="45">
        <v>0.32</v>
      </c>
      <c r="AA31" s="45">
        <v>0.01</v>
      </c>
      <c r="AB31" s="45">
        <v>1.48</v>
      </c>
      <c r="AC31" s="157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B25">
    <cfRule type="expression" dxfId="26" priority="3">
      <formula>AND($B6&lt;&gt;$B5,NOT(ISBLANK(INDIRECT(Anlyt_LabRefThisCol))))</formula>
    </cfRule>
  </conditionalFormatting>
  <conditionalFormatting sqref="C2:AB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748F1-518C-4644-B84A-20F40D8AB9F4}">
  <sheetPr codeName="Sheet12"/>
  <dimension ref="A1:BN101"/>
  <sheetViews>
    <sheetView zoomScale="119" zoomScaleNormal="11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439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225</v>
      </c>
      <c r="E2" s="17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5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5" t="s">
        <v>228</v>
      </c>
      <c r="E3" s="156" t="s">
        <v>229</v>
      </c>
      <c r="F3" s="156" t="s">
        <v>230</v>
      </c>
      <c r="G3" s="156" t="s">
        <v>232</v>
      </c>
      <c r="H3" s="156" t="s">
        <v>233</v>
      </c>
      <c r="I3" s="156" t="s">
        <v>234</v>
      </c>
      <c r="J3" s="156" t="s">
        <v>237</v>
      </c>
      <c r="K3" s="156" t="s">
        <v>238</v>
      </c>
      <c r="L3" s="156" t="s">
        <v>240</v>
      </c>
      <c r="M3" s="156" t="s">
        <v>243</v>
      </c>
      <c r="N3" s="156" t="s">
        <v>244</v>
      </c>
      <c r="O3" s="156" t="s">
        <v>245</v>
      </c>
      <c r="P3" s="156" t="s">
        <v>246</v>
      </c>
      <c r="Q3" s="156" t="s">
        <v>247</v>
      </c>
      <c r="R3" s="156" t="s">
        <v>250</v>
      </c>
      <c r="S3" s="156" t="s">
        <v>251</v>
      </c>
      <c r="T3" s="157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253</v>
      </c>
      <c r="E4" s="11" t="s">
        <v>253</v>
      </c>
      <c r="F4" s="11" t="s">
        <v>253</v>
      </c>
      <c r="G4" s="11" t="s">
        <v>253</v>
      </c>
      <c r="H4" s="11" t="s">
        <v>253</v>
      </c>
      <c r="I4" s="11" t="s">
        <v>253</v>
      </c>
      <c r="J4" s="11" t="s">
        <v>253</v>
      </c>
      <c r="K4" s="11" t="s">
        <v>253</v>
      </c>
      <c r="L4" s="11" t="s">
        <v>253</v>
      </c>
      <c r="M4" s="11" t="s">
        <v>253</v>
      </c>
      <c r="N4" s="11" t="s">
        <v>253</v>
      </c>
      <c r="O4" s="11" t="s">
        <v>253</v>
      </c>
      <c r="P4" s="11" t="s">
        <v>253</v>
      </c>
      <c r="Q4" s="11" t="s">
        <v>253</v>
      </c>
      <c r="R4" s="11" t="s">
        <v>253</v>
      </c>
      <c r="S4" s="11" t="s">
        <v>253</v>
      </c>
      <c r="T4" s="157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 t="s">
        <v>116</v>
      </c>
      <c r="E5" s="26" t="s">
        <v>116</v>
      </c>
      <c r="F5" s="26" t="s">
        <v>116</v>
      </c>
      <c r="G5" s="26" t="s">
        <v>116</v>
      </c>
      <c r="H5" s="26" t="s">
        <v>116</v>
      </c>
      <c r="I5" s="26" t="s">
        <v>116</v>
      </c>
      <c r="J5" s="26" t="s">
        <v>116</v>
      </c>
      <c r="K5" s="26" t="s">
        <v>116</v>
      </c>
      <c r="L5" s="26" t="s">
        <v>116</v>
      </c>
      <c r="M5" s="26" t="s">
        <v>265</v>
      </c>
      <c r="N5" s="26" t="s">
        <v>116</v>
      </c>
      <c r="O5" s="26" t="s">
        <v>116</v>
      </c>
      <c r="P5" s="26" t="s">
        <v>116</v>
      </c>
      <c r="Q5" s="26" t="s">
        <v>116</v>
      </c>
      <c r="R5" s="26" t="s">
        <v>116</v>
      </c>
      <c r="S5" s="26" t="s">
        <v>116</v>
      </c>
      <c r="T5" s="157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18">
        <v>1041.2</v>
      </c>
      <c r="E6" s="219">
        <v>1000</v>
      </c>
      <c r="F6" s="218">
        <v>1043.4055049999999</v>
      </c>
      <c r="G6" s="219">
        <v>936</v>
      </c>
      <c r="H6" s="218">
        <v>988</v>
      </c>
      <c r="I6" s="218">
        <v>988</v>
      </c>
      <c r="J6" s="218">
        <v>975</v>
      </c>
      <c r="K6" s="218">
        <v>999.00000000000011</v>
      </c>
      <c r="L6" s="219">
        <v>973</v>
      </c>
      <c r="M6" s="218">
        <v>997</v>
      </c>
      <c r="N6" s="218">
        <v>982.99999999999989</v>
      </c>
      <c r="O6" s="218">
        <v>1052.1614405362618</v>
      </c>
      <c r="P6" s="218">
        <v>1000</v>
      </c>
      <c r="Q6" s="218">
        <v>1016.1700000000001</v>
      </c>
      <c r="R6" s="218">
        <v>1020.0000000000001</v>
      </c>
      <c r="S6" s="218">
        <v>974.22378978485801</v>
      </c>
      <c r="T6" s="220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30"/>
      <c r="B7" s="19">
        <v>1</v>
      </c>
      <c r="C7" s="9">
        <v>2</v>
      </c>
      <c r="D7" s="223">
        <v>1036.5899999999999</v>
      </c>
      <c r="E7" s="224">
        <v>1000</v>
      </c>
      <c r="F7" s="223">
        <v>1043.465058</v>
      </c>
      <c r="G7" s="224">
        <v>914</v>
      </c>
      <c r="H7" s="223">
        <v>990</v>
      </c>
      <c r="I7" s="223">
        <v>987</v>
      </c>
      <c r="J7" s="223">
        <v>999.00000000000011</v>
      </c>
      <c r="K7" s="223">
        <v>975</v>
      </c>
      <c r="L7" s="224">
        <v>938</v>
      </c>
      <c r="M7" s="223">
        <v>1000</v>
      </c>
      <c r="N7" s="223">
        <v>1020.0000000000001</v>
      </c>
      <c r="O7" s="223">
        <v>1053.5531619756564</v>
      </c>
      <c r="P7" s="223">
        <v>1000</v>
      </c>
      <c r="Q7" s="223">
        <v>1017.5200000000001</v>
      </c>
      <c r="R7" s="223">
        <v>1018</v>
      </c>
      <c r="S7" s="223">
        <v>1016.04628485794</v>
      </c>
      <c r="T7" s="220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16</v>
      </c>
    </row>
    <row r="8" spans="1:66">
      <c r="A8" s="30"/>
      <c r="B8" s="19">
        <v>1</v>
      </c>
      <c r="C8" s="9">
        <v>3</v>
      </c>
      <c r="D8" s="223">
        <v>1043.9100000000001</v>
      </c>
      <c r="E8" s="224">
        <v>1000</v>
      </c>
      <c r="F8" s="223">
        <v>1035.2162840000001</v>
      </c>
      <c r="G8" s="224">
        <v>975</v>
      </c>
      <c r="H8" s="223">
        <v>993</v>
      </c>
      <c r="I8" s="223">
        <v>987</v>
      </c>
      <c r="J8" s="223">
        <v>995.99999999999989</v>
      </c>
      <c r="K8" s="223">
        <v>982</v>
      </c>
      <c r="L8" s="224">
        <v>878</v>
      </c>
      <c r="M8" s="223">
        <v>998</v>
      </c>
      <c r="N8" s="223">
        <v>987</v>
      </c>
      <c r="O8" s="223">
        <v>1051.5699589245194</v>
      </c>
      <c r="P8" s="223">
        <v>1000</v>
      </c>
      <c r="Q8" s="223">
        <v>1013.6500000000001</v>
      </c>
      <c r="R8" s="223">
        <v>1023</v>
      </c>
      <c r="S8" s="223">
        <v>1003.6910095253739</v>
      </c>
      <c r="T8" s="220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30"/>
      <c r="B9" s="19">
        <v>1</v>
      </c>
      <c r="C9" s="9">
        <v>4</v>
      </c>
      <c r="D9" s="223">
        <v>1036.23</v>
      </c>
      <c r="E9" s="224">
        <v>1000</v>
      </c>
      <c r="F9" s="223">
        <v>1034.4991540000001</v>
      </c>
      <c r="G9" s="224">
        <v>973</v>
      </c>
      <c r="H9" s="223">
        <v>988</v>
      </c>
      <c r="I9" s="223">
        <v>990</v>
      </c>
      <c r="J9" s="223">
        <v>982.99999999999989</v>
      </c>
      <c r="K9" s="223">
        <v>994.00000000000011</v>
      </c>
      <c r="L9" s="224">
        <v>901</v>
      </c>
      <c r="M9" s="223">
        <v>1000</v>
      </c>
      <c r="N9" s="223">
        <v>990</v>
      </c>
      <c r="O9" s="223">
        <v>1053.1851992617558</v>
      </c>
      <c r="P9" s="223">
        <v>1010</v>
      </c>
      <c r="Q9" s="223">
        <v>1019.8500000000001</v>
      </c>
      <c r="R9" s="223">
        <v>1018.9999999999999</v>
      </c>
      <c r="S9" s="223">
        <v>948.01067441287591</v>
      </c>
      <c r="T9" s="220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1008.5533385400884</v>
      </c>
      <c r="BN9" s="28"/>
    </row>
    <row r="10" spans="1:66">
      <c r="A10" s="30"/>
      <c r="B10" s="19">
        <v>1</v>
      </c>
      <c r="C10" s="9">
        <v>5</v>
      </c>
      <c r="D10" s="223">
        <v>1037.03</v>
      </c>
      <c r="E10" s="224">
        <v>1000</v>
      </c>
      <c r="F10" s="223">
        <v>1052.9836869999999</v>
      </c>
      <c r="G10" s="224">
        <v>954</v>
      </c>
      <c r="H10" s="223">
        <v>995.99999999999989</v>
      </c>
      <c r="I10" s="223">
        <v>975</v>
      </c>
      <c r="J10" s="223">
        <v>969</v>
      </c>
      <c r="K10" s="223">
        <v>1000</v>
      </c>
      <c r="L10" s="224">
        <v>953</v>
      </c>
      <c r="M10" s="223">
        <v>997</v>
      </c>
      <c r="N10" s="223">
        <v>987</v>
      </c>
      <c r="O10" s="223">
        <v>1051.5994802883852</v>
      </c>
      <c r="P10" s="223">
        <v>1010</v>
      </c>
      <c r="Q10" s="223">
        <v>1018.1899999999999</v>
      </c>
      <c r="R10" s="223">
        <v>1008</v>
      </c>
      <c r="S10" s="223">
        <v>1036.4037895385122</v>
      </c>
      <c r="T10" s="220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9</v>
      </c>
    </row>
    <row r="11" spans="1:66">
      <c r="A11" s="30"/>
      <c r="B11" s="19">
        <v>1</v>
      </c>
      <c r="C11" s="9">
        <v>6</v>
      </c>
      <c r="D11" s="223">
        <v>1043.93</v>
      </c>
      <c r="E11" s="224">
        <v>1000</v>
      </c>
      <c r="F11" s="223">
        <v>1050.2985799999999</v>
      </c>
      <c r="G11" s="224">
        <v>902</v>
      </c>
      <c r="H11" s="223">
        <v>994.00000000000011</v>
      </c>
      <c r="I11" s="223">
        <v>971</v>
      </c>
      <c r="J11" s="223">
        <v>989.00000000000011</v>
      </c>
      <c r="K11" s="223">
        <v>977.99999999999989</v>
      </c>
      <c r="L11" s="224">
        <v>892</v>
      </c>
      <c r="M11" s="223">
        <v>997</v>
      </c>
      <c r="N11" s="223">
        <v>1020.0000000000001</v>
      </c>
      <c r="O11" s="223">
        <v>1051.741815435596</v>
      </c>
      <c r="P11" s="223">
        <v>1000</v>
      </c>
      <c r="Q11" s="223">
        <v>1013.92</v>
      </c>
      <c r="R11" s="223">
        <v>1018</v>
      </c>
      <c r="S11" s="223">
        <v>988.91553358515364</v>
      </c>
      <c r="T11" s="220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5"/>
    </row>
    <row r="12" spans="1:66">
      <c r="A12" s="30"/>
      <c r="B12" s="20" t="s">
        <v>259</v>
      </c>
      <c r="C12" s="12"/>
      <c r="D12" s="226">
        <v>1039.8150000000001</v>
      </c>
      <c r="E12" s="226">
        <v>1000</v>
      </c>
      <c r="F12" s="226">
        <v>1043.3113779999999</v>
      </c>
      <c r="G12" s="226">
        <v>942.33333333333337</v>
      </c>
      <c r="H12" s="226">
        <v>991.5</v>
      </c>
      <c r="I12" s="226">
        <v>983</v>
      </c>
      <c r="J12" s="226">
        <v>985.16666666666663</v>
      </c>
      <c r="K12" s="226">
        <v>988</v>
      </c>
      <c r="L12" s="226">
        <v>922.5</v>
      </c>
      <c r="M12" s="226">
        <v>998.16666666666663</v>
      </c>
      <c r="N12" s="226">
        <v>997.83333333333337</v>
      </c>
      <c r="O12" s="226">
        <v>1052.3018427370291</v>
      </c>
      <c r="P12" s="226">
        <v>1003.3333333333334</v>
      </c>
      <c r="Q12" s="226">
        <v>1016.5500000000001</v>
      </c>
      <c r="R12" s="226">
        <v>1017.6666666666666</v>
      </c>
      <c r="S12" s="226">
        <v>994.54851361745239</v>
      </c>
      <c r="T12" s="220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5"/>
    </row>
    <row r="13" spans="1:66">
      <c r="A13" s="30"/>
      <c r="B13" s="3" t="s">
        <v>260</v>
      </c>
      <c r="C13" s="29"/>
      <c r="D13" s="223">
        <v>1039.115</v>
      </c>
      <c r="E13" s="223">
        <v>1000</v>
      </c>
      <c r="F13" s="223">
        <v>1043.4352815</v>
      </c>
      <c r="G13" s="223">
        <v>945</v>
      </c>
      <c r="H13" s="223">
        <v>991.5</v>
      </c>
      <c r="I13" s="223">
        <v>987</v>
      </c>
      <c r="J13" s="223">
        <v>986</v>
      </c>
      <c r="K13" s="223">
        <v>988</v>
      </c>
      <c r="L13" s="223">
        <v>919.5</v>
      </c>
      <c r="M13" s="223">
        <v>997.5</v>
      </c>
      <c r="N13" s="223">
        <v>988.5</v>
      </c>
      <c r="O13" s="223">
        <v>1051.951627985929</v>
      </c>
      <c r="P13" s="223">
        <v>1000</v>
      </c>
      <c r="Q13" s="223">
        <v>1016.845</v>
      </c>
      <c r="R13" s="223">
        <v>1018.5</v>
      </c>
      <c r="S13" s="223">
        <v>996.30327155526379</v>
      </c>
      <c r="T13" s="220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5"/>
    </row>
    <row r="14" spans="1:66">
      <c r="A14" s="30"/>
      <c r="B14" s="3" t="s">
        <v>261</v>
      </c>
      <c r="C14" s="29"/>
      <c r="D14" s="223">
        <v>3.6504670934005654</v>
      </c>
      <c r="E14" s="223">
        <v>0</v>
      </c>
      <c r="F14" s="223">
        <v>7.5576831014513965</v>
      </c>
      <c r="G14" s="223">
        <v>30.375428666385378</v>
      </c>
      <c r="H14" s="223">
        <v>3.3316662497915228</v>
      </c>
      <c r="I14" s="223">
        <v>7.9246451024635798</v>
      </c>
      <c r="J14" s="223">
        <v>11.771434350437804</v>
      </c>
      <c r="K14" s="223">
        <v>11.009087155618364</v>
      </c>
      <c r="L14" s="223">
        <v>37.665634204138925</v>
      </c>
      <c r="M14" s="223">
        <v>1.4719601443879744</v>
      </c>
      <c r="N14" s="223">
        <v>17.313771012308941</v>
      </c>
      <c r="O14" s="223">
        <v>0.86121180523093299</v>
      </c>
      <c r="P14" s="223">
        <v>5.1639777949432224</v>
      </c>
      <c r="Q14" s="223">
        <v>2.4491549563063799</v>
      </c>
      <c r="R14" s="223">
        <v>5.0859282994028447</v>
      </c>
      <c r="S14" s="223">
        <v>31.331131045365318</v>
      </c>
      <c r="T14" s="220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5"/>
    </row>
    <row r="15" spans="1:66">
      <c r="A15" s="30"/>
      <c r="B15" s="3" t="s">
        <v>86</v>
      </c>
      <c r="C15" s="29"/>
      <c r="D15" s="13">
        <v>3.5106890104495176E-3</v>
      </c>
      <c r="E15" s="13">
        <v>0</v>
      </c>
      <c r="F15" s="13">
        <v>7.2439381576948521E-3</v>
      </c>
      <c r="G15" s="13">
        <v>3.2234271665778608E-2</v>
      </c>
      <c r="H15" s="13">
        <v>3.3602281894014349E-3</v>
      </c>
      <c r="I15" s="13">
        <v>8.061693898742197E-3</v>
      </c>
      <c r="J15" s="13">
        <v>1.1948672999936868E-2</v>
      </c>
      <c r="K15" s="13">
        <v>1.1142800764795915E-2</v>
      </c>
      <c r="L15" s="13">
        <v>4.0829955776844361E-2</v>
      </c>
      <c r="M15" s="13">
        <v>1.4746636944945478E-3</v>
      </c>
      <c r="N15" s="13">
        <v>1.7351365637857632E-2</v>
      </c>
      <c r="O15" s="13">
        <v>8.1840758065283587E-4</v>
      </c>
      <c r="P15" s="13">
        <v>5.1468217225347727E-3</v>
      </c>
      <c r="Q15" s="13">
        <v>2.4092813499644677E-3</v>
      </c>
      <c r="R15" s="13">
        <v>4.9976367173955238E-3</v>
      </c>
      <c r="S15" s="13">
        <v>3.1502868504026206E-2</v>
      </c>
      <c r="T15" s="157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262</v>
      </c>
      <c r="C16" s="29"/>
      <c r="D16" s="13">
        <v>3.0996537580415762E-2</v>
      </c>
      <c r="E16" s="13">
        <v>-8.4807993917996871E-3</v>
      </c>
      <c r="F16" s="13">
        <v>3.446326349999973E-2</v>
      </c>
      <c r="G16" s="13">
        <v>-6.5658406626872612E-2</v>
      </c>
      <c r="H16" s="13">
        <v>-1.6908712596969466E-2</v>
      </c>
      <c r="I16" s="13">
        <v>-2.5336625802139134E-2</v>
      </c>
      <c r="J16" s="13">
        <v>-2.3188334200821448E-2</v>
      </c>
      <c r="K16" s="13">
        <v>-2.0379029799098114E-2</v>
      </c>
      <c r="L16" s="13">
        <v>-8.5323537438935282E-2</v>
      </c>
      <c r="M16" s="13">
        <v>-1.0298584592914772E-2</v>
      </c>
      <c r="N16" s="13">
        <v>-1.0629090993117485E-2</v>
      </c>
      <c r="O16" s="13">
        <v>4.3377481909155247E-2</v>
      </c>
      <c r="P16" s="13">
        <v>-5.1757353897723402E-3</v>
      </c>
      <c r="Q16" s="13">
        <v>7.9288433782660483E-3</v>
      </c>
      <c r="R16" s="13">
        <v>9.0360398189450741E-3</v>
      </c>
      <c r="S16" s="13">
        <v>-1.3886052811949878E-2</v>
      </c>
      <c r="T16" s="157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263</v>
      </c>
      <c r="C17" s="47"/>
      <c r="D17" s="45">
        <v>1.91</v>
      </c>
      <c r="E17" s="45" t="s">
        <v>264</v>
      </c>
      <c r="F17" s="45">
        <v>2.0699999999999998</v>
      </c>
      <c r="G17" s="45">
        <v>2.52</v>
      </c>
      <c r="H17" s="45">
        <v>0.28999999999999998</v>
      </c>
      <c r="I17" s="45">
        <v>0.67</v>
      </c>
      <c r="J17" s="45">
        <v>0.57999999999999996</v>
      </c>
      <c r="K17" s="45">
        <v>0.45</v>
      </c>
      <c r="L17" s="45">
        <v>3.42</v>
      </c>
      <c r="M17" s="45">
        <v>0.02</v>
      </c>
      <c r="N17" s="45">
        <v>0</v>
      </c>
      <c r="O17" s="45">
        <v>2.48</v>
      </c>
      <c r="P17" s="45">
        <v>0.25</v>
      </c>
      <c r="Q17" s="45">
        <v>0.85</v>
      </c>
      <c r="R17" s="45">
        <v>0.9</v>
      </c>
      <c r="S17" s="45">
        <v>0.15</v>
      </c>
      <c r="T17" s="157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266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5"/>
    </row>
    <row r="19" spans="1:65">
      <c r="BM19" s="55"/>
    </row>
    <row r="20" spans="1:65">
      <c r="BM20" s="55"/>
    </row>
    <row r="21" spans="1:65">
      <c r="BM21" s="55"/>
    </row>
    <row r="22" spans="1:65">
      <c r="BM22" s="55"/>
    </row>
    <row r="23" spans="1:65">
      <c r="BM23" s="55"/>
    </row>
    <row r="24" spans="1:65">
      <c r="BM24" s="55"/>
    </row>
    <row r="25" spans="1:65">
      <c r="BM25" s="55"/>
    </row>
    <row r="26" spans="1:65">
      <c r="BM26" s="55"/>
    </row>
    <row r="27" spans="1:65">
      <c r="BM27" s="55"/>
    </row>
    <row r="28" spans="1:65"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S11">
    <cfRule type="expression" dxfId="23" priority="3">
      <formula>AND($B6&lt;&gt;$B5,NOT(ISBLANK(INDIRECT(Anlyt_LabRefThisCol))))</formula>
    </cfRule>
  </conditionalFormatting>
  <conditionalFormatting sqref="C2:S17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FBA5-6D9D-4E82-89AF-B650EEF68220}">
  <sheetPr codeName="Sheet13"/>
  <dimension ref="A1:BN101"/>
  <sheetViews>
    <sheetView zoomScale="119" zoomScaleNormal="11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440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225</v>
      </c>
      <c r="E2" s="16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5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4" t="s">
        <v>227</v>
      </c>
      <c r="E3" s="155" t="s">
        <v>232</v>
      </c>
      <c r="F3" s="156" t="s">
        <v>233</v>
      </c>
      <c r="G3" s="156" t="s">
        <v>234</v>
      </c>
      <c r="H3" s="156" t="s">
        <v>235</v>
      </c>
      <c r="I3" s="156" t="s">
        <v>236</v>
      </c>
      <c r="J3" s="156" t="s">
        <v>238</v>
      </c>
      <c r="K3" s="156" t="s">
        <v>240</v>
      </c>
      <c r="L3" s="156" t="s">
        <v>241</v>
      </c>
      <c r="M3" s="156" t="s">
        <v>242</v>
      </c>
      <c r="N3" s="156" t="s">
        <v>243</v>
      </c>
      <c r="O3" s="156" t="s">
        <v>244</v>
      </c>
      <c r="P3" s="156" t="s">
        <v>245</v>
      </c>
      <c r="Q3" s="156" t="s">
        <v>247</v>
      </c>
      <c r="R3" s="156" t="s">
        <v>248</v>
      </c>
      <c r="S3" s="156" t="s">
        <v>251</v>
      </c>
      <c r="T3" s="157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267</v>
      </c>
      <c r="F4" s="11" t="s">
        <v>267</v>
      </c>
      <c r="G4" s="11" t="s">
        <v>267</v>
      </c>
      <c r="H4" s="11" t="s">
        <v>267</v>
      </c>
      <c r="I4" s="11" t="s">
        <v>267</v>
      </c>
      <c r="J4" s="11" t="s">
        <v>267</v>
      </c>
      <c r="K4" s="11" t="s">
        <v>267</v>
      </c>
      <c r="L4" s="11" t="s">
        <v>267</v>
      </c>
      <c r="M4" s="11" t="s">
        <v>268</v>
      </c>
      <c r="N4" s="11" t="s">
        <v>268</v>
      </c>
      <c r="O4" s="11" t="s">
        <v>267</v>
      </c>
      <c r="P4" s="11" t="s">
        <v>268</v>
      </c>
      <c r="Q4" s="11" t="s">
        <v>267</v>
      </c>
      <c r="R4" s="11" t="s">
        <v>268</v>
      </c>
      <c r="S4" s="11" t="s">
        <v>268</v>
      </c>
      <c r="T4" s="157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117</v>
      </c>
      <c r="F5" s="26" t="s">
        <v>117</v>
      </c>
      <c r="G5" s="26" t="s">
        <v>117</v>
      </c>
      <c r="H5" s="26" t="s">
        <v>117</v>
      </c>
      <c r="I5" s="26" t="s">
        <v>117</v>
      </c>
      <c r="J5" s="26" t="s">
        <v>116</v>
      </c>
      <c r="K5" s="26" t="s">
        <v>265</v>
      </c>
      <c r="L5" s="26" t="s">
        <v>117</v>
      </c>
      <c r="M5" s="26" t="s">
        <v>116</v>
      </c>
      <c r="N5" s="26" t="s">
        <v>116</v>
      </c>
      <c r="O5" s="26" t="s">
        <v>269</v>
      </c>
      <c r="P5" s="26" t="s">
        <v>116</v>
      </c>
      <c r="Q5" s="26" t="s">
        <v>117</v>
      </c>
      <c r="R5" s="26" t="s">
        <v>257</v>
      </c>
      <c r="S5" s="26" t="s">
        <v>265</v>
      </c>
      <c r="T5" s="157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1.8413167183652661</v>
      </c>
      <c r="E6" s="22">
        <v>1.82</v>
      </c>
      <c r="F6" s="22">
        <v>1.66</v>
      </c>
      <c r="G6" s="22">
        <v>1.59</v>
      </c>
      <c r="H6" s="22">
        <v>1.82</v>
      </c>
      <c r="I6" s="22">
        <v>1.8</v>
      </c>
      <c r="J6" s="22">
        <v>1.9400000000000002</v>
      </c>
      <c r="K6" s="151">
        <v>0.17</v>
      </c>
      <c r="L6" s="22">
        <v>1.72</v>
      </c>
      <c r="M6" s="22">
        <v>1.54</v>
      </c>
      <c r="N6" s="22">
        <v>1.66</v>
      </c>
      <c r="O6" s="22">
        <v>1.7629999999999999</v>
      </c>
      <c r="P6" s="22">
        <v>1.722</v>
      </c>
      <c r="Q6" s="22">
        <v>1.7349999999999999</v>
      </c>
      <c r="R6" s="22">
        <v>1.67</v>
      </c>
      <c r="S6" s="22">
        <v>1.58</v>
      </c>
      <c r="T6" s="157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1.8289512616502037</v>
      </c>
      <c r="E7" s="11">
        <v>1.83</v>
      </c>
      <c r="F7" s="11">
        <v>1.61</v>
      </c>
      <c r="G7" s="11">
        <v>1.86</v>
      </c>
      <c r="H7" s="11">
        <v>1.83</v>
      </c>
      <c r="I7" s="11">
        <v>1.8</v>
      </c>
      <c r="J7" s="11">
        <v>1.95</v>
      </c>
      <c r="K7" s="152">
        <v>0.21</v>
      </c>
      <c r="L7" s="11">
        <v>1.71</v>
      </c>
      <c r="M7" s="11">
        <v>1.55</v>
      </c>
      <c r="N7" s="11">
        <v>1.6</v>
      </c>
      <c r="O7" s="11">
        <v>1.7350000000000001</v>
      </c>
      <c r="P7" s="11">
        <v>1.7909999999999999</v>
      </c>
      <c r="Q7" s="11">
        <v>1.7</v>
      </c>
      <c r="R7" s="11">
        <v>1.68</v>
      </c>
      <c r="S7" s="11">
        <v>1.5</v>
      </c>
      <c r="T7" s="157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1.8658927307380828</v>
      </c>
      <c r="E8" s="11">
        <v>1.8</v>
      </c>
      <c r="F8" s="11">
        <v>1.68</v>
      </c>
      <c r="G8" s="11">
        <v>1.72</v>
      </c>
      <c r="H8" s="11">
        <v>1.82</v>
      </c>
      <c r="I8" s="11">
        <v>1.78</v>
      </c>
      <c r="J8" s="11">
        <v>1.9400000000000002</v>
      </c>
      <c r="K8" s="152">
        <v>0.21</v>
      </c>
      <c r="L8" s="11">
        <v>1.49</v>
      </c>
      <c r="M8" s="11">
        <v>1.58</v>
      </c>
      <c r="N8" s="11">
        <v>1.69</v>
      </c>
      <c r="O8" s="11">
        <v>1.7649999999999999</v>
      </c>
      <c r="P8" s="11">
        <v>1.7230000000000001</v>
      </c>
      <c r="Q8" s="11">
        <v>1.6789999999999998</v>
      </c>
      <c r="R8" s="11">
        <v>1.68</v>
      </c>
      <c r="S8" s="11">
        <v>1.57</v>
      </c>
      <c r="T8" s="157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1.8840012171018001</v>
      </c>
      <c r="E9" s="11">
        <v>1.78</v>
      </c>
      <c r="F9" s="11">
        <v>1.68</v>
      </c>
      <c r="G9" s="11">
        <v>1.76</v>
      </c>
      <c r="H9" s="11">
        <v>1.86</v>
      </c>
      <c r="I9" s="11">
        <v>1.74</v>
      </c>
      <c r="J9" s="11">
        <v>1.9800000000000002</v>
      </c>
      <c r="K9" s="152">
        <v>0.24</v>
      </c>
      <c r="L9" s="11">
        <v>1.55</v>
      </c>
      <c r="M9" s="11">
        <v>1.57</v>
      </c>
      <c r="N9" s="11">
        <v>1.66</v>
      </c>
      <c r="O9" s="11">
        <v>1.762</v>
      </c>
      <c r="P9" s="11">
        <v>1.778</v>
      </c>
      <c r="Q9" s="11">
        <v>1.746</v>
      </c>
      <c r="R9" s="11">
        <v>1.69</v>
      </c>
      <c r="S9" s="11">
        <v>1.52</v>
      </c>
      <c r="T9" s="157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1.71675</v>
      </c>
      <c r="BN9" s="28"/>
    </row>
    <row r="10" spans="1:66">
      <c r="A10" s="30"/>
      <c r="B10" s="19">
        <v>1</v>
      </c>
      <c r="C10" s="9">
        <v>5</v>
      </c>
      <c r="D10" s="10">
        <v>1.8930514508414171</v>
      </c>
      <c r="E10" s="11">
        <v>1.8</v>
      </c>
      <c r="F10" s="11">
        <v>1.7</v>
      </c>
      <c r="G10" s="11">
        <v>1.75</v>
      </c>
      <c r="H10" s="11">
        <v>1.77</v>
      </c>
      <c r="I10" s="11">
        <v>1.79</v>
      </c>
      <c r="J10" s="11">
        <v>1.95</v>
      </c>
      <c r="K10" s="152">
        <v>0.19</v>
      </c>
      <c r="L10" s="153">
        <v>1.19</v>
      </c>
      <c r="M10" s="11">
        <v>1.57</v>
      </c>
      <c r="N10" s="11">
        <v>1.67</v>
      </c>
      <c r="O10" s="11">
        <v>1.7729999999999999</v>
      </c>
      <c r="P10" s="11">
        <v>1.748</v>
      </c>
      <c r="Q10" s="11">
        <v>1.7409999999999999</v>
      </c>
      <c r="R10" s="11">
        <v>1.68</v>
      </c>
      <c r="S10" s="11">
        <v>1.55</v>
      </c>
      <c r="T10" s="157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1.8520418071285407</v>
      </c>
      <c r="E11" s="11">
        <v>1.83</v>
      </c>
      <c r="F11" s="11">
        <v>1.64</v>
      </c>
      <c r="G11" s="11">
        <v>1.76</v>
      </c>
      <c r="H11" s="11">
        <v>1.8</v>
      </c>
      <c r="I11" s="11">
        <v>1.8</v>
      </c>
      <c r="J11" s="11">
        <v>1.99</v>
      </c>
      <c r="K11" s="152">
        <v>0.22</v>
      </c>
      <c r="L11" s="11">
        <v>1.53</v>
      </c>
      <c r="M11" s="11">
        <v>1.55</v>
      </c>
      <c r="N11" s="11">
        <v>1.67</v>
      </c>
      <c r="O11" s="11">
        <v>1.7709999999999999</v>
      </c>
      <c r="P11" s="11">
        <v>1.704</v>
      </c>
      <c r="Q11" s="11">
        <v>1.7110000000000001</v>
      </c>
      <c r="R11" s="11">
        <v>1.67</v>
      </c>
      <c r="S11" s="11">
        <v>1.53</v>
      </c>
      <c r="T11" s="157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1.8705859976556991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57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1.8931753571738632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57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1.8385697237481546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57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1.8699692998281867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57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1.8929398621471272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57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1.8849159397292718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57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1.8822729493966051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57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1.8846782221550633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57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1.848406566659339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57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1.8597739395796111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57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1.8398574120513633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57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1.876956494946417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57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1.8100952604523375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57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1.8463632051775338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57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259</v>
      </c>
      <c r="C26" s="12"/>
      <c r="D26" s="23">
        <v>1.863190770826294</v>
      </c>
      <c r="E26" s="23">
        <v>1.8100000000000003</v>
      </c>
      <c r="F26" s="23">
        <v>1.6616666666666668</v>
      </c>
      <c r="G26" s="23">
        <v>1.74</v>
      </c>
      <c r="H26" s="23">
        <v>1.8166666666666671</v>
      </c>
      <c r="I26" s="23">
        <v>1.7850000000000001</v>
      </c>
      <c r="J26" s="23">
        <v>1.9583333333333333</v>
      </c>
      <c r="K26" s="23">
        <v>0.20666666666666667</v>
      </c>
      <c r="L26" s="23">
        <v>1.5316666666666665</v>
      </c>
      <c r="M26" s="23">
        <v>1.5600000000000003</v>
      </c>
      <c r="N26" s="23">
        <v>1.6583333333333332</v>
      </c>
      <c r="O26" s="23">
        <v>1.7614999999999998</v>
      </c>
      <c r="P26" s="23">
        <v>1.7443333333333333</v>
      </c>
      <c r="Q26" s="23">
        <v>1.7186666666666666</v>
      </c>
      <c r="R26" s="23">
        <v>1.678333333333333</v>
      </c>
      <c r="S26" s="23">
        <v>1.5416666666666667</v>
      </c>
      <c r="T26" s="157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260</v>
      </c>
      <c r="C27" s="29"/>
      <c r="D27" s="11">
        <v>1.8679310152831348</v>
      </c>
      <c r="E27" s="11">
        <v>1.81</v>
      </c>
      <c r="F27" s="11">
        <v>1.67</v>
      </c>
      <c r="G27" s="11">
        <v>1.7549999999999999</v>
      </c>
      <c r="H27" s="11">
        <v>1.82</v>
      </c>
      <c r="I27" s="11">
        <v>1.7949999999999999</v>
      </c>
      <c r="J27" s="11">
        <v>1.95</v>
      </c>
      <c r="K27" s="11">
        <v>0.21</v>
      </c>
      <c r="L27" s="11">
        <v>1.54</v>
      </c>
      <c r="M27" s="11">
        <v>1.56</v>
      </c>
      <c r="N27" s="11">
        <v>1.665</v>
      </c>
      <c r="O27" s="11">
        <v>1.7639999999999998</v>
      </c>
      <c r="P27" s="11">
        <v>1.7355</v>
      </c>
      <c r="Q27" s="11">
        <v>1.7229999999999999</v>
      </c>
      <c r="R27" s="11">
        <v>1.68</v>
      </c>
      <c r="S27" s="11">
        <v>1.54</v>
      </c>
      <c r="T27" s="157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261</v>
      </c>
      <c r="C28" s="29"/>
      <c r="D28" s="24">
        <v>2.4020147406293667E-2</v>
      </c>
      <c r="E28" s="24">
        <v>2.0000000000000018E-2</v>
      </c>
      <c r="F28" s="24">
        <v>3.2506409624359682E-2</v>
      </c>
      <c r="G28" s="24">
        <v>8.740709353364863E-2</v>
      </c>
      <c r="H28" s="24">
        <v>3.0110906108363266E-2</v>
      </c>
      <c r="I28" s="24">
        <v>2.3452078799117169E-2</v>
      </c>
      <c r="J28" s="24">
        <v>2.1369760566432798E-2</v>
      </c>
      <c r="K28" s="24">
        <v>2.4221202832779745E-2</v>
      </c>
      <c r="L28" s="24">
        <v>0.1929162167021386</v>
      </c>
      <c r="M28" s="24">
        <v>1.5491933384829681E-2</v>
      </c>
      <c r="N28" s="24">
        <v>3.0605010483034687E-2</v>
      </c>
      <c r="O28" s="24">
        <v>1.3707662090962048E-2</v>
      </c>
      <c r="P28" s="24">
        <v>3.436665050112777E-2</v>
      </c>
      <c r="Q28" s="24">
        <v>2.6432303468798699E-2</v>
      </c>
      <c r="R28" s="24">
        <v>7.5277265270908165E-3</v>
      </c>
      <c r="S28" s="24">
        <v>3.0605010483034774E-2</v>
      </c>
      <c r="T28" s="216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56"/>
    </row>
    <row r="29" spans="1:65">
      <c r="A29" s="30"/>
      <c r="B29" s="3" t="s">
        <v>86</v>
      </c>
      <c r="C29" s="29"/>
      <c r="D29" s="13">
        <v>1.2891942028910509E-2</v>
      </c>
      <c r="E29" s="13">
        <v>1.1049723756906086E-2</v>
      </c>
      <c r="F29" s="13">
        <v>1.9562533374740027E-2</v>
      </c>
      <c r="G29" s="13">
        <v>5.0233961800947489E-2</v>
      </c>
      <c r="H29" s="13">
        <v>1.6574810701851336E-2</v>
      </c>
      <c r="I29" s="13">
        <v>1.3138419495303736E-2</v>
      </c>
      <c r="J29" s="13">
        <v>1.0912218161582705E-2</v>
      </c>
      <c r="K29" s="13">
        <v>0.11719936854570845</v>
      </c>
      <c r="L29" s="13">
        <v>0.12595182809715252</v>
      </c>
      <c r="M29" s="13">
        <v>9.9307265287369734E-3</v>
      </c>
      <c r="N29" s="13">
        <v>1.8455282703337503E-2</v>
      </c>
      <c r="O29" s="13">
        <v>7.7818121436060454E-3</v>
      </c>
      <c r="P29" s="13">
        <v>1.9701882572784886E-2</v>
      </c>
      <c r="Q29" s="13">
        <v>1.5379540420169919E-2</v>
      </c>
      <c r="R29" s="13">
        <v>4.4852392415635463E-3</v>
      </c>
      <c r="S29" s="13">
        <v>1.985189869169823E-2</v>
      </c>
      <c r="T29" s="157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262</v>
      </c>
      <c r="C30" s="29"/>
      <c r="D30" s="13">
        <v>8.5301162560823762E-2</v>
      </c>
      <c r="E30" s="13">
        <v>5.4317751565458039E-2</v>
      </c>
      <c r="F30" s="13">
        <v>-3.2085821076646703E-2</v>
      </c>
      <c r="G30" s="13">
        <v>1.3543031891655843E-2</v>
      </c>
      <c r="H30" s="13">
        <v>5.8201058201058364E-2</v>
      </c>
      <c r="I30" s="13">
        <v>3.9755351681957318E-2</v>
      </c>
      <c r="J30" s="13">
        <v>0.14072132420756267</v>
      </c>
      <c r="K30" s="13">
        <v>-0.87961749429639335</v>
      </c>
      <c r="L30" s="13">
        <v>-0.10781030047085105</v>
      </c>
      <c r="M30" s="13">
        <v>-9.1306247269549834E-2</v>
      </c>
      <c r="N30" s="13">
        <v>-3.4027474394446977E-2</v>
      </c>
      <c r="O30" s="13">
        <v>2.6066695791466366E-2</v>
      </c>
      <c r="P30" s="13">
        <v>1.6067181204795888E-2</v>
      </c>
      <c r="Q30" s="13">
        <v>1.1164506577350242E-3</v>
      </c>
      <c r="R30" s="13">
        <v>-2.2377554487646445E-2</v>
      </c>
      <c r="S30" s="13">
        <v>-0.10198534051745056</v>
      </c>
      <c r="T30" s="157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263</v>
      </c>
      <c r="C31" s="47"/>
      <c r="D31" s="45" t="s">
        <v>264</v>
      </c>
      <c r="E31" s="45">
        <v>0.93</v>
      </c>
      <c r="F31" s="45">
        <v>0.57999999999999996</v>
      </c>
      <c r="G31" s="45">
        <v>0.22</v>
      </c>
      <c r="H31" s="45">
        <v>1</v>
      </c>
      <c r="I31" s="45">
        <v>0.67</v>
      </c>
      <c r="J31" s="45">
        <v>2.44</v>
      </c>
      <c r="K31" s="45">
        <v>15.37</v>
      </c>
      <c r="L31" s="45">
        <v>1.9</v>
      </c>
      <c r="M31" s="45">
        <v>1.61</v>
      </c>
      <c r="N31" s="45">
        <v>0.61</v>
      </c>
      <c r="O31" s="45">
        <v>0.44</v>
      </c>
      <c r="P31" s="45">
        <v>0.26</v>
      </c>
      <c r="Q31" s="45">
        <v>0</v>
      </c>
      <c r="R31" s="45">
        <v>0.41</v>
      </c>
      <c r="S31" s="45">
        <v>1.8</v>
      </c>
      <c r="T31" s="157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S25">
    <cfRule type="expression" dxfId="20" priority="3">
      <formula>AND($B6&lt;&gt;$B5,NOT(ISBLANK(INDIRECT(Anlyt_LabRefThisCol))))</formula>
    </cfRule>
  </conditionalFormatting>
  <conditionalFormatting sqref="C2:S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Fire Assay (Grav)</vt:lpstr>
      <vt:lpstr>AR Digest 10-50g</vt:lpstr>
      <vt:lpstr>4-Acid</vt:lpstr>
      <vt:lpstr>Aqua Regia</vt:lpstr>
      <vt:lpstr>IRC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2026-05-21T02:40:34Z</dcterms:modified>
</cp:coreProperties>
</file>